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osesolakanmi/Documents/Bunmi/University of Toronto - bootcamp/Data analytics/Assignment/Excel/"/>
    </mc:Choice>
  </mc:AlternateContent>
  <xr:revisionPtr revIDLastSave="0" documentId="13_ncr:1_{1B343833-6732-E941-8808-45CAE8F7D145}" xr6:coauthVersionLast="36" xr6:coauthVersionMax="36" xr10:uidLastSave="{00000000-0000-0000-0000-000000000000}"/>
  <bookViews>
    <workbookView xWindow="0" yWindow="980" windowWidth="28800" windowHeight="15420" activeTab="5" xr2:uid="{00000000-000D-0000-FFFF-FFFF00000000}"/>
  </bookViews>
  <sheets>
    <sheet name="StarterBook" sheetId="1" r:id="rId1"/>
    <sheet name="Category Stats" sheetId="2" r:id="rId2"/>
    <sheet name="Sub-Category Stats" sheetId="3" r:id="rId3"/>
    <sheet name="Launch Date Outcomes" sheetId="4" r:id="rId4"/>
    <sheet name="Outcomes Based on Goal" sheetId="6" r:id="rId5"/>
    <sheet name="Successful vs. Unsuccessful Cam" sheetId="7" r:id="rId6"/>
  </sheets>
  <definedNames>
    <definedName name="_xlnm._FilterDatabase" localSheetId="0" hidden="1">StarterBook!$A$1:$T$4115</definedName>
    <definedName name="_xlnm._FilterDatabase" localSheetId="5" hidden="1">'Successful vs. Unsuccessful Cam'!$A$1:$I$2186</definedName>
  </definedNames>
  <calcPr calcId="191029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6" i="1" l="1"/>
  <c r="T4" i="1"/>
  <c r="T5" i="1"/>
  <c r="T7" i="1"/>
  <c r="T8" i="1"/>
  <c r="T3" i="1"/>
  <c r="I8" i="7" l="1"/>
  <c r="H8" i="7"/>
  <c r="I7" i="7"/>
  <c r="H7" i="7"/>
  <c r="I6" i="7"/>
  <c r="H6" i="7"/>
  <c r="I5" i="7"/>
  <c r="H5" i="7"/>
  <c r="I4" i="7"/>
  <c r="H4" i="7"/>
  <c r="I3" i="7"/>
  <c r="H3" i="7"/>
  <c r="D2" i="6"/>
  <c r="D3" i="6"/>
  <c r="D4" i="6"/>
  <c r="D5" i="6"/>
  <c r="D6" i="6"/>
  <c r="D7" i="6"/>
  <c r="D8" i="6"/>
  <c r="D9" i="6"/>
  <c r="D10" i="6"/>
  <c r="D11" i="6"/>
  <c r="D12" i="6"/>
  <c r="D13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2" i="6"/>
  <c r="B12" i="6"/>
  <c r="B11" i="6"/>
  <c r="B10" i="6"/>
  <c r="B9" i="6"/>
  <c r="B8" i="6"/>
  <c r="B7" i="6"/>
  <c r="B6" i="6"/>
  <c r="B5" i="6"/>
  <c r="B4" i="6"/>
  <c r="B3" i="6"/>
  <c r="E2" i="6" l="1"/>
  <c r="G2" i="6" s="1"/>
  <c r="E10" i="6"/>
  <c r="F10" i="6" s="1"/>
  <c r="E6" i="6"/>
  <c r="F6" i="6" s="1"/>
  <c r="E13" i="6"/>
  <c r="G13" i="6" s="1"/>
  <c r="E9" i="6"/>
  <c r="H9" i="6" s="1"/>
  <c r="E5" i="6"/>
  <c r="H5" i="6" s="1"/>
  <c r="E12" i="6"/>
  <c r="F12" i="6" s="1"/>
  <c r="E8" i="6"/>
  <c r="F8" i="6" s="1"/>
  <c r="E4" i="6"/>
  <c r="G4" i="6" s="1"/>
  <c r="E11" i="6"/>
  <c r="G11" i="6" s="1"/>
  <c r="E7" i="6"/>
  <c r="H7" i="6" s="1"/>
  <c r="E3" i="6"/>
  <c r="F3" i="6" s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1" i="6" l="1"/>
  <c r="H2" i="6"/>
  <c r="H4" i="6"/>
  <c r="F2" i="6"/>
  <c r="G9" i="6"/>
  <c r="G7" i="6"/>
  <c r="H11" i="6"/>
  <c r="F4" i="6"/>
  <c r="H13" i="6"/>
  <c r="H6" i="6"/>
  <c r="G5" i="6"/>
  <c r="G12" i="6"/>
  <c r="F9" i="6"/>
  <c r="H8" i="6"/>
  <c r="G3" i="6"/>
  <c r="F13" i="6"/>
  <c r="G10" i="6"/>
  <c r="F7" i="6"/>
  <c r="H10" i="6"/>
  <c r="H3" i="6"/>
  <c r="G8" i="6"/>
  <c r="F5" i="6"/>
  <c r="H12" i="6"/>
  <c r="G6" i="6"/>
</calcChain>
</file>

<file path=xl/sharedStrings.xml><?xml version="1.0" encoding="utf-8"?>
<sst xmlns="http://schemas.openxmlformats.org/spreadsheetml/2006/main" count="36773" uniqueCount="8408">
  <si>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</si>
  <si>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</si>
  <si>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</si>
  <si>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</si>
  <si>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</si>
  <si>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</si>
  <si>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</si>
  <si>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</si>
  <si>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</si>
  <si>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</si>
  <si>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</si>
  <si>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</si>
  <si>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</si>
  <si>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</si>
  <si>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</si>
  <si>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</si>
  <si>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</si>
  <si>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</si>
  <si>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</si>
  <si>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</si>
  <si>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</si>
  <si>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</si>
  <si>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</si>
  <si>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</si>
  <si>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</si>
  <si>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</si>
  <si>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</si>
  <si>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</si>
  <si>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</si>
  <si>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</si>
  <si>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</si>
  <si>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</si>
  <si>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</si>
  <si>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</si>
  <si>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</si>
  <si>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</si>
  <si>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</si>
  <si>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</si>
  <si>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</si>
  <si>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</si>
  <si>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</si>
  <si>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</si>
  <si>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</si>
  <si>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</si>
  <si>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</si>
  <si>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</si>
  <si>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</si>
  <si>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</si>
  <si>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</si>
  <si>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</si>
  <si>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</si>
  <si>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</si>
  <si>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</si>
  <si>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</si>
  <si>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</si>
  <si>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</si>
  <si>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</si>
  <si>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</si>
  <si>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</si>
  <si>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</si>
  <si>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</si>
  <si>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</si>
  <si>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</si>
  <si>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</si>
  <si>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</si>
  <si>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</si>
  <si>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</si>
  <si>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</si>
  <si>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</si>
  <si>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</si>
  <si>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</si>
  <si>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</si>
  <si>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</si>
  <si>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</si>
  <si>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</si>
  <si>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</si>
  <si>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</si>
  <si>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</si>
  <si>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</si>
  <si>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</si>
  <si>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</si>
  <si>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</si>
  <si>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</si>
  <si>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</si>
  <si>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</si>
  <si>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</si>
  <si>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</si>
  <si>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</si>
  <si>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</si>
  <si>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</si>
  <si>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</si>
  <si>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</si>
  <si>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</si>
  <si>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</si>
  <si>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</si>
  <si>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</si>
  <si>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</si>
  <si>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</si>
  <si>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</si>
  <si>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</si>
  <si>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</si>
  <si>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</si>
  <si>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</si>
  <si>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</si>
  <si>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</si>
  <si>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</si>
  <si>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</si>
  <si>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</si>
  <si>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</si>
  <si>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</si>
  <si>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</si>
  <si>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</si>
  <si>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</si>
  <si>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</si>
  <si>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</si>
  <si>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</si>
  <si>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</si>
  <si>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</si>
  <si>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</si>
  <si>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</si>
  <si>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</si>
  <si>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</si>
  <si>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</si>
  <si>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</si>
  <si>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</si>
  <si>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</si>
  <si>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</si>
  <si>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</si>
  <si>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</si>
  <si>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</si>
  <si>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</si>
  <si>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</si>
  <si>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</si>
  <si>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</si>
  <si>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</si>
  <si>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</si>
  <si>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</si>
  <si>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</si>
  <si>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</si>
  <si>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</si>
  <si>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</si>
  <si>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</si>
  <si>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</si>
  <si>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</si>
  <si>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</si>
  <si>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</si>
  <si>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</si>
  <si>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</si>
  <si>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</si>
  <si>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</si>
  <si>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</si>
  <si>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</si>
  <si>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</si>
  <si>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</si>
  <si>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</si>
  <si>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</si>
  <si>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</si>
  <si>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</si>
  <si>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</si>
  <si>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</si>
  <si>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</si>
  <si>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</si>
  <si>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</si>
  <si>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</si>
  <si>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</si>
  <si>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</si>
  <si>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</si>
  <si>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</si>
  <si>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</si>
  <si>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</si>
  <si>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</si>
  <si>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</si>
  <si>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</si>
  <si>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</si>
  <si>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</si>
  <si>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</si>
  <si>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</si>
  <si>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</si>
  <si>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</si>
  <si>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</si>
  <si>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</si>
  <si>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</si>
  <si>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</si>
  <si>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</si>
  <si>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</si>
  <si>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</si>
  <si>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</si>
  <si>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</si>
  <si>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</si>
  <si>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</si>
  <si>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</si>
  <si>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</si>
  <si>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</si>
  <si>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</si>
  <si>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</si>
  <si>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</si>
  <si>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</si>
  <si>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</si>
  <si>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</si>
  <si>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</si>
  <si>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</si>
  <si>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</si>
  <si>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</si>
  <si>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</si>
  <si>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</si>
  <si>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</si>
  <si>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</si>
  <si>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</si>
  <si>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</si>
  <si>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</si>
  <si>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</si>
  <si>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</si>
  <si>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</si>
  <si>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</si>
  <si>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</si>
  <si>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</si>
  <si>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</si>
  <si>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</si>
  <si>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</si>
  <si>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</si>
  <si>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</si>
  <si>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</si>
  <si>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</si>
  <si>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</si>
  <si>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</si>
  <si>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</si>
  <si>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</si>
  <si>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</si>
  <si>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</si>
  <si>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</si>
  <si>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</si>
  <si>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</si>
  <si>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</si>
  <si>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</si>
  <si>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</si>
  <si>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</si>
  <si>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</si>
  <si>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</si>
  <si>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</si>
  <si>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</si>
  <si>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</si>
  <si>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</si>
  <si>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</si>
  <si>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</si>
  <si>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</si>
  <si>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</si>
  <si>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</si>
  <si>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</si>
  <si>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</si>
  <si>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</si>
  <si>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</si>
  <si>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</si>
  <si>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</si>
  <si>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</si>
  <si>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</si>
  <si>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</si>
  <si>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</si>
  <si>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</si>
  <si>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</si>
  <si>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</si>
  <si>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</si>
  <si>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</si>
  <si>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</si>
  <si>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</si>
  <si>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</si>
  <si>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</si>
  <si>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</si>
  <si>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</si>
  <si>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</si>
  <si>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</si>
  <si>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</si>
  <si>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</si>
  <si>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</si>
  <si>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</si>
  <si>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</si>
  <si>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</si>
  <si>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</si>
  <si>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</si>
  <si>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</si>
  <si>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</si>
  <si>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</si>
  <si>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</si>
  <si>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</si>
  <si>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</si>
  <si>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</si>
  <si>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</si>
  <si>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</si>
  <si>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</si>
  <si>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</si>
  <si>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</si>
  <si>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</si>
  <si>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</si>
  <si>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</si>
  <si>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</si>
  <si>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</si>
  <si>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</si>
  <si>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</si>
  <si>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</si>
  <si>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</si>
  <si>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</si>
  <si>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</si>
  <si>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</si>
  <si>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</si>
  <si>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</si>
  <si>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</si>
  <si>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</si>
  <si>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</si>
  <si>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</si>
  <si>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</si>
  <si>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</si>
  <si>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</si>
  <si>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</si>
  <si>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</si>
  <si>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</si>
  <si>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</si>
  <si>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</si>
  <si>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</si>
  <si>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</si>
  <si>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</si>
  <si>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</si>
  <si>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</si>
  <si>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</si>
  <si>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</si>
  <si>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</si>
  <si>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</si>
  <si>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</si>
  <si>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</si>
  <si>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</si>
  <si>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</si>
  <si>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</si>
  <si>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</si>
  <si>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</si>
  <si>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</si>
  <si>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</si>
  <si>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</si>
  <si>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</si>
  <si>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</si>
  <si>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</si>
  <si>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</si>
  <si>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</si>
  <si>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</si>
  <si>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</si>
  <si>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</si>
  <si>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</si>
  <si>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</si>
  <si>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</si>
  <si>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</si>
  <si>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</si>
  <si>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</si>
  <si>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</si>
  <si>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</si>
  <si>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</si>
  <si>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</si>
  <si>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</si>
  <si>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</si>
  <si>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</si>
  <si>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</si>
  <si>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</si>
  <si>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</si>
  <si>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</si>
  <si>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</si>
  <si>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</si>
  <si>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</si>
  <si>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</si>
  <si>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</si>
  <si>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</si>
  <si>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</si>
  <si>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</si>
  <si>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</si>
  <si>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</si>
  <si>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</si>
  <si>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</si>
  <si>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</si>
  <si>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</si>
  <si>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</si>
  <si>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</si>
  <si>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</si>
  <si>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</si>
  <si>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</si>
  <si>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</si>
  <si>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</si>
  <si>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</si>
  <si>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</si>
  <si>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</si>
  <si>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</si>
  <si>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</si>
  <si>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</si>
  <si>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</si>
  <si>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</si>
  <si>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</si>
  <si>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</si>
  <si>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</si>
  <si>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</si>
  <si>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</si>
  <si>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</si>
  <si>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</si>
  <si>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</si>
  <si>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</si>
  <si>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</si>
  <si>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</si>
  <si>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</si>
  <si>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</si>
  <si>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</si>
  <si>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</si>
  <si>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</si>
  <si>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</si>
  <si>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</si>
  <si>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</si>
  <si>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</si>
  <si>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</si>
  <si>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</si>
  <si>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</si>
  <si>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</si>
  <si>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</si>
  <si>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</si>
  <si>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</si>
  <si>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</si>
  <si>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</si>
  <si>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</si>
  <si>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</si>
  <si>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</si>
  <si>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</si>
  <si>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</si>
  <si>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</si>
  <si>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</si>
  <si>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</si>
  <si>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</si>
  <si>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</si>
  <si>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</si>
  <si>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</si>
  <si>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</si>
  <si>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</si>
  <si>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</si>
  <si>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</si>
  <si>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</si>
  <si>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</si>
  <si>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</si>
  <si>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</si>
  <si>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</si>
  <si>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</si>
  <si>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</si>
  <si>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</si>
  <si>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</si>
  <si>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</si>
  <si>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</si>
  <si>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</si>
  <si>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</si>
  <si>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</si>
  <si>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</si>
  <si>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</si>
  <si>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</si>
  <si>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</si>
  <si>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</si>
  <si>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</si>
  <si>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</si>
  <si>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</si>
  <si>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</si>
  <si>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</si>
  <si>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</si>
  <si>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</si>
  <si>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</si>
  <si>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</si>
  <si>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</si>
  <si>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</si>
  <si>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</si>
  <si>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</si>
  <si>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</si>
  <si>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</si>
  <si>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</si>
  <si>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</si>
  <si>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</si>
  <si>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</si>
  <si>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</si>
  <si>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</si>
  <si>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</si>
  <si>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</si>
  <si>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</si>
  <si>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</si>
  <si>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</si>
  <si>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</si>
  <si>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</si>
  <si>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</si>
  <si>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</si>
  <si>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</si>
  <si>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</si>
  <si>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</si>
  <si>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</si>
  <si>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</si>
  <si>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</si>
  <si>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</si>
  <si>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</si>
  <si>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</si>
  <si>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</si>
  <si>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</si>
  <si>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</si>
  <si>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</si>
  <si>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</si>
  <si>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</si>
  <si>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</si>
  <si>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</si>
  <si>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</si>
  <si>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</si>
  <si>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</si>
  <si>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</si>
  <si>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</si>
  <si>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</si>
  <si>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</si>
  <si>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</si>
  <si>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</si>
  <si>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</si>
  <si>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</si>
  <si>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</si>
  <si>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</si>
  <si>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</si>
  <si>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</si>
  <si>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</si>
  <si>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</si>
  <si>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</si>
  <si>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</si>
  <si>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</si>
  <si>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</si>
  <si>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</si>
  <si>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</si>
  <si>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</si>
  <si>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</si>
  <si>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</si>
  <si>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</si>
  <si>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</si>
  <si>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</si>
  <si>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</si>
  <si>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</si>
  <si>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</si>
  <si>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</si>
  <si>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</si>
  <si>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</si>
  <si>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</si>
  <si>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</si>
  <si>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</si>
  <si>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</si>
  <si>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</si>
  <si>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</si>
  <si>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</si>
  <si>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</si>
  <si>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</si>
  <si>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</si>
  <si>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</si>
  <si>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</si>
  <si>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</si>
  <si>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</si>
  <si>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</si>
  <si>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</si>
  <si>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</si>
  <si>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</si>
  <si>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</si>
  <si>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</si>
  <si>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</si>
  <si>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</si>
  <si>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</si>
  <si>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</si>
  <si>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</si>
  <si>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</si>
  <si>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</si>
  <si>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</si>
  <si>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</si>
  <si>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</si>
  <si>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</si>
  <si>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</si>
  <si>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</si>
  <si>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</si>
  <si>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</si>
  <si>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</si>
  <si>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</si>
  <si>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</si>
  <si>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</si>
  <si>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</si>
  <si>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</si>
  <si>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</si>
  <si>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</si>
  <si>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</si>
  <si>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</si>
  <si>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</si>
  <si>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</si>
  <si>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</si>
  <si>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</si>
  <si>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</si>
  <si>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</si>
  <si>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</si>
  <si>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</si>
  <si>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</si>
  <si>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</si>
  <si>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</si>
  <si>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</si>
  <si>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</si>
  <si>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</si>
  <si>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</si>
  <si>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</si>
  <si>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</si>
  <si>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</si>
  <si>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</si>
  <si>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</si>
  <si>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</si>
  <si>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</si>
  <si>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</si>
  <si>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</si>
  <si>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</si>
  <si>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</si>
  <si>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</si>
  <si>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</si>
  <si>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</si>
  <si>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</si>
  <si>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</si>
  <si>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</si>
  <si>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</si>
  <si>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</si>
  <si>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</si>
  <si>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</si>
  <si>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</si>
  <si>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</si>
  <si>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</si>
  <si>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</si>
  <si>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</si>
  <si>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</si>
  <si>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</si>
  <si>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</si>
  <si>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</si>
  <si>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</si>
  <si>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</si>
  <si>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</si>
  <si>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</si>
  <si>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</si>
  <si>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</si>
  <si>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</si>
  <si>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</si>
  <si>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</si>
  <si>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</si>
  <si>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</si>
  <si>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</si>
  <si>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</si>
  <si>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</si>
  <si>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</si>
  <si>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</si>
  <si>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</si>
  <si>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</si>
  <si>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</si>
  <si>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</si>
  <si>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</si>
  <si>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</si>
  <si>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</si>
  <si>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</si>
  <si>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</si>
  <si>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</si>
  <si>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</si>
  <si>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</si>
  <si>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</si>
  <si>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</si>
  <si>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</si>
  <si>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</si>
  <si>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</si>
  <si>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</si>
  <si>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</si>
  <si>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</si>
  <si>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</si>
  <si>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</si>
  <si>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</si>
  <si>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</si>
  <si>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</si>
  <si>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</si>
  <si>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</si>
  <si>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</si>
  <si>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</si>
  <si>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</si>
  <si>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</si>
  <si>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</si>
  <si>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</si>
  <si>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</si>
  <si>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</si>
  <si>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</si>
  <si>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</si>
  <si>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</si>
  <si>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</si>
  <si>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</si>
  <si>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</si>
  <si>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</si>
  <si>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</si>
  <si>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</si>
  <si>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</si>
  <si>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</si>
  <si>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</si>
  <si>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</si>
  <si>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</si>
  <si>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</si>
  <si>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</si>
  <si>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</si>
  <si>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</si>
  <si>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</si>
  <si>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</si>
  <si>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</si>
  <si>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</si>
  <si>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</si>
  <si>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</si>
  <si>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</si>
  <si>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</si>
  <si>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</si>
  <si>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</si>
  <si>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</si>
  <si>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</si>
  <si>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</si>
  <si>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</si>
  <si>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</si>
  <si>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</si>
  <si>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</si>
  <si>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</si>
  <si>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</si>
  <si>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</si>
  <si>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</si>
  <si>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</si>
  <si>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</si>
  <si>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</si>
  <si>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</si>
  <si>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</si>
  <si>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</si>
  <si>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</si>
  <si>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</si>
  <si>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</si>
  <si>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</si>
  <si>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</si>
  <si>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</si>
  <si>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</si>
  <si>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</si>
  <si>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</si>
  <si>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</si>
  <si>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</si>
  <si>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</si>
  <si>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</si>
  <si>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</si>
  <si>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</si>
  <si>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</si>
  <si>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</si>
  <si>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</si>
  <si>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</si>
  <si>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</si>
  <si>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</si>
  <si>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</si>
  <si>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</si>
  <si>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</si>
  <si>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</si>
  <si>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</si>
  <si>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</si>
  <si>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</si>
  <si>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</si>
  <si>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</si>
  <si>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</si>
  <si>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</si>
  <si>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</si>
  <si>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</si>
  <si>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</si>
  <si>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</si>
  <si>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</si>
  <si>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</si>
  <si>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</si>
  <si>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</si>
  <si>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</si>
  <si>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</si>
  <si>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</si>
  <si>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</si>
  <si>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</si>
  <si>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</si>
  <si>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</si>
  <si>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</si>
  <si>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</si>
  <si>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</si>
  <si>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</si>
  <si>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</si>
  <si>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</si>
  <si>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</si>
  <si>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</si>
  <si>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</si>
  <si>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</si>
  <si>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</si>
  <si>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</si>
  <si>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</si>
  <si>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</si>
  <si>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</si>
  <si>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</si>
  <si>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</si>
  <si>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</si>
  <si>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</si>
  <si>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</si>
  <si>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</si>
  <si>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</si>
  <si>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</si>
  <si>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</si>
  <si>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</si>
  <si>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</si>
  <si>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</si>
  <si>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</si>
  <si>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</si>
  <si>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</si>
  <si>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</si>
  <si>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</si>
  <si>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</si>
  <si>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</si>
  <si>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</si>
  <si>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</si>
  <si>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</si>
  <si>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</si>
  <si>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</si>
  <si>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</si>
  <si>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</si>
  <si>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</si>
  <si>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</si>
  <si>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</si>
  <si>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</si>
  <si>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</si>
  <si>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</si>
  <si>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</si>
  <si>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</si>
  <si>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</si>
  <si>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</si>
  <si>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</si>
  <si>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</si>
  <si>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</si>
  <si>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</si>
  <si>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</si>
  <si>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</si>
  <si>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</si>
  <si>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</si>
  <si>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</si>
  <si>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</si>
  <si>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</si>
  <si>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</si>
  <si>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</si>
  <si>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</si>
  <si>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</si>
  <si>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</si>
  <si>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</si>
  <si>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</si>
  <si>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</si>
  <si>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</si>
  <si>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</si>
  <si>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</si>
  <si>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</si>
  <si>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</si>
  <si>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</si>
  <si>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</si>
  <si>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</si>
  <si>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</si>
  <si>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</si>
  <si>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</si>
  <si>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</si>
  <si>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</si>
  <si>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</si>
  <si>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</si>
  <si>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</si>
  <si>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</si>
  <si>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</si>
  <si>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</si>
  <si>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</si>
  <si>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</si>
  <si>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</si>
  <si>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</si>
  <si>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</si>
  <si>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</si>
  <si>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</si>
  <si>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</si>
  <si>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</si>
  <si>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</si>
  <si>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</si>
  <si>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</si>
  <si>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</si>
  <si>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</si>
  <si>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</si>
  <si>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</si>
  <si>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</si>
  <si>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</si>
  <si>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</si>
  <si>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</si>
  <si>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</si>
  <si>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</si>
  <si>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</si>
  <si>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</si>
  <si>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</si>
  <si>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</si>
  <si>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</si>
  <si>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</si>
  <si>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</si>
  <si>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</si>
  <si>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</si>
  <si>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</si>
  <si>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</si>
  <si>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</si>
  <si>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</si>
  <si>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</si>
  <si>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</si>
  <si>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</si>
  <si>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</si>
  <si>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</si>
  <si>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</si>
  <si>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</si>
  <si>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</si>
  <si>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</si>
  <si>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</si>
  <si>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</si>
  <si>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</si>
  <si>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</si>
  <si>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</si>
  <si>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</si>
  <si>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</si>
  <si>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</si>
  <si>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</si>
  <si>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</si>
  <si>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</si>
  <si>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</si>
  <si>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</si>
  <si>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</si>
  <si>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</si>
  <si>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</si>
  <si>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</si>
  <si>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</si>
  <si>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</si>
  <si>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</si>
  <si>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</si>
  <si>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</si>
  <si>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</si>
  <si>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</si>
  <si>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</si>
  <si>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</si>
  <si>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</si>
  <si>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</si>
  <si>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</si>
  <si>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</si>
  <si>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</si>
  <si>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</si>
  <si>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</si>
  <si>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</si>
  <si>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</si>
  <si>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</si>
  <si>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</si>
  <si>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</si>
  <si>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</si>
  <si>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</si>
  <si>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</si>
  <si>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</si>
  <si>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</si>
  <si>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</si>
  <si>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</si>
  <si>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</si>
  <si>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</si>
  <si>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</si>
  <si>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</si>
  <si>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</si>
  <si>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</si>
  <si>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</si>
  <si>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</si>
  <si>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</si>
  <si>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</si>
  <si>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</si>
  <si>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</si>
  <si>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</si>
  <si>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</si>
  <si>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</si>
  <si>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</si>
  <si>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</si>
  <si>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</si>
  <si>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</si>
  <si>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</si>
  <si>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</si>
  <si>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</si>
  <si>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</si>
  <si>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</si>
  <si>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</si>
  <si>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</si>
  <si>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</si>
  <si>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</si>
  <si>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</si>
  <si>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</si>
  <si>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</si>
  <si>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</si>
  <si>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</si>
  <si>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</si>
  <si>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</si>
  <si>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</si>
  <si>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</si>
  <si>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</si>
  <si>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</si>
  <si>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</si>
  <si>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</si>
  <si>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</si>
  <si>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</si>
  <si>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</si>
  <si>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</si>
  <si>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</si>
  <si>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</si>
  <si>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</si>
  <si>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</si>
  <si>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</si>
  <si>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</si>
  <si>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</si>
  <si>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</si>
  <si>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</si>
  <si>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</si>
  <si>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</si>
  <si>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</si>
  <si>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</si>
  <si>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</si>
  <si>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</si>
  <si>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</si>
  <si>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</si>
  <si>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</si>
  <si>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</si>
  <si>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</si>
  <si>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</si>
  <si>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</si>
  <si>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</si>
  <si>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</si>
  <si>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</si>
  <si>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</si>
  <si>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</si>
  <si>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</si>
  <si>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</si>
  <si>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</si>
  <si>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</si>
  <si>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</si>
  <si>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</si>
  <si>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</si>
  <si>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</si>
  <si>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</si>
  <si>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</si>
  <si>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</si>
  <si>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</si>
  <si>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</si>
  <si>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</si>
  <si>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</si>
  <si>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</si>
  <si>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</si>
  <si>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</si>
  <si>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</si>
  <si>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</si>
  <si>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</si>
  <si>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</si>
  <si>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</si>
  <si>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</si>
  <si>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</si>
  <si>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</si>
  <si>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</si>
  <si>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</si>
  <si>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</si>
  <si>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</si>
  <si>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</si>
  <si>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</si>
  <si>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</si>
  <si>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</si>
  <si>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</si>
  <si>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</si>
  <si>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</si>
  <si>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</si>
  <si>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</si>
  <si>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</si>
  <si>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</si>
  <si>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</si>
  <si>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</si>
  <si>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</si>
  <si>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</si>
  <si>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</si>
  <si>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</si>
  <si>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</si>
  <si>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</si>
  <si>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</si>
  <si>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</si>
  <si>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</si>
  <si>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</si>
  <si>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</si>
  <si>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</si>
  <si>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</si>
  <si>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</si>
  <si>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</si>
  <si>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</si>
  <si>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</si>
  <si>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</si>
  <si>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</si>
  <si>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</si>
  <si>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</si>
  <si>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</si>
  <si>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</si>
  <si>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</si>
  <si>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</si>
  <si>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</si>
  <si>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</si>
  <si>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</si>
  <si>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</si>
  <si>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</si>
  <si>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</si>
  <si>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</si>
  <si>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</si>
  <si>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</si>
  <si>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</si>
  <si>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</si>
  <si>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</si>
  <si>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</si>
  <si>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</si>
  <si>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</si>
  <si>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</si>
  <si>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</si>
  <si>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</si>
  <si>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</si>
  <si>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</si>
  <si>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</si>
  <si>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</si>
  <si>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</si>
  <si>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</si>
  <si>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</si>
  <si>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</si>
  <si>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</si>
  <si>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</si>
  <si>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</si>
  <si>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</si>
  <si>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</si>
  <si>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</si>
  <si>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</si>
  <si>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</si>
  <si>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</si>
  <si>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</si>
  <si>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</si>
  <si>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</si>
  <si>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</si>
  <si>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</si>
  <si>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</si>
  <si>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</si>
  <si>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</si>
  <si>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</si>
  <si>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</si>
  <si>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</si>
  <si>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</si>
  <si>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</si>
  <si>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</si>
  <si>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</si>
  <si>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</si>
  <si>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</si>
  <si>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</si>
  <si>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</si>
  <si>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</si>
  <si>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</si>
  <si>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</si>
  <si>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</si>
  <si>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</si>
  <si>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</si>
  <si>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</si>
  <si>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</si>
  <si>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</si>
  <si>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</si>
  <si>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</si>
  <si>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</si>
  <si>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</si>
  <si>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</si>
  <si>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</si>
  <si>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</si>
  <si>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</si>
  <si>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</si>
  <si>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</si>
  <si>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</si>
  <si>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</si>
  <si>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</si>
  <si>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</si>
  <si>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</si>
  <si>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</si>
  <si>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</si>
  <si>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</si>
  <si>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</si>
  <si>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</si>
  <si>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</si>
  <si>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</si>
  <si>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</si>
  <si>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</si>
  <si>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</si>
  <si>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</si>
  <si>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</si>
  <si>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</si>
  <si>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</si>
  <si>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</si>
  <si>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</si>
  <si>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</si>
  <si>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</si>
  <si>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</si>
  <si>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</si>
  <si>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</si>
  <si>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</si>
  <si>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</si>
  <si>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</si>
  <si>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</si>
  <si>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</si>
  <si>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</si>
  <si>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</si>
  <si>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</si>
  <si>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</si>
  <si>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</si>
  <si>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</si>
  <si>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</si>
  <si>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</si>
  <si>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</si>
  <si>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</si>
  <si>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</si>
  <si>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</si>
  <si>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</si>
  <si>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</si>
  <si>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</si>
  <si>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</si>
  <si>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</si>
  <si>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</si>
  <si>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</si>
  <si>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</si>
  <si>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</si>
  <si>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</si>
  <si>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</si>
  <si>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</si>
  <si>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</si>
  <si>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</si>
  <si>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</si>
  <si>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</si>
  <si>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</si>
  <si>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</si>
  <si>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</si>
  <si>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</si>
  <si>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</si>
  <si>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</si>
  <si>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</si>
  <si>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</si>
  <si>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</si>
  <si>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</si>
  <si>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</si>
  <si>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</si>
  <si>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</si>
  <si>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</si>
  <si>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</si>
  <si>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</si>
  <si>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</si>
  <si>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</si>
  <si>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</si>
  <si>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</si>
  <si>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</si>
  <si>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</si>
  <si>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</si>
  <si>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</si>
  <si>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</si>
  <si>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</si>
  <si>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</si>
  <si>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</si>
  <si>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</si>
  <si>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</si>
  <si>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</si>
  <si>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</si>
  <si>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</si>
  <si>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</si>
  <si>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</si>
  <si>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</si>
  <si>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</si>
  <si>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</si>
  <si>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</si>
  <si>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</si>
  <si>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</si>
  <si>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</si>
  <si>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</si>
  <si>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</si>
  <si>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</si>
  <si>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</si>
  <si>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</si>
  <si>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</si>
  <si>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</si>
  <si>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</si>
  <si>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</si>
  <si>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</si>
  <si>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</si>
  <si>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</si>
  <si>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</si>
  <si>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</si>
  <si>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</si>
  <si>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</si>
  <si>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</si>
  <si>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</si>
  <si>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</si>
  <si>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</si>
  <si>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</si>
  <si>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</si>
  <si>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</si>
  <si>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</si>
  <si>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</si>
  <si>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</si>
  <si>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</si>
  <si>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</si>
  <si>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</si>
  <si>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</si>
  <si>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</si>
  <si>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</si>
  <si>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</si>
  <si>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</si>
  <si>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</si>
  <si>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</si>
  <si>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</si>
  <si>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</si>
  <si>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</si>
  <si>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</si>
  <si>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</si>
  <si>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</si>
  <si>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</si>
  <si>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</si>
  <si>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</si>
  <si>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</si>
  <si>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</si>
  <si>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</si>
  <si>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</si>
  <si>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</si>
  <si>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</si>
  <si>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</si>
  <si>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</si>
  <si>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</si>
  <si>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</si>
  <si>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</si>
  <si>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</si>
  <si>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</si>
  <si>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</si>
  <si>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</si>
  <si>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</si>
  <si>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</si>
  <si>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</si>
  <si>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</si>
  <si>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</si>
  <si>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</si>
  <si>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</si>
  <si>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</si>
  <si>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</si>
  <si>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</si>
  <si>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</si>
  <si>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</si>
  <si>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</si>
  <si>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</si>
  <si>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</si>
  <si>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</si>
  <si>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</si>
  <si>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</si>
  <si>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</si>
  <si>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</si>
  <si>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</si>
  <si>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</si>
  <si>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</si>
  <si>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</si>
  <si>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</si>
  <si>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</si>
  <si>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</si>
  <si>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</si>
  <si>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</si>
  <si>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</si>
  <si>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</si>
  <si>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</si>
  <si>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</si>
  <si>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</si>
  <si>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</si>
  <si>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</si>
  <si>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</si>
  <si>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</si>
  <si>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</si>
  <si>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</si>
  <si>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</si>
  <si>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</si>
  <si>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</si>
  <si>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</si>
  <si>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</si>
  <si>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</si>
  <si>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</si>
  <si>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</si>
  <si>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</si>
  <si>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</si>
  <si>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</si>
  <si>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</si>
  <si>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</si>
  <si>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</si>
  <si>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</si>
  <si>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</si>
  <si>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</si>
  <si>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</si>
  <si>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</si>
  <si>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</si>
  <si>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</si>
  <si>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</si>
  <si>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</si>
  <si>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</si>
  <si>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</si>
  <si>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</si>
  <si>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</si>
  <si>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</si>
  <si>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</si>
  <si>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</si>
  <si>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</si>
  <si>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</si>
  <si>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</si>
  <si>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</si>
  <si>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</si>
  <si>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</si>
  <si>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</si>
  <si>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</si>
  <si>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</si>
  <si>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</si>
  <si>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</si>
  <si>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</si>
  <si>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</si>
  <si>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</si>
  <si>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</si>
  <si>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</si>
  <si>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</si>
  <si>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</si>
  <si>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</si>
  <si>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</si>
  <si>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</si>
  <si>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</si>
  <si>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</si>
  <si>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</si>
  <si>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</si>
  <si>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</si>
  <si>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</si>
  <si>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</si>
  <si>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</si>
  <si>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</si>
  <si>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</si>
  <si>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</si>
  <si>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</si>
  <si>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</si>
  <si>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</si>
  <si>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</si>
  <si>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</si>
  <si>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</si>
  <si>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</si>
  <si>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</si>
  <si>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</si>
  <si>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</si>
  <si>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</si>
  <si>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</si>
  <si>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</si>
  <si>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</si>
  <si>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</si>
  <si>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</si>
  <si>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</si>
  <si>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</si>
  <si>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</si>
  <si>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</si>
  <si>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</si>
  <si>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</si>
  <si>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</si>
  <si>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</si>
  <si>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</si>
  <si>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</si>
  <si>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</si>
  <si>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</si>
  <si>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</si>
  <si>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</si>
  <si>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</si>
  <si>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</si>
  <si>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</si>
  <si>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</si>
  <si>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</si>
  <si>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</si>
  <si>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</si>
  <si>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</si>
  <si>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</si>
  <si>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</si>
  <si>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</si>
  <si>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</si>
  <si>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</si>
  <si>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</si>
  <si>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</si>
  <si>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</si>
  <si>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</si>
  <si>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</si>
  <si>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</si>
  <si>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</si>
  <si>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</si>
  <si>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</si>
  <si>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</si>
  <si>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</si>
  <si>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</si>
  <si>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</si>
  <si>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</si>
  <si>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</si>
  <si>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</si>
  <si>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</si>
  <si>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</si>
  <si>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</si>
  <si>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</si>
  <si>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</si>
  <si>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</si>
  <si>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</si>
  <si>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</si>
  <si>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</si>
  <si>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</si>
  <si>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</si>
  <si>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</si>
  <si>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</si>
  <si>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</si>
  <si>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</si>
  <si>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</si>
  <si>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</si>
  <si>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</si>
  <si>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</si>
  <si>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</si>
  <si>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</si>
  <si>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</si>
  <si>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</si>
  <si>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</si>
  <si>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</si>
  <si>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</si>
  <si>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</si>
  <si>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</si>
  <si>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</si>
  <si>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</si>
  <si>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</si>
  <si>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</si>
  <si>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</si>
  <si>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</si>
  <si>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</si>
  <si>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</si>
  <si>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</si>
  <si>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</si>
  <si>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</si>
  <si>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</si>
  <si>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</si>
  <si>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</si>
  <si>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</si>
  <si>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</si>
  <si>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</si>
  <si>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</si>
  <si>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</si>
  <si>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</si>
  <si>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</si>
  <si>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</si>
  <si>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</si>
  <si>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</si>
  <si>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</si>
  <si>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</si>
  <si>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</si>
  <si>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</si>
  <si>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</si>
  <si>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</si>
  <si>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</si>
  <si>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</si>
  <si>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</si>
  <si>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</si>
  <si>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</si>
  <si>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</si>
  <si>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</si>
  <si>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</si>
  <si>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</si>
  <si>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</si>
  <si>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</si>
  <si>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</si>
  <si>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</si>
  <si>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</si>
  <si>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</si>
  <si>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</si>
  <si>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</si>
  <si>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</si>
  <si>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</si>
  <si>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</si>
  <si>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</si>
  <si>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</si>
  <si>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</si>
  <si>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</si>
  <si>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</si>
  <si>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</si>
  <si>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</si>
  <si>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</si>
  <si>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</si>
  <si>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</si>
  <si>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</si>
  <si>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</si>
  <si>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</si>
  <si>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</si>
  <si>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</si>
  <si>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</si>
  <si>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</si>
  <si>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</si>
  <si>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</si>
  <si>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</si>
  <si>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</si>
  <si>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</si>
  <si>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</si>
  <si>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</si>
  <si>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</si>
  <si>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</si>
  <si>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</si>
  <si>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</si>
  <si>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</si>
  <si>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</si>
  <si>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</si>
  <si>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</si>
  <si>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</si>
  <si>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</si>
  <si>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</si>
  <si>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</si>
  <si>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</si>
  <si>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</si>
  <si>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</si>
  <si>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</si>
  <si>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</si>
  <si>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</si>
  <si>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</si>
  <si>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</si>
  <si>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</si>
  <si>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</si>
  <si>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</si>
  <si>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</si>
  <si>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</si>
  <si>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</si>
  <si>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</si>
  <si>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</si>
  <si>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</si>
  <si>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</si>
  <si>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</si>
  <si>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</si>
  <si>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</si>
  <si>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</si>
  <si>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</si>
  <si>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</si>
  <si>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</si>
  <si>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</si>
  <si>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</si>
  <si>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</si>
  <si>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</si>
  <si>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</si>
  <si>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</si>
  <si>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</si>
  <si>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</si>
  <si>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</si>
  <si>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</si>
  <si>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</si>
  <si>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</si>
  <si>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</si>
  <si>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</si>
  <si>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</si>
  <si>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</si>
  <si>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</si>
  <si>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</si>
  <si>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</si>
  <si>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</si>
  <si>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</si>
  <si>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</si>
  <si>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</si>
  <si>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</si>
  <si>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</si>
  <si>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</si>
  <si>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</si>
  <si>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</si>
  <si>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</si>
  <si>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</si>
  <si>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</si>
  <si>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</si>
  <si>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</si>
  <si>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</si>
  <si>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</si>
  <si>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</si>
  <si>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</si>
  <si>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</si>
  <si>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</si>
  <si>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</si>
  <si>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</si>
  <si>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</si>
  <si>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</si>
  <si>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</si>
  <si>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</si>
  <si>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</si>
  <si>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</si>
  <si>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</si>
  <si>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</si>
  <si>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</si>
  <si>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</si>
  <si>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</si>
  <si>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</si>
  <si>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</si>
  <si>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</si>
  <si>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</si>
  <si>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</si>
  <si>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</si>
  <si>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</si>
  <si>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</si>
  <si>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</si>
  <si>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</si>
  <si>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</si>
  <si>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</si>
  <si>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</si>
  <si>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</si>
  <si>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</si>
  <si>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</si>
  <si>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</si>
  <si>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</si>
  <si>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</si>
  <si>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</si>
  <si>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</si>
  <si>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</si>
  <si>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</si>
  <si>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</si>
  <si>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</si>
  <si>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</si>
  <si>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</si>
  <si>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</si>
  <si>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</si>
  <si>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</si>
  <si>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</si>
  <si>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</si>
  <si>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</si>
  <si>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</si>
  <si>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</si>
  <si>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</si>
  <si>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</si>
  <si>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</si>
  <si>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</si>
  <si>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</si>
  <si>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</si>
  <si>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</si>
  <si>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</si>
  <si>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</si>
  <si>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</si>
  <si>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</si>
  <si>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</si>
  <si>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</si>
  <si>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</si>
  <si>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</si>
  <si>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</si>
  <si>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</si>
  <si>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</si>
  <si>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</si>
  <si>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</si>
  <si>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</si>
  <si>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</si>
  <si>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</si>
  <si>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</si>
  <si>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</si>
  <si>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</si>
  <si>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</si>
  <si>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</si>
  <si>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</si>
  <si>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</si>
  <si>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</si>
  <si>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</si>
  <si>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</si>
  <si>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</si>
  <si>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</si>
  <si>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</si>
  <si>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</si>
  <si>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</si>
  <si>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</si>
  <si>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</si>
  <si>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</si>
  <si>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</si>
  <si>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</si>
  <si>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</si>
  <si>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</si>
  <si>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</si>
  <si>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</si>
  <si>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</si>
  <si>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</si>
  <si>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</si>
  <si>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</si>
  <si>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</si>
  <si>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</si>
  <si>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</si>
  <si>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</si>
  <si>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</si>
  <si>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</si>
  <si>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</si>
  <si>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</si>
  <si>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</si>
  <si>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</si>
  <si>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</si>
  <si>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</si>
  <si>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</si>
  <si>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</si>
  <si>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</si>
  <si>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</si>
  <si>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</si>
  <si>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</si>
  <si>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</si>
  <si>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</si>
  <si>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</si>
  <si>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</si>
  <si>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</si>
  <si>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</si>
  <si>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</si>
  <si>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</si>
  <si>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</si>
  <si>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</si>
  <si>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</si>
  <si>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</si>
  <si>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</si>
  <si>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</si>
  <si>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</si>
  <si>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</si>
  <si>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</si>
  <si>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</si>
  <si>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</si>
  <si>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</si>
  <si>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</si>
  <si>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</si>
  <si>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</si>
  <si>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</si>
  <si>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</si>
  <si>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</si>
  <si>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</si>
  <si>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</si>
  <si>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</si>
  <si>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</si>
  <si>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</si>
  <si>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</si>
  <si>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</si>
  <si>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</si>
  <si>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</si>
  <si>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</si>
  <si>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</si>
  <si>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</si>
  <si>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</si>
  <si>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</si>
  <si>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</si>
  <si>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</si>
  <si>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</si>
  <si>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</si>
  <si>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</si>
  <si>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</si>
  <si>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</si>
  <si>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</si>
  <si>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</si>
  <si>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</si>
  <si>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</si>
  <si>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</si>
  <si>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</si>
  <si>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</si>
  <si>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</si>
  <si>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</si>
  <si>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</si>
  <si>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</si>
  <si>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</si>
  <si>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</si>
  <si>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</si>
  <si>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</si>
  <si>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</si>
  <si>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</si>
  <si>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</si>
  <si>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</si>
  <si>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</si>
  <si>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</si>
  <si>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</si>
  <si>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</si>
  <si>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</si>
  <si>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</si>
  <si>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</si>
  <si>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</si>
  <si>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</si>
  <si>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</si>
  <si>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</si>
  <si>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</si>
  <si>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</si>
  <si>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</si>
  <si>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</si>
  <si>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</si>
  <si>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</si>
  <si>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</si>
  <si>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</si>
  <si>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</si>
  <si>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</si>
  <si>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</si>
  <si>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</si>
  <si>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</si>
  <si>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</si>
  <si>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</si>
  <si>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</si>
  <si>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</si>
  <si>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</si>
  <si>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</si>
  <si>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</si>
  <si>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</si>
  <si>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</si>
  <si>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</si>
  <si>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</si>
  <si>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</si>
  <si>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</si>
  <si>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</si>
  <si>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</si>
  <si>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</si>
  <si>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</si>
  <si>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</si>
  <si>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</si>
  <si>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</si>
  <si>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</si>
  <si>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</si>
  <si>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</si>
  <si>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</si>
  <si>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</si>
  <si>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</si>
  <si>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</si>
  <si>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</si>
  <si>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</si>
  <si>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</si>
  <si>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</si>
  <si>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</si>
  <si>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</si>
  <si>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</si>
  <si>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</si>
  <si>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</si>
  <si>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</si>
  <si>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</si>
  <si>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</si>
  <si>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</si>
  <si>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</si>
  <si>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</si>
  <si>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</si>
  <si>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</si>
  <si>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</si>
  <si>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</si>
  <si>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</si>
  <si>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</si>
  <si>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</si>
  <si>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</si>
  <si>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</si>
  <si>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</si>
  <si>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</si>
  <si>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</si>
  <si>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</si>
  <si>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</si>
  <si>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</si>
  <si>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</si>
  <si>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</si>
  <si>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</si>
  <si>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</si>
  <si>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</si>
  <si>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</si>
  <si>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</si>
  <si>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</si>
  <si>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</si>
  <si>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</si>
  <si>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</si>
  <si>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</si>
  <si>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</si>
  <si>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</si>
  <si>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</si>
  <si>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</si>
  <si>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</si>
  <si>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</si>
  <si>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</si>
  <si>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</si>
  <si>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</si>
  <si>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</si>
  <si>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</si>
  <si>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</si>
  <si>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</si>
  <si>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</si>
  <si>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</si>
  <si>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</si>
  <si>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</si>
  <si>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</si>
  <si>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</si>
  <si>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</si>
  <si>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</si>
  <si>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</si>
  <si>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</si>
  <si>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</si>
  <si>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</si>
  <si>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</si>
  <si>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</si>
  <si>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</si>
  <si>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</si>
  <si>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</si>
  <si>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</si>
  <si>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</si>
  <si>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</si>
  <si>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</si>
  <si>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</si>
  <si>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</si>
  <si>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</si>
  <si>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</si>
  <si>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</si>
  <si>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</si>
  <si>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</si>
  <si>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</si>
  <si>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</si>
  <si>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</si>
  <si>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</si>
  <si>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</si>
  <si>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</si>
  <si>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</si>
  <si>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</si>
  <si>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</si>
  <si>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</si>
  <si>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</si>
  <si>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</si>
  <si>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</si>
  <si>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</si>
  <si>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</si>
  <si>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</si>
  <si>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</si>
  <si>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</si>
  <si>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</si>
  <si>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</si>
  <si>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</si>
  <si>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</si>
  <si>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</si>
  <si>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</si>
  <si>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</si>
  <si>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</si>
  <si>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</si>
  <si>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</si>
  <si>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</si>
  <si>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</si>
  <si>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</si>
  <si>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</si>
  <si>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</si>
  <si>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</si>
  <si>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</si>
  <si>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</si>
  <si>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</si>
  <si>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</si>
  <si>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</si>
  <si>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</si>
  <si>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</si>
  <si>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</si>
  <si>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</si>
  <si>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</si>
  <si>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</si>
  <si>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</si>
  <si>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</si>
  <si>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</si>
  <si>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</si>
  <si>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</si>
  <si>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</si>
  <si>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</si>
  <si>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</si>
  <si>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</si>
  <si>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</si>
  <si>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</si>
  <si>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</si>
  <si>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</si>
  <si>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</si>
  <si>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</si>
  <si>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</si>
  <si>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</si>
  <si>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</si>
  <si>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</si>
  <si>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</si>
  <si>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</si>
  <si>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</si>
  <si>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</si>
  <si>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</si>
  <si>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</si>
  <si>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</si>
  <si>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</si>
  <si>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</si>
  <si>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</si>
  <si>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</si>
  <si>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</si>
  <si>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</si>
  <si>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</si>
  <si>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</si>
  <si>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</si>
  <si>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</si>
  <si>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</si>
  <si>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</si>
  <si>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</si>
  <si>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</si>
  <si>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</si>
  <si>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</si>
  <si>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</si>
  <si>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</si>
  <si>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</si>
  <si>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</si>
  <si>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</si>
  <si>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</si>
  <si>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</si>
  <si>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</si>
  <si>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</si>
  <si>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</si>
  <si>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</si>
  <si>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</si>
  <si>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</si>
  <si>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</si>
  <si>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</si>
  <si>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</si>
  <si>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</si>
  <si>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</si>
  <si>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</si>
  <si>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</si>
  <si>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</si>
  <si>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</si>
  <si>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</si>
  <si>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</si>
  <si>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</si>
  <si>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</si>
  <si>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</si>
  <si>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</si>
  <si>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</si>
  <si>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</si>
  <si>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</si>
  <si>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</si>
  <si>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</si>
  <si>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</si>
  <si>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</si>
  <si>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</si>
  <si>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</si>
  <si>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</si>
  <si>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</si>
  <si>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</si>
  <si>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</si>
  <si>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</si>
  <si>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</si>
  <si>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</si>
  <si>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</si>
  <si>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</si>
  <si>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</si>
  <si>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</si>
  <si>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</si>
  <si>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</si>
  <si>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</si>
  <si>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</si>
  <si>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</si>
  <si>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</si>
  <si>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</si>
  <si>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</si>
  <si>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</si>
  <si>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</si>
  <si>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</si>
  <si>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</si>
  <si>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</si>
  <si>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</si>
  <si>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</si>
  <si>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</si>
  <si>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</si>
  <si>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</si>
  <si>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</si>
  <si>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</si>
  <si>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</si>
  <si>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</si>
  <si>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</si>
  <si>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</si>
  <si>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</si>
  <si>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</si>
  <si>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</si>
  <si>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</si>
  <si>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</si>
  <si>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</si>
  <si>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</si>
  <si>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</si>
  <si>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</si>
  <si>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</si>
  <si>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</si>
  <si>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</si>
  <si>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</si>
  <si>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</si>
  <si>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</si>
  <si>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</si>
  <si>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</si>
  <si>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</si>
  <si>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</si>
  <si>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</si>
  <si>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</si>
  <si>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</si>
  <si>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</si>
  <si>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</si>
  <si>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</si>
  <si>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</si>
  <si>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</si>
  <si>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</si>
  <si>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</si>
  <si>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</si>
  <si>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</si>
  <si>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</si>
  <si>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</si>
  <si>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</si>
  <si>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</si>
  <si>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</si>
  <si>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</si>
  <si>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</si>
  <si>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</si>
  <si>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</si>
  <si>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</si>
  <si>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</si>
  <si>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</si>
  <si>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</si>
  <si>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</si>
  <si>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</si>
  <si>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</si>
  <si>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</si>
  <si>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</si>
  <si>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</si>
  <si>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</si>
  <si>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</si>
  <si>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</si>
  <si>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</si>
  <si>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</si>
  <si>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</si>
  <si>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</si>
  <si>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</si>
  <si>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</si>
  <si>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</si>
  <si>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</si>
  <si>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</si>
  <si>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</si>
  <si>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</si>
  <si>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</si>
  <si>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</si>
  <si>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</si>
  <si>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</si>
  <si>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</si>
  <si>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</si>
  <si>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</si>
  <si>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</si>
  <si>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</si>
  <si>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</si>
  <si>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</si>
  <si>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</si>
  <si>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</si>
  <si>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</si>
  <si>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</si>
  <si>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</si>
  <si>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</si>
  <si>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</si>
  <si>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</si>
  <si>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</si>
  <si>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</si>
  <si>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</si>
  <si>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</si>
  <si>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</si>
  <si>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</si>
  <si>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</si>
  <si>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</si>
  <si>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</si>
  <si>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</si>
  <si>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</si>
  <si>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</si>
  <si>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</si>
  <si>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</si>
  <si>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</si>
  <si>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</si>
  <si>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</si>
  <si>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</si>
  <si>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</si>
  <si>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</si>
  <si>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</si>
  <si>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</si>
  <si>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</si>
  <si>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</si>
  <si>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</si>
  <si>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</si>
  <si>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</si>
  <si>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</si>
  <si>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</si>
  <si>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</si>
  <si>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</si>
  <si>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</si>
  <si>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</si>
  <si>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</si>
  <si>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</si>
  <si>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</si>
  <si>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</si>
  <si>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</si>
  <si>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</si>
  <si>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</si>
  <si>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</si>
  <si>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</si>
  <si>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</si>
  <si>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</si>
  <si>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</si>
  <si>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</si>
  <si>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</si>
  <si>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</si>
  <si>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</si>
  <si>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</si>
  <si>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</si>
  <si>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</si>
  <si>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</si>
  <si>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</si>
  <si>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</si>
  <si>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</si>
  <si>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</si>
  <si>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</si>
  <si>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</si>
  <si>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</si>
  <si>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</si>
  <si>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</si>
  <si>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</si>
  <si>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</si>
  <si>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</si>
  <si>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</si>
  <si>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</si>
  <si>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</si>
  <si>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</si>
  <si>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</si>
  <si>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</si>
  <si>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</si>
  <si>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</si>
  <si>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</si>
  <si>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</si>
  <si>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</si>
  <si>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</si>
  <si>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</si>
  <si>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</si>
  <si>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</si>
  <si>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</si>
  <si>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</si>
  <si>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</si>
  <si>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</si>
  <si>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</si>
  <si>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</si>
  <si>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</si>
  <si>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</si>
  <si>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</si>
  <si>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</si>
  <si>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</si>
  <si>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</si>
  <si>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</si>
  <si>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</si>
  <si>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</si>
  <si>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</si>
  <si>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</si>
  <si>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</si>
  <si>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</si>
  <si>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</si>
  <si>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</si>
  <si>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</si>
  <si>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</si>
  <si>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</si>
  <si>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</si>
  <si>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</si>
  <si>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</si>
  <si>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</si>
  <si>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</si>
  <si>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</si>
  <si>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</si>
  <si>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</si>
  <si>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</si>
  <si>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</si>
  <si>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</si>
  <si>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</si>
  <si>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</si>
  <si>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</si>
  <si>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</si>
  <si>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</si>
  <si>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</si>
  <si>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</si>
  <si>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</si>
  <si>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</si>
  <si>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</si>
  <si>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</si>
  <si>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</si>
  <si>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</si>
  <si>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</si>
  <si>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</si>
  <si>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</si>
  <si>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</si>
  <si>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</si>
  <si>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</si>
  <si>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</si>
  <si>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</si>
  <si>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</si>
  <si>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</si>
  <si>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</si>
  <si>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</si>
  <si>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</si>
  <si>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</si>
  <si>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</si>
  <si>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</si>
  <si>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</si>
  <si>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</si>
  <si>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</si>
  <si>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</si>
  <si>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</si>
  <si>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</si>
  <si>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</si>
  <si>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</si>
  <si>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</si>
  <si>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</si>
  <si>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</si>
  <si>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</si>
  <si>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</si>
  <si>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</si>
  <si>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</si>
  <si>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</si>
  <si>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</si>
  <si>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</si>
  <si>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</si>
  <si>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</si>
  <si>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</si>
  <si>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</si>
  <si>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</si>
  <si>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</si>
  <si>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</si>
  <si>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</si>
  <si>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</si>
  <si>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</si>
  <si>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</si>
  <si>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</si>
  <si>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</si>
  <si>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</si>
  <si>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</si>
  <si>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</si>
  <si>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</si>
  <si>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</si>
  <si>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</si>
  <si>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</si>
  <si>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</si>
  <si>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</si>
  <si>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</si>
  <si>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</si>
  <si>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</si>
  <si>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</si>
  <si>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</si>
  <si>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</si>
  <si>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</si>
  <si>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</si>
  <si>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</si>
  <si>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</si>
  <si>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</si>
  <si>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</si>
  <si>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</si>
  <si>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</si>
  <si>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</si>
  <si>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</si>
  <si>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</si>
  <si>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</si>
  <si>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</si>
  <si>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</si>
  <si>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</si>
  <si>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</si>
  <si>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</si>
  <si>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</si>
  <si>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</si>
  <si>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</si>
  <si>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</si>
  <si>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</si>
  <si>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</si>
  <si>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</si>
  <si>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</si>
  <si>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</si>
  <si>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</si>
  <si>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</si>
  <si>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</si>
  <si>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</si>
  <si>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</si>
  <si>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</si>
  <si>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</si>
  <si>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</si>
  <si>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</si>
  <si>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</si>
  <si>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</si>
  <si>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</si>
  <si>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</si>
  <si>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</si>
  <si>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</si>
  <si>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</si>
  <si>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</si>
  <si>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</si>
  <si>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</si>
  <si>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</si>
  <si>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</si>
  <si>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</si>
  <si>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</si>
  <si>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</si>
  <si>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</si>
  <si>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</si>
  <si>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</si>
  <si>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</si>
  <si>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</si>
  <si>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</si>
  <si>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</si>
  <si>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</si>
  <si>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</si>
  <si>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</si>
  <si>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</si>
  <si>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</si>
  <si>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</si>
  <si>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</si>
  <si>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</si>
  <si>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</si>
  <si>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</si>
  <si>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</si>
  <si>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</si>
  <si>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</si>
  <si>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</si>
  <si>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</si>
  <si>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</si>
  <si>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</si>
  <si>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</si>
  <si>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</si>
  <si>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</si>
  <si>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</si>
  <si>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</si>
  <si>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</si>
  <si>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</si>
  <si>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</si>
  <si>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</si>
  <si>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</si>
  <si>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</si>
  <si>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</si>
  <si>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</si>
  <si>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</si>
  <si>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</si>
  <si>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</si>
  <si>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</si>
  <si>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</si>
  <si>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</si>
  <si>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</si>
  <si>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</si>
  <si>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</si>
  <si>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</si>
  <si>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</si>
  <si>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</si>
  <si>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</si>
  <si>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</si>
  <si>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</si>
  <si>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</si>
  <si>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</si>
  <si>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</si>
  <si>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</si>
  <si>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</si>
  <si>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</si>
  <si>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</si>
  <si>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</si>
  <si>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</si>
  <si>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</si>
  <si>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</si>
  <si>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</si>
  <si>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</si>
  <si>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</si>
  <si>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</si>
  <si>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</si>
  <si>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</si>
  <si>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</si>
  <si>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</si>
  <si>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</si>
  <si>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</si>
  <si>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</si>
  <si>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</si>
  <si>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</si>
  <si>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</si>
  <si>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</si>
  <si>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</si>
  <si>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</si>
  <si>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</si>
  <si>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</si>
  <si>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</si>
  <si>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</si>
  <si>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</si>
  <si>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</si>
  <si>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</si>
  <si>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</si>
  <si>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</si>
  <si>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</si>
  <si>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</si>
  <si>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</si>
  <si>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</si>
  <si>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</si>
  <si>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</si>
  <si>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</si>
  <si>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</si>
  <si>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</si>
  <si>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</si>
  <si>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</si>
  <si>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</si>
  <si>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</si>
  <si>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</si>
  <si>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</si>
  <si>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</si>
  <si>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</si>
  <si>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</si>
  <si>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</si>
  <si>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</si>
  <si>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</si>
  <si>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</si>
  <si>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</si>
  <si>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</si>
  <si>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</si>
  <si>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</si>
  <si>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</si>
  <si>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</si>
  <si>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</si>
  <si>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</si>
  <si>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</si>
  <si>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</si>
  <si>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</si>
  <si>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</si>
  <si>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</si>
  <si>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</si>
  <si>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</si>
  <si>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</si>
  <si>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</si>
  <si>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</si>
  <si>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</si>
  <si>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</si>
  <si>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</si>
  <si>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</si>
  <si>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</si>
  <si>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</si>
  <si>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</si>
  <si>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</si>
  <si>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</si>
  <si>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</si>
  <si>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</si>
  <si>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</si>
  <si>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</si>
  <si>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</si>
  <si>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</si>
  <si>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</si>
  <si>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</si>
  <si>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</si>
  <si>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</si>
  <si>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</si>
  <si>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</si>
  <si>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</si>
  <si>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</si>
  <si>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</si>
  <si>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</si>
  <si>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</si>
  <si>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</si>
  <si>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</si>
  <si>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</si>
  <si>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</si>
  <si>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</si>
  <si>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</si>
  <si>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</si>
  <si>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</si>
  <si>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</si>
  <si>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</si>
  <si>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</si>
  <si>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</si>
  <si>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</si>
  <si>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</si>
  <si>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</si>
  <si>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</si>
  <si>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</si>
  <si>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</si>
  <si>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</si>
  <si>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</si>
  <si>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</si>
  <si>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</si>
  <si>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</si>
  <si>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</si>
  <si>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</si>
  <si>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</si>
  <si>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</si>
  <si>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</si>
  <si>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</si>
  <si>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</si>
  <si>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</si>
  <si>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</si>
  <si>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</si>
  <si>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</si>
  <si>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</si>
  <si>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</si>
  <si>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</si>
  <si>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</si>
  <si>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</si>
  <si>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</si>
  <si>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</si>
  <si>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</si>
  <si>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</si>
  <si>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</si>
  <si>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</si>
  <si>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</si>
  <si>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</si>
  <si>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</si>
  <si>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</si>
  <si>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</si>
  <si>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</si>
  <si>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</si>
  <si>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</si>
  <si>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</si>
  <si>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</si>
  <si>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</si>
  <si>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</si>
  <si>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</si>
  <si>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</si>
  <si>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</si>
  <si>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</si>
  <si>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</si>
  <si>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</si>
  <si>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</si>
  <si>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</si>
  <si>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</si>
  <si>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</si>
  <si>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</si>
  <si>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</si>
  <si>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</si>
  <si>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</si>
  <si>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</si>
  <si>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</si>
  <si>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</si>
  <si>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</si>
  <si>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</si>
  <si>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</si>
  <si>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</si>
  <si>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</si>
  <si>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</si>
  <si>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</si>
  <si>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</si>
  <si>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</si>
  <si>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</si>
  <si>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</si>
  <si>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</si>
  <si>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</si>
  <si>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</si>
  <si>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</si>
  <si>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</si>
  <si>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</si>
  <si>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</si>
  <si>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</si>
  <si>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</si>
  <si>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</si>
  <si>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</si>
  <si>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</si>
  <si>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</si>
  <si>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</si>
  <si>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</si>
  <si>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</si>
  <si>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</si>
  <si>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</si>
  <si>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</si>
  <si>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</si>
  <si>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</si>
  <si>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</si>
  <si>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</si>
  <si>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</si>
  <si>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</si>
  <si>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</si>
  <si>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</si>
  <si>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</si>
  <si>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</si>
  <si>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</si>
  <si>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</si>
  <si>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</si>
  <si>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</si>
  <si>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</si>
  <si>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</si>
  <si>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</si>
  <si>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</si>
  <si>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</si>
  <si>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</si>
  <si>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</si>
  <si>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</si>
  <si>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</si>
  <si>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</si>
  <si>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</si>
  <si>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</si>
  <si>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</si>
  <si>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</si>
  <si>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</si>
  <si>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</si>
  <si>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</si>
  <si>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</si>
  <si>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</si>
  <si>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</si>
  <si>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</si>
  <si>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</si>
  <si>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</si>
  <si>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</si>
  <si>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</si>
  <si>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</si>
  <si>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</si>
  <si>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</si>
  <si>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</si>
  <si>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</si>
  <si>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</si>
  <si>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</si>
  <si>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</si>
  <si>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</si>
  <si>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</si>
  <si>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</si>
  <si>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</si>
  <si>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</si>
  <si>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</si>
  <si>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</si>
  <si>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</si>
  <si>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</si>
  <si>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</si>
  <si>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</si>
  <si>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</si>
  <si>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</si>
  <si>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</si>
  <si>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</si>
  <si>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</si>
  <si>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</si>
  <si>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</si>
  <si>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</si>
  <si>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</si>
  <si>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</si>
  <si>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</si>
  <si>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</si>
  <si>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</si>
  <si>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</si>
  <si>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</si>
  <si>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</si>
  <si>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</si>
  <si>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</si>
  <si>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</si>
  <si>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</si>
  <si>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</si>
  <si>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</si>
  <si>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</si>
  <si>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</si>
  <si>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</si>
  <si>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</si>
  <si>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</si>
  <si>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</si>
  <si>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</si>
  <si>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</si>
  <si>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</si>
  <si>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</si>
  <si>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</si>
  <si>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</si>
  <si>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</si>
  <si>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</si>
  <si>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</si>
  <si>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</si>
  <si>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</si>
  <si>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</si>
  <si>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</si>
  <si>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</si>
  <si>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</si>
  <si>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</si>
  <si>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</si>
  <si>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</si>
  <si>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</si>
  <si>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</si>
  <si>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</si>
  <si>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</si>
  <si>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</si>
  <si>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</si>
  <si>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</si>
  <si>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</si>
  <si>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</si>
  <si>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</si>
  <si>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</si>
  <si>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</si>
  <si>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</si>
  <si>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</si>
  <si>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</si>
  <si>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</si>
  <si>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</si>
  <si>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</si>
  <si>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</si>
  <si>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</si>
  <si>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</si>
  <si>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</si>
  <si>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</si>
  <si>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</si>
  <si>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</si>
  <si>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</si>
  <si>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</si>
  <si>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</si>
  <si>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</si>
  <si>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</si>
  <si>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</si>
  <si>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</si>
  <si>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</si>
  <si>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</si>
  <si>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</si>
  <si>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</si>
  <si>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</si>
  <si>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</si>
  <si>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</si>
  <si>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</si>
  <si>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</si>
  <si>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</si>
  <si>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</si>
  <si>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</si>
  <si>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</si>
  <si>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</si>
  <si>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</si>
  <si>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</si>
  <si>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</si>
  <si>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</si>
  <si>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</si>
  <si>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</si>
  <si>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</si>
  <si>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</si>
  <si>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</si>
  <si>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</si>
  <si>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</si>
  <si>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</si>
  <si>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</si>
  <si>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</si>
  <si>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</si>
  <si>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</si>
  <si>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</si>
  <si>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</si>
  <si>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</si>
  <si>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</si>
  <si>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</si>
  <si>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</si>
  <si>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</si>
  <si>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</si>
  <si>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</si>
  <si>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</si>
  <si>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</si>
  <si>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</si>
  <si>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</si>
  <si>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</si>
  <si>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</si>
  <si>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</si>
  <si>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</si>
  <si>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</si>
  <si>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</si>
  <si>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</si>
  <si>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</si>
  <si>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</si>
  <si>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</si>
  <si>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</si>
  <si>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</si>
  <si>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</si>
  <si>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</si>
  <si>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</si>
  <si>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</si>
  <si>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</si>
  <si>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</si>
  <si>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</si>
  <si>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</si>
  <si>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</si>
  <si>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</si>
  <si>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</si>
  <si>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</si>
  <si>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</si>
  <si>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</si>
  <si>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</si>
  <si>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</si>
  <si>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</si>
  <si>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</si>
  <si>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</si>
  <si>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</si>
  <si>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</si>
  <si>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</si>
  <si>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</si>
  <si>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</si>
  <si>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</si>
  <si>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</si>
  <si>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</si>
  <si>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</si>
  <si>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</si>
  <si>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</si>
  <si>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</si>
  <si>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</si>
  <si>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</si>
  <si>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</si>
  <si>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</si>
  <si>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</si>
  <si>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</si>
  <si>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</si>
  <si>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</si>
  <si>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</si>
  <si>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</si>
  <si>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</si>
  <si>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</si>
  <si>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</si>
  <si>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</si>
  <si>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</si>
  <si>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</si>
  <si>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</si>
  <si>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</si>
  <si>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</si>
  <si>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</si>
  <si>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</si>
  <si>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</si>
  <si>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</si>
  <si>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</si>
  <si>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</si>
  <si>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</si>
  <si>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</si>
  <si>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</si>
  <si>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</si>
  <si>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</si>
  <si>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</si>
  <si>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</si>
  <si>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</si>
  <si>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</si>
  <si>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</si>
  <si>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</si>
  <si>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</si>
  <si>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</si>
  <si>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</si>
  <si>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</si>
  <si>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</si>
  <si>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</si>
  <si>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</si>
  <si>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</si>
  <si>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</si>
  <si>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</si>
  <si>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</si>
  <si>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</si>
  <si>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</si>
  <si>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</si>
  <si>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</si>
  <si>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</si>
  <si>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</si>
  <si>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</si>
  <si>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</si>
  <si>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</si>
  <si>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</si>
  <si>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</si>
  <si>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</si>
  <si>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</si>
  <si>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</si>
  <si>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</si>
  <si>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</si>
  <si>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</si>
  <si>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</si>
  <si>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</si>
  <si>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</si>
  <si>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</si>
  <si>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</si>
  <si>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</si>
  <si>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</si>
  <si>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</si>
  <si>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</si>
  <si>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</si>
  <si>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</si>
  <si>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</si>
  <si>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</si>
  <si>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</si>
  <si>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</si>
  <si>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</si>
  <si>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</si>
  <si>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</si>
  <si>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</si>
  <si>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</si>
  <si>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</si>
  <si>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</si>
  <si>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</si>
  <si>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</si>
  <si>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</si>
  <si>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</si>
  <si>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</si>
  <si>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</si>
  <si>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</si>
  <si>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</si>
  <si>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</si>
  <si>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</si>
  <si>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</si>
  <si>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</si>
  <si>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</si>
  <si>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</si>
  <si>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</si>
  <si>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</si>
  <si>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</si>
  <si>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</si>
  <si>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</si>
  <si>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</si>
  <si>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</si>
  <si>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</si>
  <si>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</si>
  <si>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</si>
  <si>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</si>
  <si>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</si>
  <si>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</si>
  <si>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</si>
  <si>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</si>
  <si>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</si>
  <si>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</si>
  <si>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</si>
  <si>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</si>
  <si>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</si>
  <si>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</si>
  <si>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</si>
  <si>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</si>
  <si>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</si>
  <si>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</si>
  <si>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</si>
  <si>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</si>
  <si>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</si>
  <si>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</si>
  <si>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</si>
  <si>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</si>
  <si>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</si>
  <si>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</si>
  <si>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</si>
  <si>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</si>
  <si>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</si>
  <si>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</si>
  <si>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</si>
  <si>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</si>
  <si>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</si>
  <si>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</si>
  <si>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</si>
  <si>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</si>
  <si>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</si>
  <si>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</si>
  <si>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</si>
  <si>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</si>
  <si>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</si>
  <si>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</si>
  <si>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</si>
  <si>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</si>
  <si>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</si>
  <si>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</si>
  <si>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</si>
  <si>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</si>
  <si>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</si>
  <si>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</si>
  <si>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</si>
  <si>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</si>
  <si>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</si>
  <si>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</si>
  <si>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</si>
  <si>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</si>
  <si>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</si>
  <si>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</si>
  <si>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</si>
  <si>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</si>
  <si>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</si>
  <si>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</si>
  <si>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</si>
  <si>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</si>
  <si>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</si>
  <si>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</si>
  <si>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</si>
  <si>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</si>
  <si>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</si>
  <si>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</si>
  <si>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</si>
  <si>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</si>
  <si>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</si>
  <si>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</si>
  <si>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</si>
  <si>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</si>
  <si>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</si>
  <si>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</si>
  <si>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</si>
  <si>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</si>
  <si>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</si>
  <si>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</si>
  <si>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</si>
  <si>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</si>
  <si>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</si>
  <si>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</si>
  <si>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</si>
  <si>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</si>
  <si>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</si>
  <si>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</si>
  <si>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</si>
  <si>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</si>
  <si>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</si>
  <si>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</si>
  <si>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</si>
  <si>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</si>
  <si>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</si>
  <si>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</si>
  <si>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</si>
  <si>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</si>
  <si>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</si>
  <si>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</si>
  <si>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</si>
  <si>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</si>
  <si>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</si>
  <si>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</si>
  <si>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</si>
  <si>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</si>
  <si>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</si>
  <si>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</si>
  <si>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</si>
  <si>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</si>
  <si>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</si>
  <si>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</si>
  <si>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</si>
  <si>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</si>
  <si>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</si>
  <si>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</si>
  <si>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</si>
  <si>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</si>
  <si>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</si>
  <si>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</si>
  <si>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</si>
  <si>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</si>
  <si>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</si>
  <si>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</si>
  <si>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</si>
  <si>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</si>
  <si>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</si>
  <si>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</si>
  <si>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</si>
  <si>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</si>
  <si>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</si>
  <si>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</si>
  <si>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</si>
  <si>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</si>
  <si>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</si>
  <si>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</si>
  <si>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</si>
  <si>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</si>
  <si>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</si>
  <si>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</si>
  <si>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</si>
  <si>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</si>
  <si>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</si>
  <si>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</si>
  <si>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</si>
  <si>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</si>
  <si>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</si>
  <si>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</si>
  <si>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</si>
  <si>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</si>
  <si>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</si>
  <si>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</si>
  <si>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</si>
  <si>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</si>
  <si>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</si>
  <si>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</si>
  <si>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</si>
  <si>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</si>
  <si>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</si>
  <si>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</si>
  <si>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</si>
  <si>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</si>
  <si>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</si>
  <si>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</si>
  <si>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</si>
  <si>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</si>
  <si>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</si>
  <si>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</si>
  <si>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</si>
  <si>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</si>
  <si>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</si>
  <si>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</si>
  <si>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</si>
  <si>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</si>
  <si>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</si>
  <si>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</si>
  <si>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</si>
  <si>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</si>
  <si>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</si>
  <si>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</si>
  <si>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</si>
  <si>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</si>
  <si>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</si>
  <si>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</si>
  <si>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</si>
  <si>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</si>
  <si>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</si>
  <si>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</si>
  <si>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</si>
  <si>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</si>
  <si>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</si>
  <si>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</si>
  <si>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</si>
  <si>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</si>
  <si>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</si>
  <si>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</si>
  <si>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</si>
  <si>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</si>
  <si>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</si>
  <si>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</si>
  <si>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</si>
  <si>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</si>
  <si>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</si>
  <si>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</si>
  <si>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</si>
  <si>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</si>
  <si>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</si>
  <si>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</si>
  <si>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</si>
  <si>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</si>
  <si>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</si>
  <si>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</si>
  <si>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</si>
  <si>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</si>
  <si>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</si>
  <si>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</si>
  <si>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</si>
  <si>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</si>
  <si>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</si>
  <si>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</si>
  <si>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</si>
  <si>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</si>
  <si>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</si>
  <si>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</si>
  <si>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</si>
  <si>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</si>
  <si>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</si>
  <si>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</si>
  <si>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</si>
  <si>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</si>
  <si>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</si>
  <si>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</si>
  <si>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</si>
  <si>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</si>
  <si>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</si>
  <si>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</si>
  <si>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</si>
  <si>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</si>
  <si>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</si>
  <si>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</si>
  <si>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</si>
  <si>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</si>
  <si>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</si>
  <si>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</si>
  <si>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</si>
  <si>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</si>
  <si>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</si>
  <si>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</si>
  <si>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</si>
  <si>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</si>
  <si>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</si>
  <si>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</si>
  <si>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</si>
  <si>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</si>
  <si>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</si>
  <si>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</si>
  <si>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</si>
  <si>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</si>
  <si>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</si>
  <si>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</si>
  <si>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</si>
  <si>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</si>
  <si>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</si>
  <si>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</si>
  <si>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</si>
  <si>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</si>
  <si>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</si>
  <si>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</si>
  <si>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</si>
  <si>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</si>
  <si>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</si>
  <si>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</si>
  <si>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</si>
  <si>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</si>
  <si>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</si>
  <si>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</si>
  <si>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</si>
  <si>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</si>
  <si>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</si>
  <si>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</si>
  <si>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</si>
  <si>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</si>
  <si>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</si>
  <si>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</si>
  <si>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</si>
  <si>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</si>
  <si>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</si>
  <si>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</si>
  <si>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</si>
  <si>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</si>
  <si>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</si>
  <si>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</si>
  <si>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</si>
  <si>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</si>
  <si>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</si>
  <si>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</si>
  <si>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</si>
  <si>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</si>
  <si>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</si>
  <si>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</si>
  <si>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</si>
  <si>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</si>
  <si>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</si>
  <si>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</si>
  <si>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</si>
  <si>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</si>
  <si>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</si>
  <si>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</si>
  <si>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</si>
  <si>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</si>
  <si>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</si>
  <si>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</si>
  <si>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</si>
  <si>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</si>
  <si>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</si>
  <si>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</si>
  <si>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</si>
  <si>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</si>
  <si>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</si>
  <si>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</si>
  <si>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</si>
  <si>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</si>
  <si>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</si>
  <si>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</si>
  <si>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</si>
  <si>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</si>
  <si>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</si>
  <si>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</si>
  <si>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</si>
  <si>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</si>
  <si>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</si>
  <si>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</si>
  <si>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</si>
  <si>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</si>
  <si>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</si>
  <si>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</si>
  <si>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</si>
  <si>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</si>
  <si>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</si>
  <si>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</si>
  <si>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</si>
  <si>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</si>
  <si>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</si>
  <si>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</si>
  <si>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</si>
  <si>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</si>
  <si>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</si>
  <si>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</si>
  <si>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</si>
  <si>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</si>
  <si>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</si>
  <si>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</si>
  <si>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</si>
  <si>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</si>
  <si>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</si>
  <si>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</si>
  <si>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</si>
  <si>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</si>
  <si>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</si>
  <si>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</si>
  <si>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</si>
  <si>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</si>
  <si>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</si>
  <si>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</si>
  <si>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</si>
  <si>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</si>
  <si>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</si>
  <si>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</si>
  <si>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</si>
  <si>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</si>
  <si>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</si>
  <si>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</si>
  <si>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</si>
  <si>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</si>
  <si>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</si>
  <si>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</si>
  <si>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</si>
  <si>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</si>
  <si>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</si>
  <si>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</si>
  <si>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</si>
  <si>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</si>
  <si>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</si>
  <si>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</si>
  <si>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</si>
  <si>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</si>
  <si>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</si>
  <si>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</si>
  <si>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</si>
  <si>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</si>
  <si>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</si>
  <si>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</si>
  <si>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</si>
  <si>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</si>
  <si>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</si>
  <si>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</si>
  <si>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</si>
  <si>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</si>
  <si>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</si>
  <si>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</si>
  <si>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</si>
  <si>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</si>
  <si>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</si>
  <si>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</si>
  <si>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</si>
  <si>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</si>
  <si>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</si>
  <si>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</si>
  <si>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</si>
  <si>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</si>
  <si>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</si>
  <si>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</si>
  <si>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</si>
  <si>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</si>
  <si>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</si>
  <si>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</si>
  <si>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</si>
  <si>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</si>
  <si>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</si>
  <si>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</si>
  <si>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</si>
  <si>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</si>
  <si>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</si>
  <si>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</si>
  <si>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</si>
  <si>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</si>
  <si>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</si>
  <si>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</si>
  <si>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</si>
  <si>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</si>
  <si>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</si>
  <si>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</si>
  <si>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</si>
  <si>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</si>
  <si>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</si>
  <si>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</si>
  <si>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</si>
  <si>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</si>
  <si>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</si>
  <si>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</si>
  <si>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</si>
  <si>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</si>
  <si>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</si>
  <si>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</si>
  <si>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</si>
  <si>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</si>
  <si>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</si>
  <si>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</si>
  <si>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</si>
  <si>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</si>
  <si>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</si>
  <si>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</si>
  <si>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</si>
  <si>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</si>
  <si>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</si>
  <si>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</si>
  <si>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</si>
  <si>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</si>
  <si>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</si>
  <si>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</si>
  <si>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</si>
  <si>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</si>
  <si>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</si>
  <si>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</si>
  <si>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</si>
  <si>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</si>
  <si>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</si>
  <si>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</si>
  <si>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</si>
  <si>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</si>
  <si>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</si>
  <si>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</si>
  <si>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</si>
  <si>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</si>
  <si>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</si>
  <si>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</si>
  <si>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</si>
  <si>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</si>
  <si>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</si>
  <si>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</si>
  <si>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</si>
  <si>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</si>
  <si>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</si>
  <si>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</si>
  <si>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</si>
  <si>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</si>
  <si>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</si>
  <si>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</si>
  <si>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</si>
  <si>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</si>
  <si>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</si>
  <si>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</si>
  <si>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</si>
  <si>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</si>
  <si>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</si>
  <si>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</si>
  <si>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</si>
  <si>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</si>
  <si>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</si>
  <si>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</si>
  <si>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</si>
  <si>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</si>
  <si>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</si>
  <si>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</si>
  <si>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</si>
  <si>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</si>
  <si>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</si>
  <si>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</si>
  <si>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</si>
  <si>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</si>
  <si>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</si>
  <si>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</si>
  <si>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</si>
  <si>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</si>
  <si>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</si>
  <si>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</si>
  <si>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</si>
  <si>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</si>
  <si>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</si>
  <si>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</si>
  <si>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</si>
  <si>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</si>
  <si>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</si>
  <si>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</si>
  <si>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</si>
  <si>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</si>
  <si>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</si>
  <si>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</si>
  <si>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</si>
  <si>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</si>
  <si>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</si>
  <si>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</si>
  <si>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</si>
  <si>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</si>
  <si>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</si>
  <si>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</si>
  <si>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</si>
  <si>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</si>
  <si>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</si>
  <si>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</si>
  <si>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</si>
  <si>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</si>
  <si>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</si>
  <si>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</si>
  <si>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</si>
  <si>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</si>
  <si>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</si>
  <si>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</si>
  <si>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</si>
  <si>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</si>
  <si>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</si>
  <si>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</si>
  <si>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</si>
  <si>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</si>
  <si>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</si>
  <si>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</si>
  <si>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</si>
  <si>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</si>
  <si>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</si>
  <si>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</si>
  <si>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</si>
  <si>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</si>
  <si>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</si>
  <si>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</si>
  <si>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</si>
  <si>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</si>
  <si>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</si>
  <si>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</si>
  <si>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</si>
  <si>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</si>
  <si>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</si>
  <si>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</si>
  <si>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</si>
  <si>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</si>
  <si>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</si>
  <si>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</si>
  <si>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</si>
  <si>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</si>
  <si>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</si>
  <si>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</si>
  <si>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</si>
  <si>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</si>
  <si>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</si>
  <si>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</si>
  <si>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</si>
  <si>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</si>
  <si>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</si>
  <si>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</si>
  <si>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</si>
  <si>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</si>
  <si>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</si>
  <si>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</si>
  <si>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</si>
  <si>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</si>
  <si>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</si>
  <si>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</si>
  <si>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</si>
  <si>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</si>
  <si>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</si>
  <si>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</si>
  <si>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</si>
  <si>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</si>
  <si>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</si>
  <si>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</si>
  <si>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</si>
  <si>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</si>
  <si>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</si>
  <si>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</si>
  <si>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</si>
  <si>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</si>
  <si>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</si>
  <si>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</si>
  <si>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</si>
  <si>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</si>
  <si>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</si>
  <si>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</si>
  <si>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</si>
  <si>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</si>
  <si>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</si>
  <si>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</si>
  <si>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</si>
  <si>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</si>
  <si>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</si>
  <si>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</si>
  <si>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</si>
  <si>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</si>
  <si>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</si>
  <si>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</si>
  <si>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</si>
  <si>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</si>
  <si>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</si>
  <si>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</si>
  <si>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</si>
  <si>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</si>
  <si>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</si>
  <si>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</si>
  <si>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</si>
  <si>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</si>
  <si>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</si>
  <si>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</si>
  <si>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</si>
  <si>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</si>
  <si>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</si>
  <si>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</si>
  <si>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</si>
  <si>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</si>
  <si>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</si>
  <si>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</si>
  <si>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</si>
  <si>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</si>
  <si>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</si>
  <si>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</si>
  <si>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</si>
  <si>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</si>
  <si>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</si>
  <si>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</si>
  <si>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</si>
  <si>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</si>
  <si>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</si>
  <si>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</si>
  <si>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</si>
  <si>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</si>
  <si>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</si>
  <si>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</si>
  <si>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</si>
  <si>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</si>
  <si>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</si>
  <si>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</si>
  <si>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</si>
  <si>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</si>
  <si>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</si>
  <si>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</si>
  <si>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</si>
  <si>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</si>
  <si>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</si>
  <si>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</si>
  <si>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</si>
  <si>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</si>
  <si>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</si>
  <si>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</si>
  <si>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</si>
  <si>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</si>
  <si>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</si>
  <si>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</si>
  <si>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</si>
  <si>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</si>
  <si>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</si>
  <si>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</si>
  <si>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</si>
  <si>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</si>
  <si>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</si>
  <si>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</si>
  <si>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</si>
  <si>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</si>
  <si>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</si>
  <si>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</si>
  <si>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</si>
  <si>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</si>
  <si>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</si>
  <si>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</si>
  <si>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</si>
  <si>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</si>
  <si>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</si>
  <si>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</si>
  <si>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</si>
  <si>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</si>
  <si>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</si>
  <si>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</si>
  <si>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</si>
  <si>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</si>
  <si>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</si>
  <si>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</si>
  <si>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</si>
  <si>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</si>
  <si>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</si>
  <si>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</si>
  <si>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</si>
  <si>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</si>
  <si>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</si>
  <si>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</si>
  <si>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</si>
  <si>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</si>
  <si>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</si>
  <si>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</si>
  <si>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</si>
  <si>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</si>
  <si>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</si>
  <si>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</si>
  <si>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</si>
  <si>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</si>
  <si>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</si>
  <si>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</si>
  <si>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</si>
  <si>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</si>
  <si>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</si>
  <si>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</si>
  <si>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</si>
  <si>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</si>
  <si>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</si>
  <si>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</si>
  <si>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</si>
  <si>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</si>
  <si>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</si>
  <si>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</si>
  <si>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</si>
  <si>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</si>
  <si>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</si>
  <si>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</si>
  <si>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</si>
  <si>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</si>
  <si>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</si>
  <si>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</si>
  <si>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</si>
  <si>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</si>
  <si>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</si>
  <si>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</si>
  <si>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</si>
  <si>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</si>
  <si>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</si>
  <si>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</si>
  <si>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</si>
  <si>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</si>
  <si>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</si>
  <si>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</si>
  <si>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</si>
  <si>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</si>
  <si>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</si>
  <si>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</si>
  <si>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</si>
  <si>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</si>
  <si>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</si>
  <si>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</si>
  <si>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</si>
  <si>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</si>
  <si>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</si>
  <si>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</si>
  <si>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</si>
  <si>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</si>
  <si>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</si>
  <si>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</si>
  <si>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</si>
  <si>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</si>
  <si>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</si>
  <si>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</si>
  <si>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</si>
  <si>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</si>
  <si>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</si>
  <si>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</si>
  <si>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</si>
  <si>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</si>
  <si>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</si>
  <si>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</si>
  <si>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</si>
  <si>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</si>
  <si>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</si>
  <si>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</si>
  <si>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</si>
  <si>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</si>
  <si>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</si>
  <si>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</si>
  <si>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</si>
  <si>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</si>
  <si>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</si>
  <si>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</si>
  <si>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</si>
  <si>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</si>
  <si>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</si>
  <si>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</si>
  <si>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</si>
  <si>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</si>
  <si>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</si>
  <si>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</si>
  <si>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</si>
  <si>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</si>
  <si>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</si>
  <si>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</si>
  <si>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</si>
  <si>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</si>
  <si>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</si>
  <si>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</si>
  <si>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</si>
  <si>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</si>
  <si>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</si>
  <si>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</si>
  <si>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</si>
  <si>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</si>
  <si>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</si>
  <si>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</si>
  <si>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</si>
  <si>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</si>
  <si>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</si>
  <si>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</si>
  <si>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</si>
  <si>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</si>
  <si>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</si>
  <si>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</si>
  <si>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</si>
  <si>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</si>
  <si>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</si>
  <si>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</si>
  <si>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</si>
  <si>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</si>
  <si>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</si>
  <si>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</si>
  <si>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</si>
  <si>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</si>
  <si>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</si>
  <si>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</si>
  <si>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</si>
  <si>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</si>
  <si>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</si>
  <si>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</si>
  <si>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</si>
  <si>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</si>
  <si>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</si>
  <si>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</si>
  <si>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</si>
  <si>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</si>
  <si>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</si>
  <si>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</si>
  <si>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</si>
  <si>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</si>
  <si>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</si>
  <si>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</si>
  <si>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</si>
  <si>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</si>
  <si>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</si>
  <si>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</si>
  <si>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</si>
  <si>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</si>
  <si>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</si>
  <si>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</si>
  <si>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</si>
  <si>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</si>
  <si>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</si>
  <si>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</si>
  <si>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</si>
  <si>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</si>
  <si>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</si>
  <si>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</si>
  <si>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</si>
  <si>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</si>
  <si>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</si>
  <si>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</si>
  <si>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</si>
  <si>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</si>
  <si>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</si>
  <si>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</si>
  <si>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</si>
  <si>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</si>
  <si>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</si>
  <si>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</si>
  <si>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</si>
  <si>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</si>
  <si>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</si>
  <si>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</si>
  <si>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</si>
  <si>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</si>
  <si>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</si>
  <si>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</si>
  <si>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</si>
  <si>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</si>
  <si>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</si>
  <si>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</si>
  <si>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</si>
  <si>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</si>
  <si>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</si>
  <si>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</si>
  <si>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</si>
  <si>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</si>
  <si>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</si>
  <si>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</si>
  <si>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</si>
  <si>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</si>
  <si>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</si>
  <si>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</si>
  <si>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</si>
  <si>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</si>
  <si>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</si>
  <si>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</si>
  <si>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</si>
  <si>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</si>
  <si>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</si>
  <si>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</si>
  <si>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</si>
  <si>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</si>
  <si>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</si>
  <si>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</si>
  <si>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</si>
  <si>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</si>
  <si>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</si>
  <si>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</si>
  <si>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</si>
  <si>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</si>
  <si>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</si>
  <si>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</si>
  <si>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</si>
  <si>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</si>
  <si>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</si>
  <si>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</si>
  <si>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</si>
  <si>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</si>
  <si>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</si>
  <si>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</si>
  <si>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</si>
  <si>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</si>
  <si>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</si>
  <si>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</si>
  <si>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</si>
  <si>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</si>
  <si>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</si>
  <si>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</si>
  <si>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</si>
  <si>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</si>
  <si>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</si>
  <si>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</si>
  <si>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</si>
  <si>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</si>
  <si>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</si>
  <si>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</si>
  <si>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</si>
  <si>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</si>
  <si>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</si>
  <si>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</si>
  <si>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</si>
  <si>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</si>
  <si>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</si>
  <si>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</si>
  <si>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</si>
  <si>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</si>
  <si>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</si>
  <si>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</si>
  <si>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</si>
  <si>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</si>
  <si>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</si>
  <si>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</si>
  <si>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</si>
  <si>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</si>
  <si>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</si>
  <si>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</si>
  <si>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</si>
  <si>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</si>
  <si>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</si>
  <si>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</si>
  <si>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</si>
  <si>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</si>
  <si>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</si>
  <si>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</si>
  <si>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</si>
  <si>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</si>
  <si>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</si>
  <si>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</si>
  <si>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</si>
  <si>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</si>
  <si>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</si>
  <si>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</si>
  <si>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</si>
  <si>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</si>
  <si>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</si>
  <si>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</si>
  <si>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</si>
  <si>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</si>
  <si>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</si>
  <si>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</si>
  <si>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</si>
  <si>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</si>
  <si>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</si>
  <si>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</si>
  <si>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</si>
  <si>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</si>
  <si>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</si>
  <si>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</si>
  <si>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</si>
  <si>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</si>
  <si>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</si>
  <si>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</si>
  <si>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</si>
  <si>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</si>
  <si>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</si>
  <si>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</si>
  <si>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</si>
  <si>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</si>
  <si>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</si>
  <si>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</si>
  <si>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</si>
  <si>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</si>
  <si>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</si>
  <si>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</si>
  <si>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</si>
  <si>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</si>
  <si>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</si>
  <si>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</si>
  <si>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</si>
  <si>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</si>
  <si>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</si>
  <si>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</si>
  <si>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</si>
  <si>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</si>
  <si>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</si>
  <si>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</si>
  <si>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</si>
  <si>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</si>
  <si>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</si>
  <si>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</si>
  <si>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</si>
  <si>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</si>
  <si>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</si>
  <si>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</si>
  <si>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</si>
  <si>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</si>
  <si>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</si>
  <si>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</si>
  <si>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</si>
  <si>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</si>
  <si>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</si>
  <si>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</si>
  <si>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</si>
  <si>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</si>
  <si>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</si>
  <si>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</si>
  <si>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</si>
  <si>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</si>
  <si>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</si>
  <si>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</si>
  <si>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</si>
  <si>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</si>
  <si>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</si>
  <si>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</si>
  <si>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</si>
  <si>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</si>
  <si>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</si>
  <si>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</si>
  <si>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</si>
  <si>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</si>
  <si>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</si>
  <si>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</si>
  <si>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</si>
  <si>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</si>
  <si>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</si>
  <si>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</si>
  <si>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</si>
  <si>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</si>
  <si>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</si>
  <si>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</si>
  <si>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</si>
  <si>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</si>
  <si>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</si>
  <si>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</si>
  <si>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</si>
  <si>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</si>
  <si>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</si>
  <si>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</si>
  <si>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</si>
  <si>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</si>
  <si>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</si>
  <si>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</si>
  <si>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</si>
  <si>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</si>
  <si>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</si>
  <si>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</si>
  <si>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</si>
  <si>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</si>
  <si>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</si>
  <si>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</si>
  <si>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</si>
  <si>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</si>
  <si>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</si>
  <si>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</si>
  <si>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</si>
  <si>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</si>
  <si>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</si>
  <si>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</si>
  <si>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</si>
  <si>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</si>
  <si>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</si>
  <si>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</si>
  <si>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</si>
  <si>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</si>
  <si>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</si>
  <si>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</si>
  <si>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</si>
  <si>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</si>
  <si>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</si>
  <si>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</si>
  <si>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</si>
  <si>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</si>
  <si>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</si>
  <si>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</si>
  <si>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</si>
  <si>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</si>
  <si>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</si>
  <si>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</si>
  <si>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</si>
  <si>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</si>
  <si>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</si>
  <si>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</si>
  <si>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</si>
  <si>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</si>
  <si>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</si>
  <si>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</si>
  <si>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</si>
  <si>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</si>
  <si>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</si>
  <si>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</si>
  <si>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</si>
  <si>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</si>
  <si>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</si>
  <si>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</si>
  <si>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</si>
  <si>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</si>
  <si>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</si>
  <si>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</si>
  <si>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</si>
  <si>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</si>
  <si>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</si>
  <si>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</si>
  <si>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</si>
  <si>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</si>
  <si>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</si>
  <si>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</si>
  <si>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</si>
  <si>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</si>
  <si>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</si>
  <si>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</si>
  <si>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</si>
  <si>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</si>
  <si>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</si>
  <si>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</si>
  <si>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</si>
  <si>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</si>
  <si>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</si>
  <si>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</si>
  <si>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</si>
  <si>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</si>
  <si>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</si>
  <si>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</si>
  <si>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</si>
  <si>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</si>
  <si>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</si>
  <si>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</si>
  <si>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</si>
  <si>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</si>
  <si>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</si>
  <si>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</si>
  <si>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</si>
  <si>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</si>
  <si>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</si>
  <si>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</si>
  <si>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</si>
  <si>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</si>
  <si>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</si>
  <si>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</si>
  <si>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</si>
  <si>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</si>
  <si>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</si>
  <si>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</si>
  <si>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</si>
  <si>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</si>
  <si>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</si>
  <si>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</si>
  <si>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</si>
  <si>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</si>
  <si>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</si>
  <si>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</si>
  <si>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</si>
  <si>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</si>
  <si>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</si>
  <si>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</si>
  <si>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</si>
  <si>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</si>
  <si>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</si>
  <si>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</si>
  <si>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</si>
  <si>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</si>
  <si>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</si>
  <si>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</si>
  <si>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</si>
  <si>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</si>
  <si>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</si>
  <si>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</si>
  <si>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</si>
  <si>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</si>
  <si>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</si>
  <si>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</si>
  <si>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</si>
  <si>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</si>
  <si>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</si>
  <si>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</si>
  <si>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</si>
  <si>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</si>
  <si>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</si>
  <si>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</si>
  <si>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</si>
  <si>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</si>
  <si>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</si>
  <si>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</si>
  <si>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</si>
  <si>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</si>
  <si>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</si>
  <si>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</si>
  <si>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</si>
  <si>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</si>
  <si>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</si>
  <si>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</si>
  <si>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</si>
  <si>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</si>
  <si>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</si>
  <si>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</si>
  <si>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</si>
  <si>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</si>
  <si>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</si>
  <si>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</si>
  <si>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</si>
  <si>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</si>
  <si>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</si>
  <si>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</si>
  <si>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</si>
  <si>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</si>
  <si>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</si>
  <si>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</si>
  <si>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</si>
  <si>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</si>
  <si>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</si>
  <si>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</si>
  <si>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</si>
  <si>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</si>
  <si>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</si>
  <si>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</si>
  <si>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</si>
  <si>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</si>
  <si>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</si>
  <si>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</si>
  <si>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</si>
  <si>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</si>
  <si>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</si>
  <si>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</si>
  <si>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</si>
  <si>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</si>
  <si>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</si>
  <si>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</si>
  <si>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</si>
  <si>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</si>
  <si>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</si>
  <si>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</si>
  <si>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</si>
  <si>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</si>
  <si>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</si>
  <si>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</si>
  <si>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</si>
  <si>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</si>
  <si>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</si>
  <si>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</si>
  <si>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</si>
  <si>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</si>
  <si>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</si>
  <si>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</si>
  <si>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</si>
  <si>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</si>
  <si>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</si>
  <si>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</si>
  <si>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</si>
  <si>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</si>
  <si>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</si>
  <si>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</si>
  <si>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</si>
  <si>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</si>
  <si>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</si>
  <si>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</si>
  <si>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</si>
  <si>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</si>
  <si>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</si>
  <si>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</si>
  <si>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</si>
  <si>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</si>
  <si>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</si>
  <si>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</si>
  <si>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</si>
  <si>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</si>
  <si>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</si>
  <si>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</si>
  <si>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</si>
  <si>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</si>
  <si>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</si>
  <si>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</si>
  <si>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</si>
  <si>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</si>
  <si>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</si>
  <si>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</si>
  <si>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</si>
  <si>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</si>
  <si>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</si>
  <si>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</si>
  <si>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</si>
  <si>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</si>
  <si>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</si>
  <si>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</si>
  <si>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</si>
  <si>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</si>
  <si>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</si>
  <si>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</si>
  <si>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</si>
  <si>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</si>
  <si>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</si>
  <si>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</si>
  <si>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</si>
  <si>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</si>
  <si>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</si>
  <si>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</si>
  <si>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</si>
  <si>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</si>
  <si>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</si>
  <si>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</si>
  <si>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</si>
  <si>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</si>
  <si>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</si>
  <si>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</si>
  <si>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</si>
  <si>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</si>
  <si>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</si>
  <si>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</si>
  <si>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</si>
  <si>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</si>
  <si>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</si>
  <si>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</si>
  <si>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</si>
  <si>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</si>
  <si>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</si>
  <si>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</si>
  <si>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</si>
  <si>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</si>
  <si>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</si>
  <si>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</si>
  <si>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</si>
  <si>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</si>
  <si>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</si>
  <si>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</si>
  <si>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</si>
  <si>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</si>
  <si>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</si>
  <si>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</si>
  <si>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</si>
  <si>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</si>
  <si>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</si>
  <si>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</si>
  <si>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</si>
  <si>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</si>
  <si>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</si>
  <si>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</si>
  <si>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</si>
  <si>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</si>
  <si>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</si>
  <si>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</si>
  <si>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</si>
  <si>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</si>
  <si>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</si>
  <si>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</si>
  <si>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</si>
  <si>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</si>
  <si>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</si>
  <si>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</si>
  <si>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</si>
  <si>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</si>
  <si>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</si>
  <si>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</si>
  <si>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</si>
  <si>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</si>
  <si>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</si>
  <si>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</si>
  <si>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</si>
  <si>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</si>
  <si>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</si>
  <si>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</si>
  <si>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</si>
  <si>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</si>
  <si>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</si>
  <si>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</si>
  <si>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</si>
  <si>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</si>
  <si>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</si>
  <si>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</si>
  <si>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</si>
  <si>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</si>
  <si>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</si>
  <si>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</si>
  <si>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</si>
  <si>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</si>
  <si>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</si>
  <si>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</si>
  <si>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</si>
  <si>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</si>
  <si>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</si>
  <si>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</si>
  <si>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</si>
  <si>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</si>
  <si>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</si>
  <si>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</si>
  <si>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</si>
  <si>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</si>
  <si>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</si>
  <si>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</si>
  <si>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</si>
  <si>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</si>
  <si>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</si>
  <si>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</si>
  <si>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</si>
  <si>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</si>
  <si>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</si>
  <si>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</si>
  <si>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</si>
  <si>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</si>
  <si>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</si>
  <si>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</si>
  <si>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</si>
  <si>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</si>
  <si>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</si>
  <si>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</si>
  <si>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</si>
  <si>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</si>
  <si>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</si>
  <si>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</si>
  <si>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</si>
  <si>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</si>
  <si>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</si>
  <si>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</si>
  <si>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</si>
  <si>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</si>
  <si>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</si>
  <si>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</si>
  <si>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</si>
  <si>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</si>
  <si>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</si>
  <si>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</si>
  <si>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</si>
  <si>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</si>
  <si>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</si>
  <si>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</si>
  <si>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</si>
  <si>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</si>
  <si>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</si>
  <si>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</si>
  <si>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</si>
  <si>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</si>
  <si>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</si>
  <si>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</si>
  <si>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</si>
  <si>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</si>
  <si>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</si>
  <si>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</si>
  <si>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</si>
  <si>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</si>
  <si>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</si>
  <si>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</si>
  <si>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</si>
  <si>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</si>
  <si>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</si>
  <si>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</si>
  <si>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</si>
  <si>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</si>
  <si>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</si>
  <si>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</si>
  <si>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</si>
  <si>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</si>
  <si>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</si>
  <si>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</si>
  <si>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</si>
  <si>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</si>
  <si>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</si>
  <si>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</si>
  <si>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</si>
  <si>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</si>
  <si>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</si>
  <si>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</si>
  <si>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</si>
  <si>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</si>
  <si>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</si>
  <si>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</si>
  <si>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</si>
  <si>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</si>
  <si>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</si>
  <si>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</si>
  <si>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</si>
  <si>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</si>
  <si>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</si>
  <si>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</si>
  <si>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</si>
  <si>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</si>
  <si>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</si>
  <si>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</si>
  <si>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</si>
  <si>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</si>
  <si>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</si>
  <si>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</si>
  <si>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</si>
  <si>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</si>
  <si>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</si>
  <si>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</si>
  <si>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</si>
  <si>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</si>
  <si>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</si>
  <si>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</si>
  <si>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</si>
  <si>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</si>
  <si>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</si>
  <si>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</si>
  <si>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</si>
  <si>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</si>
  <si>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</si>
  <si>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</si>
  <si>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</si>
  <si>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</si>
  <si>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</si>
  <si>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</si>
  <si>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</si>
  <si>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</si>
  <si>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</si>
  <si>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</si>
  <si>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</si>
  <si>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</si>
  <si>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</si>
  <si>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</si>
  <si>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</si>
  <si>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</si>
  <si>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</si>
  <si>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</si>
  <si>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</si>
  <si>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</si>
  <si>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</si>
  <si>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</si>
  <si>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</si>
  <si>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</si>
  <si>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</si>
  <si>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</si>
  <si>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</si>
  <si>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</si>
  <si>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</si>
  <si>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</si>
  <si>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</si>
  <si>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</si>
  <si>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</si>
  <si>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</si>
  <si>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</si>
  <si>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</si>
  <si>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</si>
  <si>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</si>
  <si>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</si>
  <si>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</si>
  <si>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</si>
  <si>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</si>
  <si>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</si>
  <si>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</si>
  <si>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</si>
  <si>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</si>
  <si>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</si>
  <si>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</si>
  <si>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</si>
  <si>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</si>
  <si>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</si>
  <si>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</si>
  <si>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</si>
  <si>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</si>
  <si>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</si>
  <si>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</si>
  <si>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</si>
  <si>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</si>
  <si>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</si>
  <si>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</si>
  <si>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</si>
  <si>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</si>
  <si>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</si>
  <si>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</si>
  <si>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</si>
  <si>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</si>
  <si>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</si>
  <si>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</si>
  <si>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</si>
  <si>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</si>
  <si>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</si>
  <si>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</si>
  <si>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</si>
  <si>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</si>
  <si>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</si>
  <si>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</si>
  <si>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</si>
  <si>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</si>
  <si>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</si>
  <si>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</si>
  <si>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</si>
  <si>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</si>
  <si>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</si>
  <si>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</si>
  <si>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</si>
  <si>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</si>
  <si>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</si>
  <si>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</si>
  <si>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</si>
  <si>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</si>
  <si>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</si>
  <si>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</si>
  <si>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</si>
  <si>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</si>
  <si>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</si>
  <si>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</si>
  <si>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</si>
  <si>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</si>
  <si>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</si>
  <si>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</si>
  <si>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</si>
  <si>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</si>
  <si>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</si>
  <si>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</si>
  <si>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</si>
  <si>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</si>
  <si>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</si>
  <si>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</si>
  <si>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</si>
  <si>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</si>
  <si>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</si>
  <si>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</si>
  <si>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</si>
  <si>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</si>
  <si>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</si>
  <si>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</si>
  <si>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</si>
  <si>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</si>
  <si>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</si>
  <si>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</si>
  <si>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</si>
  <si>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</si>
  <si>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</si>
  <si>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</si>
  <si>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</si>
  <si>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</si>
  <si>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</si>
  <si>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</si>
  <si>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</si>
  <si>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</si>
  <si>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</si>
  <si>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</si>
  <si>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</si>
  <si>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</si>
  <si>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</si>
  <si>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</si>
  <si>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</si>
  <si>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</si>
  <si>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</si>
  <si>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</si>
  <si>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</si>
  <si>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</si>
  <si>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</si>
  <si>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</si>
  <si>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</si>
  <si>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</si>
  <si>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</si>
  <si>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</si>
  <si>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</si>
  <si>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</si>
  <si>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</si>
  <si>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</si>
  <si>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</si>
  <si>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</si>
  <si>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</si>
  <si>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</si>
  <si>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</si>
  <si>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</si>
  <si>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</si>
  <si>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</si>
  <si>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</si>
  <si>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</si>
  <si>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</si>
  <si>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</si>
  <si>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</si>
  <si>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</si>
  <si>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</si>
  <si>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</si>
  <si>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</si>
  <si>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</si>
  <si>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</si>
  <si>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</si>
  <si>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</si>
  <si>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</si>
  <si>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</si>
  <si>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</si>
  <si>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</si>
  <si>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</si>
  <si>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</si>
  <si>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</si>
  <si>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</si>
  <si>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</si>
  <si>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</si>
  <si>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</si>
  <si>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</si>
  <si>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</si>
  <si>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</si>
  <si>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</si>
  <si>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</si>
  <si>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</si>
  <si>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</si>
  <si>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</si>
  <si>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</si>
  <si>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</si>
  <si>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</si>
  <si>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</si>
  <si>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</si>
  <si>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</si>
  <si>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</si>
  <si>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</si>
  <si>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</si>
  <si>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</si>
  <si>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</si>
  <si>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</si>
  <si>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</si>
  <si>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</si>
  <si>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</si>
  <si>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</si>
  <si>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</si>
  <si>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</si>
  <si>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</si>
  <si>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</si>
  <si>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</si>
  <si>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</si>
  <si>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</si>
  <si>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</si>
  <si>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</si>
  <si>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</si>
  <si>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</si>
  <si>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</si>
  <si>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</si>
  <si>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</si>
  <si>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</si>
  <si>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</si>
  <si>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</si>
  <si>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</si>
  <si>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</si>
  <si>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</si>
  <si>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</si>
  <si>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</si>
  <si>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</si>
  <si>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</si>
  <si>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</si>
  <si>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</si>
  <si>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</si>
  <si>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</si>
  <si>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</si>
  <si>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</si>
  <si>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</si>
  <si>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</si>
  <si>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</si>
  <si>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</si>
  <si>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</si>
  <si>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</si>
  <si>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</si>
  <si>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</si>
  <si>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</si>
  <si>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</si>
  <si>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</si>
  <si>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</si>
  <si>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</si>
  <si>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</si>
  <si>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</si>
  <si>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</si>
  <si>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</si>
  <si>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</si>
  <si>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</si>
  <si>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</si>
  <si>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</si>
  <si>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</si>
  <si>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</si>
  <si>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</si>
  <si>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</si>
  <si>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</si>
  <si>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</si>
  <si>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</si>
  <si>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</si>
  <si>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</si>
  <si>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</si>
  <si>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</si>
  <si>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</si>
  <si>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</si>
  <si>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</si>
  <si>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</si>
  <si>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</si>
  <si>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</si>
  <si>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</si>
  <si>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</si>
  <si>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</si>
  <si>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</si>
  <si>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</si>
  <si>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</si>
  <si>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</si>
  <si>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</si>
  <si>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</si>
  <si>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</si>
  <si>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</si>
  <si>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</si>
  <si>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</si>
  <si>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</si>
  <si>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</si>
  <si>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</si>
  <si>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</si>
  <si>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</si>
  <si>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</si>
  <si>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</si>
  <si>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</si>
  <si>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</si>
  <si>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</si>
  <si>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</si>
  <si>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</si>
  <si>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</si>
  <si>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</si>
  <si>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</si>
  <si>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</si>
  <si>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</si>
  <si>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</si>
  <si>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</si>
  <si>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</si>
  <si>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</si>
  <si>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</si>
  <si>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</si>
  <si>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</si>
  <si>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</si>
  <si>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</si>
  <si>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</si>
  <si>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</si>
  <si>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</si>
  <si>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</si>
  <si>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</si>
  <si>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</si>
  <si>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</si>
  <si>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</si>
  <si>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</si>
  <si>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</si>
  <si>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</si>
  <si>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</si>
  <si>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</si>
  <si>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</si>
  <si>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</si>
  <si>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</si>
  <si>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</si>
  <si>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</si>
  <si>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</si>
  <si>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</si>
  <si>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</si>
  <si>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</si>
  <si>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</si>
  <si>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</si>
  <si>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</si>
  <si>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</si>
  <si>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</si>
  <si>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</si>
  <si>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</si>
  <si>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</si>
  <si>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</si>
  <si>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</si>
  <si>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</si>
  <si>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</si>
  <si>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</si>
  <si>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</si>
  <si>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</si>
  <si>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</si>
  <si>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</si>
  <si>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</si>
  <si>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</si>
  <si>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</si>
  <si>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</si>
  <si>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</si>
  <si>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</si>
  <si>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</si>
  <si>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</si>
  <si>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</si>
  <si>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</si>
  <si>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</si>
  <si>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</si>
  <si>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</si>
  <si>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</si>
  <si>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</si>
  <si>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</si>
  <si>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</si>
  <si>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</si>
  <si>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</si>
  <si>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</si>
  <si>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</si>
  <si>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</si>
  <si>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</si>
  <si>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</si>
  <si>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</si>
  <si>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</si>
  <si>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</si>
  <si>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</si>
  <si>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</si>
  <si>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</si>
  <si>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</si>
  <si>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</si>
  <si>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</si>
  <si>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</si>
  <si>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</si>
  <si>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</si>
  <si>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</si>
  <si>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</si>
  <si>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</si>
  <si>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</si>
  <si>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</si>
  <si>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</si>
  <si>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</si>
  <si>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</si>
  <si>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</si>
  <si>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</si>
  <si>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</si>
  <si>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</si>
  <si>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</si>
  <si>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</si>
  <si>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</si>
  <si>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</si>
  <si>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</si>
  <si>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</si>
  <si>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</si>
  <si>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</si>
  <si>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</si>
  <si>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</si>
  <si>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</si>
  <si>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</si>
  <si>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</si>
  <si>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</si>
  <si>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</si>
  <si>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</si>
  <si>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</si>
  <si>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</si>
  <si>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</si>
  <si>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</si>
  <si>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</si>
  <si>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</si>
  <si>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</si>
  <si>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</si>
  <si>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</si>
  <si>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</si>
  <si>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</si>
  <si>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</si>
  <si>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</si>
  <si>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</si>
  <si>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</si>
  <si>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</si>
  <si>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</si>
  <si>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</si>
  <si>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</si>
  <si>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</si>
  <si>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</si>
  <si>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</si>
  <si>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</si>
  <si>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</si>
  <si>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</si>
  <si>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</si>
  <si>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</si>
  <si>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</si>
  <si>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</si>
  <si>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</si>
  <si>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</si>
  <si>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</si>
  <si>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</si>
  <si>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</si>
  <si>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</si>
  <si>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</si>
  <si>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</si>
  <si>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</si>
  <si>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</si>
  <si>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</si>
  <si>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</si>
  <si>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</si>
  <si>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</si>
  <si>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</si>
  <si>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</si>
  <si>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</si>
  <si>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</si>
  <si>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</si>
  <si>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</si>
  <si>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</si>
  <si>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</si>
  <si>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</si>
  <si>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</si>
  <si>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</si>
  <si>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</si>
  <si>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</si>
  <si>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</si>
  <si>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</si>
  <si>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</si>
  <si>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</si>
  <si>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</si>
  <si>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</si>
  <si>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</si>
  <si>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</si>
  <si>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</si>
  <si>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</si>
  <si>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</si>
  <si>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</si>
  <si>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</si>
  <si>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</si>
  <si>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</si>
  <si>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</si>
  <si>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</si>
  <si>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</si>
  <si>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</si>
  <si>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</si>
  <si>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</si>
  <si>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</si>
  <si>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</si>
  <si>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</si>
  <si>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</si>
  <si>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</si>
  <si>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</si>
  <si>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</si>
  <si>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</si>
  <si>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</si>
  <si>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</si>
  <si>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</si>
  <si>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</si>
  <si>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</si>
  <si>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</si>
  <si>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</si>
  <si>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</si>
  <si>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</si>
  <si>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</si>
  <si>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</si>
  <si>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</si>
  <si>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</si>
  <si>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</si>
  <si>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</si>
  <si>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</si>
  <si>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</si>
  <si>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</si>
  <si>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</si>
  <si>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</si>
  <si>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</si>
  <si>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</si>
  <si>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</si>
  <si>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</si>
  <si>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</si>
  <si>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</si>
  <si>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</si>
  <si>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</si>
  <si>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</si>
  <si>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</si>
  <si>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</si>
  <si>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</si>
  <si>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</si>
  <si>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</si>
  <si>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</si>
  <si>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</si>
  <si>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</si>
  <si>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</si>
  <si>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</si>
  <si>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</si>
  <si>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</si>
  <si>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</si>
  <si>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</si>
  <si>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</si>
  <si>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</si>
  <si>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</si>
  <si>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</si>
  <si>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</si>
  <si>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</si>
  <si>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</si>
  <si>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</si>
  <si>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</si>
  <si>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</si>
  <si>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</si>
  <si>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</si>
  <si>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</si>
  <si>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</si>
  <si>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</si>
  <si>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</si>
  <si>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</si>
  <si>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</si>
  <si>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</si>
  <si>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</si>
  <si>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</si>
  <si>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</si>
  <si>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</si>
  <si>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</si>
  <si>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</si>
  <si>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</si>
  <si>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</si>
  <si>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</si>
  <si>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</si>
  <si>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</si>
  <si>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</si>
  <si>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</si>
  <si>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</si>
  <si>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</si>
  <si>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</si>
  <si>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</si>
  <si>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</si>
  <si>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</si>
  <si>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</si>
  <si>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</si>
  <si>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</si>
  <si>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</si>
  <si>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</si>
  <si>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</si>
  <si>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</si>
  <si>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</si>
  <si>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</si>
  <si>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</si>
  <si>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</si>
  <si>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</si>
  <si>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</si>
  <si>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</si>
  <si>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</si>
  <si>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</si>
  <si>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</si>
  <si>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</si>
  <si>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</si>
  <si>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</si>
  <si>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</si>
  <si>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</si>
  <si>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</si>
  <si>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</si>
  <si>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</si>
  <si>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</si>
  <si>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</si>
  <si>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</si>
  <si>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</si>
  <si>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</si>
  <si>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</si>
  <si>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</si>
  <si>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</si>
  <si>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</si>
  <si>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</si>
  <si>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</si>
  <si>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</si>
  <si>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</si>
  <si>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</si>
  <si>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</si>
  <si>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</si>
  <si>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</si>
  <si>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</si>
  <si>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</si>
  <si>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</si>
  <si>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</si>
  <si>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</si>
  <si>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</si>
  <si>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</si>
  <si>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</si>
  <si>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</si>
  <si>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</si>
  <si>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</si>
  <si>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</si>
  <si>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</si>
  <si>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</si>
  <si>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</si>
  <si>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</si>
  <si>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</si>
  <si>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</si>
  <si>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</si>
  <si>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</si>
  <si>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</si>
  <si>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</si>
  <si>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</si>
  <si>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</si>
  <si>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</si>
  <si>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</si>
  <si>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</si>
  <si>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</si>
  <si>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</si>
  <si>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</si>
  <si>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</si>
  <si>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</si>
  <si>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</si>
  <si>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</si>
  <si>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</si>
  <si>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</si>
  <si>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</si>
  <si>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</si>
  <si>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</si>
  <si>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</si>
  <si>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</si>
  <si>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</si>
  <si>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</si>
  <si>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</si>
  <si>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</si>
  <si>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</si>
  <si>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</si>
  <si>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</si>
  <si>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</si>
  <si>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</si>
  <si>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</si>
  <si>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</si>
  <si>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</si>
  <si>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</si>
  <si>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</si>
  <si>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</si>
  <si>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</si>
  <si>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</si>
  <si>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</si>
  <si>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</si>
  <si>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</si>
  <si>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</si>
  <si>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</si>
  <si>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</si>
  <si>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</si>
  <si>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</si>
  <si>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</si>
  <si>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</si>
  <si>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</si>
  <si>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</si>
  <si>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</si>
  <si>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</si>
  <si>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</si>
  <si>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</si>
  <si>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</si>
  <si>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</si>
  <si>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</si>
  <si>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</si>
  <si>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</si>
  <si>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</si>
  <si>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</si>
  <si>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</si>
  <si>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</si>
  <si>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</si>
  <si>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</si>
  <si>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</si>
  <si>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</si>
  <si>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</si>
  <si>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</si>
  <si>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</si>
  <si>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</si>
  <si>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</si>
  <si>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</si>
  <si>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</si>
  <si>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</si>
  <si>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</si>
  <si>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</si>
  <si>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</si>
  <si>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</si>
  <si>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</si>
  <si>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</si>
  <si>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</si>
  <si>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</si>
  <si>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</si>
  <si>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</si>
  <si>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</si>
  <si>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</si>
  <si>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</si>
  <si>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</si>
  <si>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</si>
  <si>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</si>
  <si>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</si>
  <si>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</si>
  <si>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</si>
  <si>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</si>
  <si>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</si>
  <si>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</si>
  <si>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</si>
  <si>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</si>
  <si>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</si>
  <si>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</si>
  <si>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</si>
  <si>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</si>
  <si>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</si>
  <si>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</si>
  <si>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</si>
  <si>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</si>
  <si>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</si>
  <si>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</si>
  <si>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</si>
  <si>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</si>
  <si>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</si>
  <si>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</si>
  <si>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</si>
  <si>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</si>
  <si>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</si>
  <si>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</si>
  <si>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</si>
  <si>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</si>
  <si>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</si>
  <si>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</si>
  <si>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</si>
  <si>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</si>
  <si>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</si>
  <si>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</si>
  <si>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</si>
  <si>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</si>
  <si>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</si>
  <si>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</si>
  <si>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</si>
  <si>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</si>
  <si>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</si>
  <si>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</si>
  <si>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</si>
  <si>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</si>
  <si>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</si>
  <si>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</si>
  <si>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</si>
  <si>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</si>
  <si>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</si>
  <si>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</si>
  <si>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</si>
  <si>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</si>
  <si>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</si>
  <si>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</si>
  <si>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</si>
  <si>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</si>
  <si>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</si>
  <si>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</si>
  <si>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</si>
  <si>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</si>
  <si>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</si>
  <si>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</si>
  <si>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</si>
  <si>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</si>
  <si>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</si>
  <si>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</si>
  <si>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</si>
  <si>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</si>
  <si>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</si>
  <si>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</si>
  <si>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</si>
  <si>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</si>
  <si>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</si>
  <si>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</si>
  <si>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</si>
  <si>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</si>
  <si>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</si>
  <si>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</si>
  <si>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</si>
  <si>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</si>
  <si>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</si>
  <si>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</si>
  <si>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</si>
  <si>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</si>
  <si>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</si>
  <si>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</si>
  <si>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</si>
  <si>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</si>
  <si>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</si>
  <si>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</si>
  <si>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</si>
  <si>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</si>
  <si>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</si>
  <si>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</si>
  <si>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</si>
  <si>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</si>
  <si>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</si>
  <si>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</si>
  <si>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</si>
  <si>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</si>
  <si>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</si>
  <si>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</si>
  <si>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</si>
  <si>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</si>
  <si>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</si>
  <si>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</si>
  <si>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</si>
  <si>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</si>
  <si>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</si>
  <si>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</si>
  <si>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</si>
  <si>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</si>
  <si>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</si>
  <si>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</si>
  <si>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</si>
  <si>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</si>
  <si>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</si>
  <si>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</si>
  <si>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</si>
  <si>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</si>
  <si>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</si>
  <si>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</si>
  <si>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</si>
  <si>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</si>
  <si>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</si>
  <si>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</si>
  <si>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</si>
  <si>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</si>
  <si>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</si>
  <si>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</si>
  <si>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</si>
  <si>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</si>
  <si>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</si>
  <si>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</si>
  <si>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</si>
  <si>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</si>
  <si>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</si>
  <si>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</si>
  <si>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</si>
  <si>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</si>
  <si>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</si>
  <si>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</si>
  <si>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</si>
  <si>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</si>
  <si>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</si>
  <si>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</si>
  <si>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</si>
  <si>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</si>
  <si>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</si>
  <si>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</si>
  <si>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</si>
  <si>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</si>
  <si>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</si>
  <si>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</si>
  <si>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</si>
  <si>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</si>
  <si>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</si>
  <si>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</si>
  <si>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</si>
  <si>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</si>
  <si>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</si>
  <si>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</si>
  <si>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</si>
  <si>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</si>
  <si>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</si>
  <si>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</si>
  <si>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</si>
  <si>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</si>
  <si>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</si>
  <si>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</si>
  <si>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</si>
  <si>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</si>
  <si>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</si>
  <si>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</si>
  <si>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</si>
  <si>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</si>
  <si>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</si>
  <si>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</si>
  <si>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</si>
  <si>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</si>
  <si>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</si>
  <si>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</si>
  <si>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</si>
  <si>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</si>
  <si>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</si>
  <si>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</si>
  <si>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</si>
  <si>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</si>
  <si>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</si>
  <si>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</si>
  <si>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</si>
  <si>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</si>
  <si>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</si>
  <si>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</si>
  <si>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</si>
  <si>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</si>
  <si>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</si>
  <si>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</si>
  <si>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</si>
  <si>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</si>
  <si>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</si>
  <si>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</si>
  <si>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</si>
  <si>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</si>
  <si>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</si>
  <si>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</si>
  <si>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</si>
  <si>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</si>
  <si>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</si>
  <si>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</si>
  <si>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</si>
  <si>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</si>
  <si>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</si>
  <si>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</si>
  <si>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</si>
  <si>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</si>
  <si>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</si>
  <si>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</si>
  <si>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</si>
  <si>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</si>
  <si>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</si>
  <si>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</si>
  <si>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</si>
  <si>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</si>
  <si>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</si>
  <si>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</si>
  <si>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</si>
  <si>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</si>
  <si>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</si>
  <si>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</si>
  <si>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</si>
  <si>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</si>
  <si>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</si>
  <si>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</si>
  <si>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</si>
  <si>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</si>
  <si>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</si>
  <si>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</si>
  <si>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</si>
  <si>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</si>
  <si>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</si>
  <si>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</si>
  <si>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</si>
  <si>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</si>
  <si>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</si>
  <si>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</si>
  <si>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</si>
  <si>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</si>
  <si>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</si>
  <si>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</si>
  <si>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</si>
  <si>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</si>
  <si>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</si>
  <si>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</si>
  <si>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</si>
  <si>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</si>
  <si>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</si>
  <si>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</si>
  <si>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</si>
  <si>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</si>
  <si>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</si>
  <si>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</si>
  <si>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</si>
  <si>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</si>
  <si>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</si>
  <si>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</si>
  <si>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</si>
  <si>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</si>
  <si>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</si>
  <si>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</si>
  <si>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</si>
  <si>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</si>
  <si>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</si>
  <si>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</si>
  <si>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</si>
  <si>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</si>
  <si>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</si>
  <si>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</si>
  <si>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</si>
  <si>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</si>
  <si>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</si>
  <si>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</si>
  <si>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</si>
  <si>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</si>
  <si>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</si>
  <si>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</si>
  <si>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</si>
  <si>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</si>
  <si>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</si>
  <si>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</si>
  <si>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</si>
  <si>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</si>
  <si>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</si>
  <si>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</si>
  <si>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</si>
  <si>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</si>
  <si>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</si>
  <si>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</si>
  <si>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</si>
  <si>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</si>
  <si>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</si>
  <si>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</si>
  <si>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</si>
  <si>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</si>
  <si>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</si>
  <si>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</si>
  <si>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</si>
  <si>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</si>
  <si>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</si>
  <si>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</si>
  <si>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</si>
  <si>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</si>
  <si>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</si>
  <si>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</si>
  <si>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</si>
  <si>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</si>
  <si>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</si>
  <si>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</si>
  <si>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</si>
  <si>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</si>
  <si>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</si>
  <si>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</si>
  <si>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</si>
  <si>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</si>
  <si>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</si>
  <si>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</si>
  <si>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</si>
  <si>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</si>
  <si>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</si>
  <si>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</si>
  <si>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</si>
  <si>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</si>
  <si>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</si>
  <si>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</si>
  <si>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</si>
  <si>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</si>
  <si>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</si>
  <si>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</si>
  <si>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</si>
  <si>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</si>
  <si>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</si>
  <si>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</si>
  <si>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</si>
  <si>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</si>
  <si>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</si>
  <si>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</si>
  <si>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</si>
  <si>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</si>
  <si>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</si>
  <si>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</si>
  <si>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</si>
  <si>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</si>
  <si>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</si>
  <si>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</si>
  <si>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</si>
  <si>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</si>
  <si>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</si>
  <si>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</si>
  <si>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</si>
  <si>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</si>
  <si>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</si>
  <si>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</si>
  <si>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</si>
  <si>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</si>
  <si>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</si>
  <si>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</si>
  <si>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</si>
  <si>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</si>
  <si>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</si>
  <si>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</si>
  <si>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</si>
  <si>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</si>
  <si>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</si>
  <si>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</si>
  <si>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</si>
  <si>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</si>
  <si>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</si>
  <si>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</si>
  <si>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</si>
  <si>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</si>
  <si>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</si>
  <si>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</si>
  <si>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</si>
  <si>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</si>
  <si>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</si>
  <si>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</si>
  <si>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</si>
  <si>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</si>
  <si>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</si>
  <si>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</si>
  <si>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</si>
  <si>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</si>
  <si>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</si>
  <si>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</si>
  <si>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</si>
  <si>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</si>
  <si>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</si>
  <si>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</si>
  <si>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</si>
  <si>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</si>
  <si>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</si>
  <si>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</si>
  <si>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</si>
  <si>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</si>
  <si>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</si>
  <si>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</si>
  <si>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</si>
  <si>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</si>
  <si>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</si>
  <si>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</si>
  <si>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</si>
  <si>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</si>
  <si>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</si>
  <si>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</si>
  <si>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</si>
  <si>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</si>
  <si>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</si>
  <si>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</si>
  <si>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</si>
  <si>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</si>
  <si>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</si>
  <si>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</si>
  <si>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</si>
  <si>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</si>
  <si>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</si>
  <si>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</si>
  <si>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</si>
  <si>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</si>
  <si>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</si>
  <si>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</si>
  <si>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</si>
  <si>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</si>
  <si>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</si>
  <si>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</si>
  <si>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</si>
  <si>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</si>
  <si>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</si>
  <si>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</si>
  <si>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</si>
  <si>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</si>
  <si>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</si>
  <si>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</si>
  <si>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</si>
  <si>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</si>
  <si>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</si>
  <si>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</si>
  <si>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</si>
  <si>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</si>
  <si>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</si>
  <si>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</si>
  <si>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</si>
  <si>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</si>
  <si>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</si>
  <si>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</si>
  <si>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</si>
  <si>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</si>
  <si>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</si>
  <si>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</si>
  <si>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</si>
  <si>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</si>
  <si>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</si>
  <si>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</si>
  <si>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</si>
  <si>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</si>
  <si>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</si>
  <si>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</si>
  <si>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</si>
  <si>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</si>
  <si>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</si>
  <si>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</si>
  <si>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</si>
  <si>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</si>
  <si>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</si>
  <si>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</si>
  <si>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</si>
  <si>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</si>
  <si>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</si>
  <si>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</si>
  <si>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</si>
  <si>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</si>
  <si>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</si>
  <si>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</si>
  <si>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</si>
  <si>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</si>
  <si>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</si>
  <si>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</si>
  <si>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</si>
  <si>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</si>
  <si>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</si>
  <si>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</si>
  <si>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</si>
  <si>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</si>
  <si>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</si>
  <si>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</si>
  <si>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</si>
  <si>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</si>
  <si>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</si>
  <si>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</si>
  <si>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</si>
  <si>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</si>
  <si>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</si>
  <si>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</si>
  <si>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</si>
  <si>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</si>
  <si>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</si>
  <si>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</si>
  <si>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</si>
  <si>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</si>
  <si>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</si>
  <si>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</si>
  <si>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</si>
  <si>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</si>
  <si>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</si>
  <si>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</si>
  <si>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</si>
  <si>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</si>
  <si>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</si>
  <si>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</si>
  <si>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</si>
  <si>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</si>
  <si>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</si>
  <si>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</si>
  <si>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</si>
  <si>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</si>
  <si>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</si>
  <si>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</si>
  <si>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</si>
  <si>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</si>
  <si>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</si>
  <si>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</si>
  <si>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</si>
  <si>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</si>
  <si>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</si>
  <si>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</si>
  <si>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</si>
  <si>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</si>
  <si>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</si>
  <si>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</si>
  <si>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</si>
  <si>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</si>
  <si>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</si>
  <si>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</si>
  <si>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</si>
  <si>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</si>
  <si>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</si>
  <si>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</si>
  <si>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</si>
  <si>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</si>
  <si>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</si>
  <si>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</si>
  <si>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</si>
  <si>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</si>
  <si>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</si>
  <si>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</si>
  <si>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</si>
  <si>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</si>
  <si>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</si>
  <si>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</si>
  <si>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</si>
  <si>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</si>
  <si>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</si>
  <si>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</si>
  <si>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</si>
  <si>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</si>
  <si>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</si>
  <si>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</si>
  <si>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</si>
  <si>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</si>
  <si>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</si>
  <si>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</si>
  <si>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</si>
  <si>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</si>
  <si>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</si>
  <si>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</si>
  <si>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</si>
  <si>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</si>
  <si>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</si>
  <si>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</si>
  <si>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</si>
  <si>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</si>
  <si>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</si>
  <si>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</si>
  <si>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</si>
  <si>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</si>
  <si>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</si>
  <si>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</si>
  <si>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</si>
  <si>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</si>
  <si>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</si>
  <si>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</si>
  <si>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</si>
  <si>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</si>
  <si>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</si>
  <si>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</si>
  <si>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</si>
  <si>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</si>
  <si>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</si>
  <si>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</si>
  <si>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</si>
  <si>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</si>
  <si>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</si>
  <si>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</si>
  <si>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</si>
  <si>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</si>
  <si>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</si>
  <si>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</si>
  <si>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</si>
  <si>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</si>
  <si>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</si>
  <si>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</si>
  <si>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</si>
  <si>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</si>
  <si>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</si>
  <si>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</si>
  <si>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</si>
  <si>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</si>
  <si>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</si>
  <si>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</si>
  <si>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</si>
  <si>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</si>
  <si>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</si>
  <si>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</si>
  <si>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</si>
  <si>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</si>
  <si>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</si>
  <si>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</si>
  <si>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</si>
  <si>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</si>
  <si>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</si>
  <si>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</si>
  <si>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</si>
  <si>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</si>
  <si>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</si>
  <si>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</si>
  <si>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</si>
  <si>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</si>
  <si>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</si>
  <si>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</si>
  <si>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</si>
  <si>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</si>
  <si>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</si>
  <si>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</si>
  <si>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</si>
  <si>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</si>
  <si>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</si>
  <si>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</si>
  <si>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</si>
  <si>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</si>
  <si>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</si>
  <si>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</si>
  <si>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</si>
  <si>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</si>
  <si>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</si>
  <si>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</si>
  <si>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</si>
  <si>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</si>
  <si>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</si>
  <si>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</si>
  <si>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</si>
  <si>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</si>
  <si>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</si>
  <si>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</si>
  <si>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</si>
  <si>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</si>
  <si>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</si>
  <si>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</si>
  <si>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</si>
  <si>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</si>
  <si>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</si>
  <si>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</si>
  <si>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</si>
  <si>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</si>
  <si>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</si>
  <si>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</si>
  <si>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</si>
  <si>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</si>
  <si>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</si>
  <si>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</si>
  <si>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</si>
  <si>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</si>
  <si>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</si>
  <si>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</si>
  <si>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</si>
  <si>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</si>
  <si>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</si>
  <si>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</si>
  <si>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</si>
  <si>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</si>
  <si>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</si>
  <si>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</si>
  <si>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</si>
  <si>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</si>
  <si>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</si>
  <si>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</si>
  <si>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</si>
  <si>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</si>
  <si>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</si>
  <si>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</si>
  <si>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</si>
  <si>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</si>
  <si>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</si>
  <si>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</si>
  <si>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</si>
  <si>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</si>
  <si>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</si>
  <si>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</si>
  <si>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</si>
  <si>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</si>
  <si>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</si>
  <si>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</si>
  <si>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</si>
  <si>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</si>
  <si>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</si>
  <si>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</si>
  <si>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</si>
  <si>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</si>
  <si>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</si>
  <si>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</si>
  <si>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</si>
  <si>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</si>
  <si>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</si>
  <si>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</si>
  <si>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</si>
  <si>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</si>
  <si>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</si>
  <si>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</si>
  <si>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</si>
  <si>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</si>
  <si>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</si>
  <si>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</si>
  <si>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</si>
  <si>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</si>
  <si>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</si>
  <si>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</si>
  <si>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</si>
  <si>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</si>
  <si>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</si>
  <si>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</si>
  <si>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</si>
  <si>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</si>
  <si>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</si>
  <si>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</si>
  <si>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</si>
  <si>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</si>
  <si>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</si>
  <si>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</si>
  <si>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</si>
  <si>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</si>
  <si>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</si>
  <si>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</si>
  <si>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</si>
  <si>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</si>
  <si>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</si>
  <si>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</si>
  <si>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</si>
  <si>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</si>
  <si>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</si>
  <si>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</si>
  <si>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</si>
  <si>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</si>
  <si>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</si>
  <si>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</si>
  <si>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</si>
  <si>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</si>
  <si>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</si>
  <si>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</si>
  <si>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</si>
  <si>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</si>
  <si>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</si>
  <si>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</si>
  <si>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</si>
  <si>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</si>
  <si>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</si>
  <si>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</si>
  <si>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</si>
  <si>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</si>
  <si>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</si>
  <si>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</si>
  <si>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</si>
  <si>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</si>
  <si>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</si>
  <si>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</si>
  <si>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</si>
  <si>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</si>
  <si>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</si>
  <si>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</si>
  <si>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</si>
  <si>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</si>
  <si>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</si>
  <si>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</si>
  <si>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</si>
  <si>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</si>
  <si>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</si>
  <si>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</si>
  <si>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</si>
  <si>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</si>
  <si>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</si>
  <si>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</si>
  <si>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</si>
  <si>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</si>
  <si>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</si>
  <si>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</si>
  <si>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</si>
  <si>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</si>
  <si>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</si>
  <si>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</si>
  <si>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</si>
  <si>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</si>
  <si>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</si>
  <si>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</si>
  <si>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</si>
  <si>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</si>
  <si>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</si>
  <si>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</si>
  <si>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</si>
  <si>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</si>
  <si>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</si>
  <si>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</si>
  <si>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</si>
  <si>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</si>
  <si>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</si>
  <si>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</si>
  <si>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</si>
  <si>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</si>
  <si>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</si>
  <si>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</si>
  <si>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</si>
  <si>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</si>
  <si>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</si>
  <si>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</si>
  <si>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</si>
  <si>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</si>
  <si>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</si>
  <si>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</si>
  <si>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</si>
  <si>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</si>
  <si>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</si>
  <si>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</si>
  <si>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</si>
  <si>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</si>
  <si>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</si>
  <si>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</si>
  <si>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</si>
  <si>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</si>
  <si>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</si>
  <si>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</si>
  <si>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</si>
  <si>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</si>
  <si>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</si>
  <si>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</si>
  <si>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</si>
  <si>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</si>
  <si>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</si>
  <si>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</si>
  <si>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</si>
  <si>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</si>
  <si>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</si>
  <si>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</si>
  <si>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</si>
  <si>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</si>
  <si>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</si>
  <si>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</si>
  <si>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</si>
  <si>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</si>
  <si>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</si>
  <si>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</si>
  <si>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</si>
  <si>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</si>
  <si>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</si>
  <si>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</si>
  <si>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</si>
  <si>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</si>
  <si>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</si>
  <si>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</si>
  <si>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</si>
  <si>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</si>
  <si>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</si>
  <si>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</si>
  <si>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</si>
  <si>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</si>
  <si>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</si>
  <si>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</si>
  <si>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</si>
  <si>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</si>
  <si>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</si>
  <si>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</si>
  <si>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</si>
  <si>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</si>
  <si>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</si>
  <si>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</si>
  <si>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</si>
  <si>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</si>
  <si>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</si>
  <si>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</si>
  <si>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</si>
  <si>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</si>
  <si>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</si>
  <si>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</si>
  <si>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</si>
  <si>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</si>
  <si>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</si>
  <si>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</si>
  <si>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</si>
  <si>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</si>
  <si>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</si>
  <si>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</si>
  <si>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</si>
  <si>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</si>
  <si>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</si>
  <si>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</si>
  <si>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</si>
  <si>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</si>
  <si>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</si>
  <si>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</si>
  <si>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</si>
  <si>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</si>
  <si>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</si>
  <si>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</si>
  <si>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</si>
  <si>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</si>
  <si>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</si>
  <si>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</si>
  <si>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</si>
  <si>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</si>
  <si>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</si>
  <si>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</si>
  <si>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</si>
  <si>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</si>
  <si>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</si>
  <si>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</si>
  <si>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</si>
  <si>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</si>
  <si>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</si>
  <si>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</si>
  <si>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</si>
  <si>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</si>
  <si>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</si>
  <si>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</si>
  <si>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</si>
  <si>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</si>
  <si>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</si>
  <si>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</si>
  <si>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</si>
  <si>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</si>
  <si>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</si>
  <si>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</si>
  <si>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</si>
  <si>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</si>
  <si>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</si>
  <si>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</si>
  <si>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</si>
  <si>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</si>
  <si>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</si>
  <si>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</si>
  <si>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</si>
  <si>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</si>
  <si>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</si>
  <si>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</si>
  <si>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</si>
  <si>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</si>
  <si>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</si>
  <si>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</si>
  <si>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</si>
  <si>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</si>
  <si>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</si>
  <si>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</si>
  <si>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</si>
  <si>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</si>
  <si>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</si>
  <si>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</si>
  <si>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</si>
  <si>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</si>
  <si>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</si>
  <si>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</si>
  <si>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</si>
  <si>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</si>
  <si>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</si>
  <si>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</si>
  <si>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</si>
  <si>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</si>
  <si>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</si>
  <si>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</si>
  <si>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</si>
  <si>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</si>
  <si>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</si>
  <si>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</si>
  <si>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</si>
  <si>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</si>
  <si>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</si>
  <si>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</si>
  <si>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</si>
  <si>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</si>
  <si>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</si>
  <si>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</si>
  <si>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</si>
  <si>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</si>
  <si>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</si>
  <si>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</si>
  <si>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</si>
  <si>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</si>
  <si>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</si>
  <si>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</si>
  <si>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</si>
  <si>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</si>
  <si>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</si>
  <si>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</si>
  <si>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</si>
  <si>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</si>
  <si>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</si>
  <si>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</si>
  <si>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</si>
  <si>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</si>
  <si>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</si>
  <si>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</si>
  <si>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</si>
  <si>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</si>
  <si>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</si>
  <si>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</si>
  <si>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</si>
  <si>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</si>
  <si>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</si>
  <si>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</si>
  <si>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</si>
  <si>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</si>
  <si>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</si>
  <si>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</si>
  <si>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</si>
  <si>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</si>
  <si>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</si>
  <si>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</si>
  <si>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</si>
  <si>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</si>
  <si>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</si>
  <si>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</si>
  <si>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</si>
  <si>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</si>
  <si>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</si>
  <si>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</si>
  <si>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</si>
  <si>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</si>
  <si>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</si>
  <si>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</si>
  <si>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</si>
  <si>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</si>
  <si>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</si>
  <si>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</si>
  <si>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</si>
  <si>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</si>
  <si>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</si>
  <si>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</si>
  <si>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</si>
  <si>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</si>
  <si>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</si>
  <si>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</si>
  <si>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</si>
  <si>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</si>
  <si>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</si>
  <si>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</si>
  <si>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</si>
  <si>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</si>
  <si>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</si>
  <si>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</si>
  <si>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</si>
  <si>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</si>
  <si>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</si>
  <si>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</si>
  <si>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</si>
  <si>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</si>
  <si>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</si>
  <si>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</si>
  <si>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</si>
  <si>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</si>
  <si>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</si>
  <si>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</si>
  <si>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</si>
  <si>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</si>
  <si>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</si>
  <si>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</si>
  <si>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</si>
  <si>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</si>
  <si>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</si>
  <si>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</si>
  <si>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</si>
  <si>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</si>
  <si>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</si>
  <si>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</si>
  <si>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</si>
  <si>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</si>
  <si>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</si>
  <si>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</si>
  <si>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</si>
  <si>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</si>
  <si>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</si>
  <si>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</si>
  <si>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</si>
  <si>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</si>
  <si>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</si>
  <si>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</si>
  <si>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</si>
  <si>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</si>
  <si>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</si>
  <si>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</si>
  <si>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</si>
  <si>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</si>
  <si>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</si>
  <si>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</si>
  <si>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</si>
  <si>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</si>
  <si>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</si>
  <si>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</si>
  <si>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</si>
  <si>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</si>
  <si>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</si>
  <si>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</si>
  <si>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</si>
  <si>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</si>
  <si>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</si>
  <si>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</si>
  <si>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</si>
  <si>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</si>
  <si>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</si>
  <si>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</si>
  <si>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</si>
  <si>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</si>
  <si>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</si>
  <si>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</si>
  <si>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</si>
  <si>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</si>
  <si>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</si>
  <si>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</si>
  <si>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</si>
  <si>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</si>
  <si>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</si>
  <si>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</si>
  <si>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</si>
  <si>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</si>
  <si>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</si>
  <si>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</si>
  <si>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</si>
  <si>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</si>
  <si>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</si>
  <si>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</si>
  <si>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</si>
  <si>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</si>
  <si>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</si>
  <si>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</si>
  <si>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</si>
  <si>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</si>
  <si>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</si>
  <si>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</si>
  <si>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</si>
  <si>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</si>
  <si>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</si>
  <si>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</si>
  <si>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</si>
  <si>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</si>
  <si>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</si>
  <si>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</si>
  <si>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</si>
  <si>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</si>
  <si>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</si>
  <si>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</si>
  <si>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</si>
  <si>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</si>
  <si>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</si>
  <si>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</si>
  <si>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</si>
  <si>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</si>
  <si>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</si>
  <si>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</si>
  <si>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</si>
  <si>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</si>
  <si>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</si>
  <si>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</si>
  <si>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</si>
  <si>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</si>
  <si>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</si>
  <si>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</si>
  <si>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</si>
  <si>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</si>
  <si>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</si>
  <si>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</si>
  <si>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</si>
  <si>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</si>
  <si>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</si>
  <si>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</si>
  <si>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</si>
  <si>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</si>
  <si>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</si>
  <si>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</si>
  <si>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</si>
  <si>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</si>
  <si>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</si>
  <si>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</si>
  <si>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</si>
  <si>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</si>
  <si>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</si>
  <si>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</si>
  <si>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</si>
  <si>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</si>
  <si>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</si>
  <si>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</si>
  <si>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</si>
  <si>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</si>
  <si>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</si>
  <si>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</si>
  <si>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</si>
  <si>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</si>
  <si>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</si>
  <si>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</si>
  <si>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</si>
  <si>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</si>
  <si>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</si>
  <si>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</si>
  <si>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</si>
  <si>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</si>
  <si>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</si>
  <si>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</si>
  <si>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</si>
  <si>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</si>
  <si>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</si>
  <si>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</si>
  <si>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</si>
  <si>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</si>
  <si>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</si>
  <si>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</si>
  <si>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</si>
  <si>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</si>
  <si>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</si>
  <si>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</si>
  <si>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</si>
  <si>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</si>
  <si>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</si>
  <si>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</si>
  <si>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</si>
  <si>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</si>
  <si>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</si>
  <si>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</si>
  <si>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</si>
  <si>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</si>
  <si>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</si>
  <si>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</si>
  <si>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</si>
  <si>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</si>
  <si>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</si>
  <si>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</si>
  <si>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</si>
  <si>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</si>
  <si>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</si>
  <si>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</si>
  <si>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</si>
  <si>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</si>
  <si>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</si>
  <si>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</si>
  <si>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</si>
  <si>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</si>
  <si>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</si>
  <si>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</si>
  <si>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</si>
  <si>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</si>
  <si>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</si>
  <si>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</si>
  <si>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</si>
  <si>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</si>
  <si>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</si>
  <si>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</si>
  <si>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</si>
  <si>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</si>
  <si>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</si>
  <si>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</si>
  <si>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</si>
  <si>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</si>
  <si>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</si>
  <si>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</si>
  <si>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</si>
  <si>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</si>
  <si>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</si>
  <si>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</si>
  <si>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</si>
  <si>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</si>
  <si>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</si>
  <si>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</si>
  <si>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</si>
  <si>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</si>
  <si>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</si>
  <si>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</si>
  <si>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</si>
  <si>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</si>
  <si>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</si>
  <si>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</si>
  <si>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</si>
  <si>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</si>
  <si>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</si>
  <si>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</si>
  <si>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</si>
  <si>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</si>
  <si>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</si>
  <si>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</si>
  <si>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</si>
  <si>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</si>
  <si>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</si>
  <si>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</si>
  <si>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</si>
  <si>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</si>
  <si>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</si>
  <si>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</si>
  <si>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</si>
  <si>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</si>
  <si>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</si>
  <si>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</si>
  <si>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</si>
  <si>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</si>
  <si>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</si>
  <si>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</si>
  <si>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</si>
  <si>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</si>
  <si>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</si>
  <si>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</si>
  <si>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</si>
  <si>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</si>
  <si>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</si>
  <si>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</si>
  <si>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</si>
  <si>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</si>
  <si>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</si>
  <si>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</si>
  <si>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</si>
  <si>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</si>
  <si>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</si>
  <si>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</si>
  <si>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</si>
  <si>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</si>
  <si>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</si>
  <si>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</si>
  <si>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</si>
  <si>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</si>
  <si>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</si>
  <si>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</si>
  <si>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</si>
  <si>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</si>
  <si>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</si>
  <si>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</si>
  <si>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</si>
  <si>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</si>
  <si>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</si>
  <si>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</si>
  <si>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</si>
  <si>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</si>
  <si>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</si>
  <si>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</si>
  <si>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</si>
  <si>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</si>
  <si>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</si>
  <si>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</si>
  <si>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</si>
  <si>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</si>
  <si>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</si>
  <si>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</si>
  <si>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</si>
  <si>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</si>
  <si>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</si>
  <si>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</si>
  <si>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</si>
  <si>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</si>
  <si>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</si>
  <si>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</si>
  <si>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</si>
  <si>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</si>
  <si>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</si>
  <si>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</si>
  <si>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</si>
  <si>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</si>
  <si>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</si>
  <si>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</si>
  <si>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</si>
  <si>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</si>
  <si>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</si>
  <si>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</si>
  <si>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</si>
  <si>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</si>
  <si>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</si>
  <si>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</si>
  <si>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</si>
  <si>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</si>
  <si>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</si>
  <si>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</si>
  <si>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</si>
  <si>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</si>
  <si>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</si>
  <si>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</si>
  <si>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</si>
  <si>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</si>
  <si>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</si>
  <si>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</si>
  <si>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</si>
  <si>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</si>
  <si>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</si>
  <si>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</si>
  <si>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</si>
  <si>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</si>
  <si>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</si>
  <si>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</si>
  <si>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</si>
  <si>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</si>
  <si>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</si>
  <si>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</si>
  <si>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</si>
  <si>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</si>
  <si>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</si>
  <si>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</si>
  <si>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</si>
  <si>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</si>
  <si>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</si>
  <si>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</si>
  <si>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</si>
  <si>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</si>
  <si>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</si>
  <si>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</si>
  <si>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</si>
  <si>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</si>
  <si>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</si>
  <si>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</si>
  <si>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</si>
  <si>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</si>
  <si>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</si>
  <si>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</si>
  <si>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</si>
  <si>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</si>
  <si>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</si>
  <si>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</si>
  <si>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</si>
  <si>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</si>
  <si>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</si>
  <si>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</si>
  <si>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</si>
  <si>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</si>
  <si>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</si>
  <si>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</si>
  <si>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</si>
  <si>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</si>
  <si>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</si>
  <si>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</si>
  <si>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</si>
  <si>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</si>
  <si>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</si>
  <si>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</si>
  <si>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</si>
  <si>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</si>
  <si>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</si>
  <si>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</si>
  <si>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</si>
  <si>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</si>
  <si>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</si>
  <si>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</si>
  <si>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</si>
  <si>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</si>
  <si>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</si>
  <si>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</si>
  <si>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</si>
  <si>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</si>
  <si>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</si>
  <si>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</si>
  <si>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</si>
  <si>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</si>
  <si>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</si>
  <si>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</si>
  <si>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</si>
  <si>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</si>
  <si>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</si>
  <si>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</si>
  <si>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</si>
  <si>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</si>
  <si>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</si>
  <si>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</si>
  <si>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</si>
  <si>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</si>
  <si>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</si>
  <si>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</si>
  <si>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</si>
  <si>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</si>
  <si>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</si>
  <si>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</si>
  <si>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</si>
  <si>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</si>
  <si>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</si>
  <si>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</si>
  <si>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</si>
  <si>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</si>
  <si>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</si>
  <si>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</si>
  <si>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</si>
  <si>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</si>
  <si>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</si>
  <si>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</si>
  <si>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</si>
  <si>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</si>
  <si>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</si>
  <si>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</si>
  <si>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</si>
  <si>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</si>
  <si>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</si>
  <si>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</si>
  <si>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</si>
  <si>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</si>
  <si>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</si>
  <si>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</si>
  <si>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</si>
  <si>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</si>
  <si>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</si>
  <si>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</si>
  <si>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</si>
  <si>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</si>
  <si>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</si>
  <si>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</si>
  <si>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</si>
  <si>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</si>
  <si>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</si>
  <si>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</si>
  <si>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</si>
  <si>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</si>
  <si>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</si>
  <si>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</si>
  <si>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</si>
  <si>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</si>
  <si>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</si>
  <si>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</si>
  <si>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</si>
  <si>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</si>
  <si>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</si>
  <si>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</si>
  <si>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</si>
  <si>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</si>
  <si>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</si>
  <si>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</si>
  <si>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</si>
  <si>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</si>
  <si>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</si>
  <si>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</si>
  <si>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</si>
  <si>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</si>
  <si>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</si>
  <si>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</si>
  <si>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</si>
  <si>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</si>
  <si>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</si>
  <si>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</si>
  <si>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</si>
  <si>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</si>
  <si>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</si>
  <si>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</si>
  <si>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</si>
  <si>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</si>
  <si>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</si>
  <si>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</si>
  <si>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</si>
  <si>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</si>
  <si>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</si>
  <si>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</si>
  <si>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</si>
  <si>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</si>
  <si>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</si>
  <si>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</si>
  <si>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</si>
  <si>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</si>
  <si>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</si>
  <si>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</si>
  <si>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</si>
  <si>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</si>
  <si>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</si>
  <si>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</si>
  <si>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</si>
  <si>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</si>
  <si>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</si>
  <si>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</si>
  <si>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</si>
  <si>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</si>
  <si>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</si>
  <si>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</si>
  <si>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</si>
  <si>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</si>
  <si>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</si>
  <si>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</si>
  <si>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</si>
  <si>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</si>
  <si>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</si>
  <si>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</si>
  <si>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</si>
  <si>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</si>
  <si>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</si>
  <si>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</si>
  <si>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</si>
  <si>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</si>
  <si>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</si>
  <si>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</si>
  <si>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</si>
  <si>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</si>
  <si>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</si>
  <si>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</si>
  <si>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</si>
  <si>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</si>
  <si>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</si>
  <si>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</si>
  <si>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</si>
  <si>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</si>
  <si>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</si>
  <si>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</si>
  <si>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</si>
  <si>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</si>
  <si>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</si>
  <si>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</si>
  <si>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</si>
  <si>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</si>
  <si>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</si>
  <si>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</si>
  <si>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</si>
  <si>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</si>
  <si>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</si>
  <si>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</si>
  <si>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</si>
  <si>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</si>
  <si>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</si>
  <si>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</si>
  <si>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</si>
  <si>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</si>
  <si>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</si>
  <si>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</si>
  <si>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</si>
  <si>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</si>
  <si>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</si>
  <si>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</si>
  <si>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</si>
  <si>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</si>
  <si>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</si>
  <si>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</si>
  <si>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</si>
  <si>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</si>
  <si>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</si>
  <si>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</si>
  <si>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</si>
  <si>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</si>
  <si>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</si>
  <si>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</si>
  <si>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</si>
  <si>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</si>
  <si>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</si>
  <si>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</si>
  <si>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</si>
  <si>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</si>
  <si>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</si>
  <si>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</si>
  <si>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</si>
  <si>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</si>
  <si>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</si>
  <si>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</si>
  <si>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</si>
  <si>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</si>
  <si>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</si>
  <si>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</si>
  <si>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</si>
  <si>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</si>
  <si>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</si>
  <si>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</si>
  <si>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</si>
  <si>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</si>
  <si>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</si>
  <si>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</si>
  <si>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</si>
  <si>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</si>
  <si>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</si>
  <si>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</si>
  <si>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</si>
  <si>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</si>
  <si>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</si>
  <si>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</si>
  <si>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</si>
  <si>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</si>
  <si>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</si>
  <si>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</si>
  <si>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</si>
  <si>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</si>
  <si>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</si>
  <si>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</si>
  <si>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</si>
  <si>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</si>
  <si>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</si>
  <si>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</si>
  <si>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</si>
  <si>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</si>
  <si>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</si>
  <si>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</si>
  <si>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</si>
  <si>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</si>
  <si>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</si>
  <si>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</si>
  <si>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</si>
  <si>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</si>
  <si>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</si>
  <si>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</si>
  <si>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</si>
  <si>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</si>
  <si>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</si>
  <si>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</si>
  <si>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</si>
  <si>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</si>
  <si>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</si>
  <si>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</si>
  <si>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</si>
  <si>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</si>
  <si>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</si>
  <si>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</si>
  <si>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</si>
  <si>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</si>
  <si>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</si>
  <si>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</si>
  <si>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</si>
  <si>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</si>
  <si>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</si>
  <si>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</si>
  <si>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</si>
  <si>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</si>
  <si>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</si>
  <si>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</si>
  <si>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</si>
  <si>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</si>
  <si>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</si>
  <si>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</si>
  <si>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</si>
  <si>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</si>
  <si>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</si>
  <si>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</si>
  <si>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</si>
  <si>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</si>
  <si>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</si>
  <si>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</si>
  <si>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</si>
  <si>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</si>
  <si>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</si>
  <si>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</si>
  <si>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</si>
  <si>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</si>
  <si>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</si>
  <si>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</si>
  <si>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</si>
  <si>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</si>
  <si>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</si>
  <si>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</si>
  <si>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</si>
  <si>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</si>
  <si>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</si>
  <si>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</si>
  <si>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</si>
  <si>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</si>
  <si>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</si>
  <si>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</si>
  <si>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</si>
  <si>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</si>
  <si>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</si>
  <si>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</si>
  <si>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</si>
  <si>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</si>
  <si>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</si>
  <si>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</si>
  <si>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</si>
  <si>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</si>
  <si>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</si>
  <si>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</si>
  <si>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</si>
  <si>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</si>
  <si>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</si>
  <si>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</si>
  <si>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</si>
  <si>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</si>
  <si>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</si>
  <si>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</si>
  <si>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</si>
  <si>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</si>
  <si>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</si>
  <si>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</si>
  <si>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</si>
  <si>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</si>
  <si>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</si>
  <si>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</si>
  <si>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</si>
  <si>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</si>
  <si>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</si>
  <si>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</si>
  <si>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</si>
  <si>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</si>
  <si>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</si>
  <si>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</si>
  <si>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</si>
  <si>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</si>
  <si>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</si>
  <si>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</si>
  <si>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</si>
  <si>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</si>
  <si>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</si>
  <si>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</si>
  <si>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</si>
  <si>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</si>
  <si>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</si>
  <si>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</si>
  <si>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</si>
  <si>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</si>
  <si>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</si>
  <si>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</si>
  <si>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</si>
  <si>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</si>
  <si>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</si>
  <si>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</si>
  <si>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</si>
  <si>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</si>
  <si>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</si>
  <si>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</si>
  <si>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</si>
  <si>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</si>
  <si>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</si>
  <si>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</si>
  <si>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</si>
  <si>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</si>
  <si>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</si>
  <si>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</si>
  <si>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</si>
  <si>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</si>
  <si>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</si>
  <si>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</si>
  <si>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</si>
  <si>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</si>
  <si>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</si>
  <si>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</si>
  <si>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</si>
  <si>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</si>
  <si>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</si>
  <si>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</si>
  <si>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</si>
  <si>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</si>
  <si>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</si>
  <si>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</si>
  <si>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</si>
  <si>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</si>
  <si>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</si>
  <si>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</si>
  <si>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</si>
  <si>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</si>
  <si>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</si>
  <si>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</si>
  <si>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</si>
  <si>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</si>
  <si>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</si>
  <si>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</si>
  <si>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</si>
  <si>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</si>
  <si>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</si>
  <si>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</si>
  <si>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</si>
  <si>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</si>
  <si>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</si>
  <si>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</si>
  <si>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</si>
  <si>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</si>
  <si>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</si>
  <si>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</si>
  <si>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</si>
  <si>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</si>
  <si>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</si>
  <si>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</si>
  <si>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</si>
  <si>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</si>
  <si>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</si>
  <si>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</si>
  <si>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</si>
  <si>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</si>
  <si>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</si>
  <si>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</si>
  <si>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</si>
  <si>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</si>
  <si>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</si>
  <si>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</si>
  <si>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</si>
  <si>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</si>
  <si>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</si>
  <si>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</si>
  <si>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</si>
  <si>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</si>
  <si>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</si>
  <si>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</si>
  <si>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</si>
  <si>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</si>
  <si>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</si>
  <si>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</si>
  <si>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</si>
  <si>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</si>
  <si>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</si>
  <si>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</si>
  <si>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</si>
  <si>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</si>
  <si>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</si>
  <si>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</si>
  <si>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</si>
  <si>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</si>
  <si>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</si>
  <si>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</si>
  <si>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</si>
  <si>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</si>
  <si>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</si>
  <si>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</si>
  <si>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</si>
  <si>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</si>
  <si>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</si>
  <si>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</si>
  <si>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</si>
  <si>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</si>
  <si>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</si>
  <si>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</si>
  <si>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</si>
  <si>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</si>
  <si>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</si>
  <si>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</si>
  <si>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</si>
  <si>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</si>
  <si>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</si>
  <si>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</si>
  <si>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</si>
  <si>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</si>
  <si>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</si>
  <si>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</si>
  <si>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</si>
  <si>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</si>
  <si>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</si>
  <si>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</si>
  <si>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</si>
  <si>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</si>
  <si>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</si>
  <si>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</si>
  <si>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</si>
  <si>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</si>
  <si>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</si>
  <si>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</si>
  <si>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</si>
  <si>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</si>
  <si>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</si>
  <si>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</si>
  <si>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</si>
  <si>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</si>
  <si>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</si>
  <si>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</si>
  <si>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</si>
  <si>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</si>
  <si>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</si>
  <si>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</si>
  <si>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</si>
  <si>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</si>
  <si>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</si>
  <si>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</si>
  <si>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</si>
  <si>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</si>
  <si>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</si>
  <si>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</si>
  <si>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</si>
  <si>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</si>
  <si>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</si>
  <si>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</si>
  <si>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</si>
  <si>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</si>
  <si>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</si>
  <si>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</si>
  <si>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</si>
  <si>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</si>
  <si>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</si>
  <si>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</si>
  <si>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</si>
  <si>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</si>
  <si>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</si>
  <si>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</si>
  <si>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</si>
  <si>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</si>
  <si>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</si>
  <si>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</si>
  <si>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</si>
  <si>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</si>
  <si>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</si>
  <si>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</si>
  <si>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</si>
  <si>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</si>
  <si>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</si>
  <si>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</si>
  <si>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</si>
  <si>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</si>
  <si>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</si>
  <si>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</si>
  <si>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</si>
  <si>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</si>
  <si>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</si>
  <si>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</si>
  <si>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</si>
  <si>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</si>
  <si>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</si>
  <si>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</si>
  <si>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</si>
  <si>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</si>
  <si>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</si>
  <si>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</si>
  <si>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</si>
  <si>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</si>
  <si>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</si>
  <si>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</si>
  <si>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</si>
  <si>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</si>
  <si>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</si>
  <si>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</si>
  <si>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</si>
  <si>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</si>
  <si>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</si>
  <si>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</si>
  <si>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</si>
  <si>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</si>
  <si>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</si>
  <si>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</si>
  <si>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</si>
  <si>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</si>
  <si>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</si>
  <si>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</si>
  <si>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</si>
  <si>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</si>
  <si>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</si>
  <si>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</si>
  <si>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</si>
  <si>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</si>
  <si>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</si>
  <si>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</si>
  <si>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</si>
  <si>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</si>
  <si>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</si>
  <si>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</si>
  <si>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</si>
  <si>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</si>
  <si>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</si>
  <si>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</si>
  <si>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</si>
  <si>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</si>
  <si>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</si>
  <si>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</si>
  <si>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</si>
  <si>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</si>
  <si>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</si>
  <si>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</si>
  <si>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</si>
  <si>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</si>
  <si>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</si>
  <si>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</si>
  <si>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</si>
  <si>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</si>
  <si>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</si>
  <si>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</si>
  <si>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</si>
  <si>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</si>
  <si>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</si>
  <si>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</si>
  <si>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</si>
  <si>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</si>
  <si>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</si>
  <si>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</si>
  <si>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</si>
  <si>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</si>
  <si>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</si>
  <si>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</si>
  <si>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</si>
  <si>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</si>
  <si>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</si>
  <si>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</si>
  <si>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</si>
  <si>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</si>
  <si>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</si>
  <si>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</si>
  <si>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</si>
  <si>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</si>
  <si>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</si>
  <si>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</si>
  <si>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</si>
  <si>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</si>
  <si>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</si>
  <si>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</si>
  <si>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</si>
  <si>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</si>
  <si>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</si>
  <si>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</si>
  <si>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</si>
  <si>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</si>
  <si>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</si>
  <si>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</si>
  <si>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</si>
  <si>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</si>
  <si>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</si>
  <si>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</si>
  <si>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</si>
  <si>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</si>
  <si>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</si>
  <si>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</si>
  <si>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</si>
  <si>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</si>
  <si>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</si>
  <si>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</si>
  <si>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</si>
  <si>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</si>
  <si>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</si>
  <si>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</si>
  <si>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</si>
  <si>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</si>
  <si>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</si>
  <si>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</si>
  <si>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</si>
  <si>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</si>
  <si>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</si>
  <si>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</si>
  <si>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</si>
  <si>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</si>
  <si>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</si>
  <si>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</si>
  <si>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</si>
  <si>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</si>
  <si>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</si>
  <si>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</si>
  <si>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</si>
  <si>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</si>
  <si>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</si>
  <si>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</si>
  <si>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</si>
  <si>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</si>
  <si>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</si>
  <si>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</si>
  <si>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</si>
  <si>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</si>
  <si>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</si>
  <si>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</si>
  <si>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</si>
  <si>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</si>
  <si>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</si>
  <si>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</si>
  <si>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</si>
  <si>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</si>
  <si>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</si>
  <si>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</si>
  <si>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</si>
  <si>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</si>
  <si>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</si>
  <si>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</si>
  <si>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</si>
  <si>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</si>
  <si>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</si>
  <si>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</si>
  <si>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</si>
  <si>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</si>
  <si>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</si>
  <si>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</si>
  <si>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</si>
  <si>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</si>
  <si>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</si>
  <si>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</si>
  <si>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</si>
  <si>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</si>
  <si>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</si>
  <si>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</si>
  <si>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</si>
  <si>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</si>
  <si>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</si>
  <si>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</si>
  <si>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</si>
  <si>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</si>
  <si>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</si>
  <si>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</si>
  <si>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</si>
  <si>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</si>
  <si>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</si>
  <si>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</si>
  <si>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</si>
  <si>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</si>
  <si>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</si>
  <si>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</si>
  <si>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</si>
  <si>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</si>
  <si>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</si>
  <si>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</si>
  <si>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</si>
  <si>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</si>
  <si>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</si>
  <si>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</si>
  <si>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</si>
  <si>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</si>
  <si>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</si>
  <si>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</si>
  <si>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</si>
  <si>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</si>
  <si>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</si>
  <si>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</si>
  <si>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</si>
  <si>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</si>
  <si>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</si>
  <si>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</si>
  <si>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</si>
  <si>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</si>
  <si>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</si>
  <si>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</si>
  <si>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</si>
  <si>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</si>
  <si>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</si>
  <si>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</si>
  <si>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</si>
  <si>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</si>
  <si>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</si>
  <si>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</si>
  <si>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</si>
  <si>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</si>
  <si>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</si>
  <si>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</si>
  <si>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</si>
  <si>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</si>
  <si>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</si>
  <si>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</si>
  <si>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</si>
  <si>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</si>
  <si>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</si>
  <si>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</si>
  <si>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</si>
  <si>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</si>
  <si>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</si>
  <si>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</si>
  <si>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</si>
  <si>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</si>
  <si>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</si>
  <si>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</si>
  <si>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</si>
  <si>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</si>
  <si>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</si>
  <si>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</si>
  <si>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</si>
  <si>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</si>
  <si>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</si>
  <si>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</si>
  <si>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</si>
  <si>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</si>
  <si>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</si>
  <si>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</si>
  <si>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</si>
  <si>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</si>
  <si>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</si>
  <si>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</si>
  <si>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</si>
  <si>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</si>
  <si>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</si>
  <si>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</si>
  <si>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</si>
  <si>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</si>
  <si>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</si>
  <si>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</si>
  <si>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</si>
  <si>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</si>
  <si>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</si>
  <si>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</si>
  <si>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</si>
  <si>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</si>
  <si>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</si>
  <si>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</si>
  <si>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</si>
  <si>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</si>
  <si>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</si>
  <si>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</si>
  <si>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</si>
  <si>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</si>
  <si>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</si>
  <si>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</si>
  <si>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</si>
  <si>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</si>
  <si>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</si>
  <si>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</si>
  <si>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</si>
  <si>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</si>
  <si>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</si>
  <si>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</si>
  <si>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</si>
  <si>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</si>
  <si>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</si>
  <si>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</si>
  <si>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</si>
  <si>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</si>
  <si>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</si>
  <si>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</si>
  <si>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</si>
  <si>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</si>
  <si>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</si>
  <si>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</si>
  <si>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</si>
  <si>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</si>
  <si>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</si>
  <si>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</si>
  <si>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</si>
  <si>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</si>
  <si>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</si>
  <si>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</si>
  <si>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</si>
  <si>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</si>
  <si>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</si>
  <si>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</si>
  <si>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</si>
  <si>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</si>
  <si>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</si>
  <si>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</si>
  <si>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</si>
  <si>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</si>
  <si>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</si>
  <si>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</si>
  <si>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</si>
  <si>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</si>
  <si>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</si>
  <si>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</si>
  <si>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</si>
  <si>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</si>
  <si>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</si>
  <si>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</si>
  <si>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</si>
  <si>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</si>
  <si>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</si>
  <si>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</si>
  <si>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</si>
  <si>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</si>
  <si>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</si>
  <si>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</si>
  <si>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</si>
  <si>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</si>
  <si>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</si>
  <si>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</si>
  <si>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</si>
  <si>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</si>
  <si>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</si>
  <si>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</si>
  <si>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</si>
  <si>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</si>
  <si>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</si>
  <si>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</si>
  <si>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</si>
  <si>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</si>
  <si>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</si>
  <si>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</si>
  <si>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</si>
  <si>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</si>
  <si>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</si>
  <si>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</si>
  <si>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</si>
  <si>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</si>
  <si>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</si>
  <si>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</si>
  <si>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</si>
  <si>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</si>
  <si>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</si>
  <si>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</si>
  <si>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</si>
  <si>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</si>
  <si>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</si>
  <si>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</si>
  <si>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</si>
  <si>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</si>
  <si>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</si>
  <si>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</si>
  <si>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</si>
  <si>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</si>
  <si>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</si>
  <si>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</si>
  <si>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</si>
  <si>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</si>
  <si>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</si>
  <si>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</si>
  <si>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</si>
  <si>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</si>
  <si>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</si>
  <si>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</si>
  <si>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</si>
  <si>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</si>
  <si>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</si>
  <si>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</si>
  <si>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</si>
  <si>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</si>
  <si>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</si>
  <si>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</si>
  <si>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</si>
  <si>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</si>
  <si>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</si>
  <si>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</si>
  <si>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</si>
  <si>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</si>
  <si>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</si>
  <si>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</si>
  <si>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</si>
  <si>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</si>
  <si>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</si>
  <si>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</si>
  <si>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</si>
  <si>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</si>
  <si>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</si>
  <si>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</si>
  <si>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</si>
  <si>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</si>
  <si>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</si>
  <si>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</si>
  <si>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</si>
  <si>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</si>
  <si>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</si>
  <si>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</si>
  <si>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</si>
  <si>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</si>
  <si>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</si>
  <si>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</si>
  <si>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</si>
  <si>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</si>
  <si>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</si>
  <si>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</si>
  <si>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</si>
  <si>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</si>
  <si>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</si>
  <si>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</si>
  <si>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</si>
  <si>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</si>
  <si>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</si>
  <si>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</si>
  <si>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</si>
  <si>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</si>
  <si>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</si>
  <si>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</si>
  <si>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</si>
  <si>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</si>
  <si>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</si>
  <si>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</si>
  <si>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</si>
  <si>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</si>
  <si>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</si>
  <si>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</si>
  <si>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</si>
  <si>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</si>
  <si>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</si>
  <si>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</si>
  <si>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</si>
  <si>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</si>
  <si>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</si>
  <si>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</si>
  <si>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</si>
  <si>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</si>
  <si>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</si>
  <si>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</si>
  <si>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</si>
  <si>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</si>
  <si>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</si>
  <si>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</si>
  <si>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</si>
  <si>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</si>
  <si>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</si>
  <si>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</si>
  <si>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</si>
  <si>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</si>
  <si>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</si>
  <si>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</si>
  <si>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</si>
  <si>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</si>
  <si>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</si>
  <si>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</si>
  <si>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</si>
  <si>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</si>
  <si>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</si>
  <si>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</si>
  <si>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</si>
  <si>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</si>
  <si>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</si>
  <si>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</si>
  <si>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</si>
  <si>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</si>
  <si>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</si>
  <si>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</si>
  <si>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</si>
  <si>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</si>
  <si>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</si>
  <si>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</si>
  <si>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</si>
  <si>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</si>
  <si>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</si>
  <si>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</si>
  <si>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</si>
  <si>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</si>
  <si>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</si>
  <si>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</si>
  <si>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</si>
  <si>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</si>
  <si>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</si>
  <si>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</si>
  <si>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</si>
  <si>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</si>
  <si>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</si>
  <si>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</si>
  <si>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</si>
  <si>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</si>
  <si>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</si>
  <si>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</si>
  <si>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</si>
  <si>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</si>
  <si>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</si>
  <si>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</si>
  <si>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</si>
  <si>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</si>
  <si>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</si>
  <si>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</si>
  <si>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</si>
  <si>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</si>
  <si>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</si>
  <si>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</si>
  <si>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</si>
  <si>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</si>
  <si>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</si>
  <si>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</si>
  <si>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</si>
  <si>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</si>
  <si>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</si>
  <si>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</si>
  <si>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</si>
  <si>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</si>
  <si>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</si>
  <si>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</si>
  <si>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</si>
  <si>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</si>
  <si>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</si>
  <si>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</si>
  <si>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</si>
  <si>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</si>
  <si>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</si>
  <si>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</si>
  <si>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</si>
  <si>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</si>
  <si>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</si>
  <si>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</si>
  <si>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</si>
  <si>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</si>
  <si>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</si>
  <si>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</si>
  <si>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</si>
  <si>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</si>
  <si>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</si>
  <si>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</si>
  <si>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</si>
  <si>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</si>
  <si>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</si>
  <si>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</si>
  <si>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</si>
  <si>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</si>
  <si>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</si>
  <si>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</si>
  <si>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</si>
  <si>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</si>
  <si>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</si>
  <si>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</si>
  <si>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</si>
  <si>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</si>
  <si>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</si>
  <si>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</si>
  <si>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</si>
  <si>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</si>
  <si>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</si>
  <si>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</si>
  <si>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</si>
  <si>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</si>
  <si>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</si>
  <si>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</si>
  <si>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</si>
  <si>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</si>
  <si>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</si>
  <si>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</si>
  <si>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</si>
  <si>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</si>
  <si>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</si>
  <si>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</si>
  <si>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</si>
  <si>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</si>
  <si>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</si>
  <si>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</si>
  <si>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</si>
  <si>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</si>
  <si>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</si>
  <si>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</si>
  <si>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</si>
  <si>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</si>
  <si>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</si>
  <si>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</si>
  <si>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</si>
  <si>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</si>
  <si>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</si>
  <si>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</si>
  <si>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</si>
  <si>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</si>
  <si>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</si>
  <si>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</si>
  <si>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</si>
  <si>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</si>
  <si>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</si>
  <si>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</si>
  <si>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</si>
  <si>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</si>
  <si>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</si>
  <si>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</si>
  <si>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</si>
  <si>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</si>
  <si>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</si>
  <si>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</si>
  <si>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</si>
  <si>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</si>
  <si>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</si>
  <si>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</si>
  <si>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</si>
  <si>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</si>
  <si>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</si>
  <si>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</si>
  <si>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</si>
  <si>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</si>
  <si>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</si>
  <si>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</si>
  <si>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</si>
  <si>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</si>
  <si>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</si>
  <si>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</si>
  <si>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</si>
  <si>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</si>
  <si>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</si>
  <si>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</si>
  <si>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</si>
  <si>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</si>
  <si>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</si>
  <si>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</si>
  <si>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</si>
  <si>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</si>
  <si>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</si>
  <si>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</si>
  <si>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</si>
  <si>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</si>
  <si>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</si>
  <si>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</si>
  <si>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</si>
  <si>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</si>
  <si>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</si>
  <si>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</si>
  <si>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</si>
  <si>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</si>
  <si>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</si>
  <si>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</si>
  <si>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</si>
  <si>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</si>
  <si>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</si>
  <si>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</si>
  <si>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</si>
  <si>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</si>
  <si>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</si>
  <si>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</si>
  <si>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</si>
  <si>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</si>
  <si>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</si>
  <si>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</si>
  <si>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</si>
  <si>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</si>
  <si>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</si>
  <si>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</si>
  <si>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</si>
  <si>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</si>
  <si>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</si>
  <si>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</si>
  <si>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</si>
  <si>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</si>
  <si>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</si>
  <si>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</si>
  <si>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</si>
  <si>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</si>
  <si>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</si>
  <si>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</si>
  <si>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</si>
  <si>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</si>
  <si>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</si>
  <si>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</si>
  <si>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</si>
  <si>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</si>
  <si>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</si>
  <si>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</si>
  <si>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</si>
  <si>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</si>
  <si>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</si>
  <si>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</si>
  <si>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</si>
  <si>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</si>
  <si>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</si>
  <si>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</si>
  <si>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</si>
  <si>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</si>
  <si>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</si>
  <si>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</si>
  <si>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</si>
  <si>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</si>
  <si>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</si>
  <si>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</si>
  <si>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</si>
  <si>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</si>
  <si>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</si>
  <si>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</si>
  <si>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</si>
  <si>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</si>
  <si>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</si>
  <si>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</si>
  <si>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</si>
  <si>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</si>
  <si>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</si>
  <si>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</si>
  <si>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</si>
  <si>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</si>
  <si>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</si>
  <si>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</si>
  <si>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</si>
  <si>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</si>
  <si>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</si>
  <si>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</si>
  <si>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</si>
  <si>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</si>
  <si>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</si>
  <si>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</si>
  <si>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</si>
  <si>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</si>
  <si>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</si>
  <si>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</si>
  <si>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</si>
  <si>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</si>
  <si>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</si>
  <si>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</si>
  <si>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</si>
  <si>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</si>
  <si>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</si>
  <si>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</si>
  <si>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</si>
  <si>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</si>
  <si>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</si>
  <si>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</si>
  <si>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</si>
  <si>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</si>
  <si>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</si>
  <si>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</si>
  <si>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</si>
  <si>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</si>
  <si>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</si>
  <si>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</si>
  <si>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</si>
  <si>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</si>
  <si>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</si>
  <si>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</si>
  <si>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</si>
  <si>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</si>
  <si>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</si>
  <si>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</si>
  <si>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</si>
  <si>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</si>
  <si>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</si>
  <si>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</si>
  <si>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</si>
  <si>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</si>
  <si>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</si>
  <si>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</si>
  <si>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</si>
  <si>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</si>
  <si>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</si>
  <si>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</si>
  <si>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</si>
  <si>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</si>
  <si>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</si>
  <si>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</si>
  <si>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</si>
  <si>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</si>
  <si>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</si>
  <si>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</si>
  <si>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</si>
  <si>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</si>
  <si>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</si>
  <si>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</si>
  <si>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</si>
  <si>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</si>
  <si>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</si>
  <si>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</si>
  <si>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</si>
  <si>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</si>
  <si>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</si>
  <si>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</si>
  <si>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</si>
  <si>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</si>
  <si>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</si>
  <si>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</si>
  <si>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</si>
  <si>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</si>
  <si>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</si>
  <si>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</si>
  <si>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</si>
  <si>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</si>
  <si>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</si>
  <si>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</si>
  <si>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</si>
  <si>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</si>
  <si>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</si>
  <si>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</si>
  <si>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</si>
  <si>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</si>
  <si>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</si>
  <si>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</si>
  <si>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</si>
  <si>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</si>
  <si>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</si>
  <si>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</si>
  <si>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</si>
  <si>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</si>
  <si>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</si>
  <si>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</si>
  <si>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</si>
  <si>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</si>
  <si>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</si>
  <si>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</si>
  <si>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</si>
  <si>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</si>
  <si>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</si>
  <si>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</si>
  <si>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</si>
  <si>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</si>
  <si>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</si>
  <si>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</si>
  <si>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</si>
  <si>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</si>
  <si>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</si>
  <si>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</si>
  <si>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</si>
  <si>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</si>
  <si>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</si>
  <si>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</si>
  <si>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</si>
  <si>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</si>
  <si>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</si>
  <si>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</si>
  <si>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</si>
  <si>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</si>
  <si>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</si>
  <si>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</si>
  <si>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</si>
  <si>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</si>
  <si>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</si>
  <si>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</si>
  <si>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</si>
  <si>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</si>
  <si>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</si>
  <si>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</si>
  <si>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</si>
  <si>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</si>
  <si>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</si>
  <si>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</si>
  <si>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</si>
  <si>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</si>
  <si>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</si>
  <si>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</si>
  <si>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</si>
  <si>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</si>
  <si>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</si>
  <si>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</si>
  <si>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</si>
  <si>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</si>
  <si>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</si>
  <si>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</si>
  <si>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</si>
  <si>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</si>
  <si>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</si>
  <si>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</si>
  <si>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</si>
  <si>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</si>
  <si>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</si>
  <si>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</si>
  <si>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</si>
  <si>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</si>
  <si>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</si>
  <si>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</si>
  <si>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</si>
  <si>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</si>
  <si>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</si>
  <si>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</si>
  <si>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</si>
  <si>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</si>
  <si>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</si>
  <si>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</si>
  <si>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</si>
  <si>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</si>
  <si>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</si>
  <si>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</si>
  <si>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</si>
  <si>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</si>
  <si>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</si>
  <si>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</si>
  <si>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</si>
  <si>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</si>
  <si>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</si>
  <si>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</si>
  <si>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</si>
  <si>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</si>
  <si>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</si>
  <si>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</si>
  <si>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</si>
  <si>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</si>
  <si>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</si>
  <si>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</si>
  <si>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</si>
  <si>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</si>
  <si>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</si>
  <si>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</si>
  <si>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</si>
  <si>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</si>
  <si>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</si>
  <si>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</si>
  <si>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</si>
  <si>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</si>
  <si>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</si>
  <si>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</si>
  <si>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</si>
  <si>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</si>
  <si>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</si>
  <si>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</si>
  <si>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</si>
  <si>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</si>
  <si>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</si>
  <si>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</si>
  <si>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</si>
  <si>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</si>
  <si>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</si>
  <si>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</si>
  <si>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</si>
  <si>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</si>
  <si>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</si>
  <si>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</si>
  <si>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</si>
  <si>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</si>
  <si>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</si>
  <si>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</si>
  <si>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</si>
  <si>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</si>
  <si>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</si>
  <si>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</si>
  <si>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</si>
  <si>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</si>
  <si>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</si>
  <si>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</si>
  <si>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</si>
  <si>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</si>
  <si>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</si>
  <si>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</si>
  <si>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</si>
  <si>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</si>
  <si>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</si>
  <si>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</si>
  <si>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</si>
  <si>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</si>
  <si>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</si>
  <si>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</si>
  <si>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</si>
  <si>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</si>
  <si>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</si>
  <si>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</si>
  <si>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</si>
  <si>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</si>
  <si>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</si>
  <si>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</si>
  <si>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</si>
  <si>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</si>
  <si>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</si>
  <si>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</si>
  <si>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</si>
  <si>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</si>
  <si>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</si>
  <si>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</si>
  <si>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</si>
  <si>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</si>
  <si>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</si>
  <si>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</si>
  <si>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</si>
  <si>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</si>
  <si>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</si>
  <si>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</si>
  <si>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</si>
  <si>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</si>
  <si>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</si>
  <si>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</si>
  <si>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</si>
  <si>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</si>
  <si>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</si>
  <si>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</si>
  <si>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</si>
  <si>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</si>
  <si>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</si>
  <si>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</si>
  <si>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</si>
  <si>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</si>
  <si>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</si>
  <si>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</si>
  <si>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</si>
  <si>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</si>
  <si>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</si>
  <si>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</si>
  <si>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</si>
  <si>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</si>
  <si>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</si>
  <si>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</si>
  <si>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</si>
  <si>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</si>
  <si>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</si>
  <si>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</si>
  <si>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</si>
  <si>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</si>
  <si>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</si>
  <si>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</si>
  <si>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</si>
  <si>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</si>
  <si>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</si>
  <si>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</si>
  <si>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</si>
  <si>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</si>
  <si>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</si>
  <si>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</si>
  <si>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</si>
  <si>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</si>
  <si>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</si>
  <si>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</si>
  <si>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</si>
  <si>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</si>
  <si>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</si>
  <si>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</si>
  <si>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</si>
  <si>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</si>
  <si>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</si>
  <si>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</si>
  <si>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</si>
  <si>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</si>
  <si>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</si>
  <si>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</si>
  <si>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</si>
  <si>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</si>
  <si>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</si>
  <si>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</si>
  <si>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</si>
  <si>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</si>
  <si>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</si>
  <si>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</si>
  <si>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</si>
  <si>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</si>
  <si>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</si>
  <si>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</si>
  <si>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</si>
  <si>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</si>
  <si>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</si>
  <si>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</si>
  <si>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</si>
  <si>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</si>
  <si>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</si>
  <si>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</si>
  <si>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</si>
  <si>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</si>
  <si>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</si>
  <si>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</si>
  <si>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</si>
  <si>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</si>
  <si>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</si>
  <si>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</si>
  <si>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</si>
  <si>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</si>
  <si>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</si>
  <si>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</si>
  <si>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</si>
  <si>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 number of backers</t>
  </si>
  <si>
    <t>Median number of backers</t>
  </si>
  <si>
    <t>Minimum number of backers</t>
  </si>
  <si>
    <t>Maximum number of backers</t>
  </si>
  <si>
    <t>Variance of the number of backers.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</si>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</sst>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dd\/mm\/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  <xf numFmtId="1" fontId="1" fillId="0" borderId="0" xfId="0" applyNumberFormat="1" applyFont="1" applyAlignment="1" applyProtection="1">
      <alignment horizontal="center"/>
    </xf>
    <xf numFmtId="1" fontId="0" fillId="0" borderId="0" xfId="0" applyNumberFormat="1" applyProtection="1"/>
    <xf numFmtId="0" fontId="3" fillId="0" borderId="0" xfId="0" applyFont="1" applyAlignment="1">
      <alignment horizontal="center"/>
    </xf>
    <xf numFmtId="0" fontId="4" fillId="0" borderId="0" xfId="0" applyFont="1"/>
    <xf numFmtId="9" fontId="4" fillId="0" borderId="0" xfId="1" applyFont="1"/>
    <xf numFmtId="170" fontId="1" fillId="0" borderId="0" xfId="0" applyNumberFormat="1" applyFont="1" applyAlignment="1" applyProtection="1">
      <alignment horizontal="center"/>
    </xf>
    <xf numFmtId="170" fontId="0" fillId="0" borderId="0" xfId="0" applyNumberFormat="1" applyProtection="1"/>
    <xf numFmtId="170" fontId="1" fillId="0" borderId="0" xfId="0" applyNumberFormat="1" applyFont="1" applyProtection="1"/>
  </cellXfs>
  <cellStyles count="2">
    <cellStyle name="Normal" xfId="0" builtinId="0"/>
    <cellStyle name="Percent" xfId="1" builtinId="5"/>
  </cellStyles>
  <dxfs count="16">
    <dxf>
      <font>
        <color rgb="FF9C0006"/>
      </font>
      <fill>
        <patternFill>
          <bgColor theme="4" tint="-0.24994659260841701"/>
        </patternFill>
      </fill>
    </dxf>
    <dxf>
      <font>
        <color rgb="FF9C0006"/>
      </font>
      <fill>
        <patternFill>
          <bgColor rgb="FFC00000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rgb="FF9C0006"/>
      </font>
      <numFmt numFmtId="14" formatCode="0.00%"/>
      <fill>
        <patternFill>
          <bgColor rgb="FFC00000"/>
        </patternFill>
      </fill>
    </dxf>
    <dxf>
      <font>
        <color rgb="FF9C0006"/>
      </font>
      <fill>
        <patternFill>
          <bgColor rgb="FFC00000"/>
        </patternFill>
      </fill>
    </dxf>
    <dxf>
      <font>
        <color rgb="FF9C0006"/>
      </font>
      <fill>
        <patternFill>
          <bgColor rgb="FFC00000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[StarterBook_Solved_Olakanmi_Oluwabunmi.xlsx]Category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C-4E40-8514-D9B405371C1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C-4E40-8514-D9B405371C1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C-4E40-8514-D9B405371C1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C-4E40-8514-D9B405371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7751343"/>
        <c:axId val="2053490911"/>
      </c:barChart>
      <c:catAx>
        <c:axId val="20477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90911"/>
        <c:crosses val="autoZero"/>
        <c:auto val="1"/>
        <c:lblAlgn val="ctr"/>
        <c:lblOffset val="100"/>
        <c:noMultiLvlLbl val="0"/>
      </c:catAx>
      <c:valAx>
        <c:axId val="20534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75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[StarterBook_Solved_Olakanmi_Oluwabunmi.xlsx]Sub-Category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A-714B-A678-A065E25AB203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0A-714B-A678-A065E25AB203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0A-714B-A678-A065E25AB203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0A-714B-A678-A065E25AB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246399"/>
        <c:axId val="2064248079"/>
      </c:barChart>
      <c:catAx>
        <c:axId val="206424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48079"/>
        <c:crosses val="autoZero"/>
        <c:auto val="1"/>
        <c:lblAlgn val="ctr"/>
        <c:lblOffset val="100"/>
        <c:noMultiLvlLbl val="0"/>
      </c:catAx>
      <c:valAx>
        <c:axId val="206424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4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[StarterBook_Solved_Olakanmi_Oluwabunmi.xlsx]Launch Date Outcomes!PivotTable6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2-714D-A846-F4F07D577ADA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C-ED47-A2E8-3F808AFB32BD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C-ED47-A2E8-3F808AFB3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076447"/>
        <c:axId val="2052449951"/>
      </c:lineChart>
      <c:catAx>
        <c:axId val="203407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49951"/>
        <c:crosses val="autoZero"/>
        <c:auto val="1"/>
        <c:lblAlgn val="ctr"/>
        <c:lblOffset val="100"/>
        <c:noMultiLvlLbl val="0"/>
      </c:catAx>
      <c:valAx>
        <c:axId val="205244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7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0-2242-84F8-2C1AE42D86E7}"/>
            </c:ext>
          </c:extLst>
        </c:ser>
        <c:ser>
          <c:idx val="0"/>
          <c:order val="1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0-2242-84F8-2C1AE42D86E7}"/>
            </c:ext>
          </c:extLst>
        </c:ser>
        <c:ser>
          <c:idx val="1"/>
          <c:order val="2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0-2242-84F8-2C1AE42D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96576"/>
        <c:axId val="1463944080"/>
      </c:lineChart>
      <c:catAx>
        <c:axId val="146169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44080"/>
        <c:crosses val="autoZero"/>
        <c:auto val="1"/>
        <c:lblAlgn val="ctr"/>
        <c:lblOffset val="100"/>
        <c:noMultiLvlLbl val="0"/>
      </c:catAx>
      <c:valAx>
        <c:axId val="14639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9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2</xdr:row>
      <xdr:rowOff>12700</xdr:rowOff>
    </xdr:from>
    <xdr:to>
      <xdr:col>18</xdr:col>
      <xdr:colOff>120650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DF168-068D-C54E-AD37-9223C316E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742949</xdr:colOff>
      <xdr:row>3</xdr:row>
      <xdr:rowOff>0</xdr:rowOff>
    </xdr:from>
    <xdr:to>
      <xdr:col>18</xdr:col>
      <xdr:colOff>61057</xdr:colOff>
      <xdr:row>27</xdr:row>
      <xdr:rowOff>36634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558B8-08A5-0A4B-94BE-2184125AC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184150</xdr:rowOff>
    </xdr:from>
    <xdr:to>
      <xdr:col>11</xdr:col>
      <xdr:colOff>444500</xdr:colOff>
      <xdr:row>17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62F58-CDA7-9049-89A3-A3341BEE9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1155700</xdr:colOff>
      <xdr:row>14</xdr:row>
      <xdr:rowOff>171450</xdr:rowOff>
    </xdr:from>
    <xdr:to>
      <xdr:col>6</xdr:col>
      <xdr:colOff>304800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7D323-FCD6-A146-9FF0-9702099AA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2.954230324074" createdVersion="6" refreshedVersion="6" minRefreshableVersion="3" recordCount="4114" xr:uid="{E8EFBE19-3933-9C4B-A4F3-C8C5B40BACC0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2.975322222221" createdVersion="6" refreshedVersion="6" minRefreshableVersion="3" recordCount="4114" xr:uid="{13857C20-DB27-124D-A690-2F8241A47FDD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  <x v="0"/>
    <n v="42208.125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  <x v="1"/>
    <n v="42796.600497685184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n v="42415.702349537038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  <x v="3"/>
    <n v="41858.515127314815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  <x v="4"/>
    <n v="42357.834247685183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  <x v="5"/>
    <n v="42580.232638888891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  <x v="6"/>
    <n v="41804.072337962964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  <x v="7"/>
    <n v="42556.047071759262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  <x v="8"/>
    <n v="42475.875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  <x v="9"/>
    <n v="42477.103518518517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  <x v="10"/>
    <n v="41815.068043981482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n v="42604.125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  <x v="12"/>
    <n v="41836.125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  <x v="13"/>
    <n v="42544.852083333331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  <x v="14"/>
    <n v="41833.582638888889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  <x v="15"/>
    <n v="42274.843055555553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  <x v="16"/>
    <n v="41806.22916666666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  <x v="17"/>
    <n v="41947.77340277777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  <x v="18"/>
    <n v="41899.5423148148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  <x v="19"/>
    <n v="42205.816365740742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n v="42260.75824074074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  <x v="21"/>
    <n v="41908.627187500002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  <x v="22"/>
    <n v="42005.332638888889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n v="42124.638888888891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  <x v="24"/>
    <n v="42262.818750000006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  <x v="25"/>
    <n v="42378.025011574078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  <x v="26"/>
    <n v="41868.51555555555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  <x v="27"/>
    <n v="41959.206400462965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  <x v="28"/>
    <n v="42354.9639351851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  <x v="29"/>
    <n v="41842.67324074074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  <x v="30"/>
    <n v="41872.292997685188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n v="42394.79206018518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  <x v="32"/>
    <n v="42503.16597222222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  <x v="33"/>
    <n v="42316.702557870376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  <x v="34"/>
    <n v="41856.321770833332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n v="42122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  <x v="36"/>
    <n v="42098.26533564814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  <x v="37"/>
    <n v="42062.693043981482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  <x v="38"/>
    <n v="41405.05722222221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  <x v="39"/>
    <n v="41784.95763888888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  <x v="40"/>
    <n v="41809.166666666664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n v="41917.568912037037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  <x v="42"/>
    <n v="42001.63918981481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  <x v="43"/>
    <n v="4183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n v="41919.09880787037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n v="42487.623923611114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  <x v="46"/>
    <n v="42353.964976851858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  <x v="47"/>
    <n v="41992.861192129625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  <x v="48"/>
    <n v="42064.5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n v="42301.176446759258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n v="42034.708333333328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  <x v="51"/>
    <n v="42226.928668981483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  <x v="52"/>
    <n v="41837.701921296299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  <x v="53"/>
    <n v="41733.916666666664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n v="42363.713206018518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  <x v="55"/>
    <n v="42517.96893518518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  <x v="56"/>
    <n v="42163.66666666667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  <x v="57"/>
    <n v="42119.832893518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  <x v="58"/>
    <n v="41962.786712962959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  <x v="59"/>
    <n v="42261.87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  <x v="60"/>
    <n v="4172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n v="41431.814317129632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  <x v="62"/>
    <n v="41336.799513888887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  <x v="63"/>
    <n v="41636.207638888889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  <x v="64"/>
    <n v="41463.0182986111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  <x v="65"/>
    <n v="41862.24930555555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n v="42569.849768518514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  <x v="67"/>
    <n v="41105.583379629628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  <x v="68"/>
    <n v="41693.569340277776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  <x v="69"/>
    <n v="40818.290972222225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n v="40790.89635416666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  <x v="71"/>
    <n v="41057.27149305555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  <x v="72"/>
    <n v="41228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n v="40666.165972222225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  <x v="74"/>
    <n v="42390.487210648149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  <x v="75"/>
    <n v="41387.209166666667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  <x v="76"/>
    <n v="40904.733310185184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n v="41050.124305555553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n v="42614.730567129634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n v="41754.77653935184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  <x v="80"/>
    <n v="41618.0839814814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n v="41104.126388888886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  <x v="82"/>
    <n v="40825.82015046296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  <x v="83"/>
    <n v="42057.47916666667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n v="40678.757939814815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  <x v="85"/>
    <n v="40809.125428240739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  <x v="86"/>
    <n v="42365.5977430555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  <x v="87"/>
    <n v="40332.070138888892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  <x v="88"/>
    <n v="41812.6589236111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  <x v="89"/>
    <n v="41427.75222222222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n v="40736.29744212963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n v="40680.402361111112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n v="42767.333333333328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  <x v="93"/>
    <n v="41093.875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n v="41736.71784722222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  <x v="95"/>
    <n v="40965.005104166667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  <x v="96"/>
    <n v="40391.12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  <x v="97"/>
    <n v="40736.13520833333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  <x v="98"/>
    <n v="41250.97916666666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  <x v="99"/>
    <n v="41661.90276620370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n v="41217.794976851852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n v="41298.77673611111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  <x v="102"/>
    <n v="40535.13116898148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  <x v="103"/>
    <n v="41705.805902777778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n v="40636.04166666666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  <x v="105"/>
    <n v="42504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  <x v="106"/>
    <n v="41001.776631944449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  <x v="107"/>
    <n v="40657.982488425929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  <x v="108"/>
    <n v="41425.613078703704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  <x v="109"/>
    <n v="40600.02581018518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  <x v="110"/>
    <n v="41592.249305555553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  <x v="111"/>
    <n v="42155.33318287036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n v="41742.083333333336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n v="40761.625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  <x v="114"/>
    <n v="40921.27416666667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  <x v="115"/>
    <n v="40943.738935185182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  <x v="116"/>
    <n v="40641.455497685187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  <x v="117"/>
    <n v="40338.791666666664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  <x v="118"/>
    <n v="40753.053657407407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  <x v="119"/>
    <n v="40768.95833333333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  <x v="120"/>
    <n v="42646.049849537041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  <x v="121"/>
    <n v="42112.427777777775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  <x v="122"/>
    <n v="42653.431793981479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  <x v="123"/>
    <n v="41940.916666666664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  <x v="124"/>
    <n v="42139.928726851853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  <x v="125"/>
    <n v="42769.993981481486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  <x v="126"/>
    <n v="42166.083333333328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  <x v="127"/>
    <n v="42097.582650462966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  <x v="128"/>
    <n v="42663.22792824074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  <x v="129"/>
    <n v="41942.937303240738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  <x v="130"/>
    <n v="41806.844444444447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  <x v="131"/>
    <n v="42557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  <x v="132"/>
    <n v="41950.85424768518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  <x v="133"/>
    <n v="42521.729861111111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  <x v="134"/>
    <n v="42251.708333333328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  <x v="135"/>
    <n v="41821.79166666666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  <x v="136"/>
    <n v="42140.427777777775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  <x v="137"/>
    <n v="42289.57399305555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  <x v="138"/>
    <n v="42217.207638888889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n v="42197.92097222222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  <x v="140"/>
    <n v="42083.15662037037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  <x v="141"/>
    <n v="42155.15304398148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  <x v="142"/>
    <n v="41959.93493055555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  <x v="143"/>
    <n v="42616.246527777781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n v="42107.7207407407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  <x v="145"/>
    <n v="42227.542268518519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  <x v="146"/>
    <n v="42753.016180555554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  <x v="147"/>
    <n v="42012.76249999999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  <x v="148"/>
    <n v="42427.28166666666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  <x v="149"/>
    <n v="41998.333333333328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  <x v="150"/>
    <n v="42150.161828703705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  <x v="151"/>
    <n v="42173.55082175925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  <x v="152"/>
    <n v="41905.077546296299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  <x v="153"/>
    <n v="41975.62782407407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  <x v="154"/>
    <n v="42158.547395833331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  <x v="155"/>
    <n v="42208.559432870374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n v="41854.124953703707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  <x v="157"/>
    <n v="42426.911712962959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  <x v="158"/>
    <n v="41934.07671296296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  <x v="159"/>
    <n v="42554.43454861111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  <x v="160"/>
    <n v="42231.91309027778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  <x v="161"/>
    <n v="41822.68744212963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  <x v="162"/>
    <n v="41867.98750000000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  <x v="163"/>
    <n v="42278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  <x v="164"/>
    <n v="41901.762743055559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  <x v="165"/>
    <n v="42381.658842592587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n v="42751.075949074075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  <x v="167"/>
    <n v="42220.927488425921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  <x v="168"/>
    <n v="42082.79363425925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  <x v="169"/>
    <n v="41930.50531249999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  <x v="170"/>
    <n v="42246.227777777778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  <x v="171"/>
    <n v="42594.18071759259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  <x v="172"/>
    <n v="42082.353275462956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  <x v="173"/>
    <n v="42063.573009259257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  <x v="174"/>
    <n v="42132.75898148148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  <x v="175"/>
    <n v="41880.777905092589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  <x v="176"/>
    <n v="42221.82406250000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n v="42087.0060879629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  <x v="178"/>
    <n v="42334.997048611112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n v="42433.080497685187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  <x v="180"/>
    <n v="42107.791666666672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  <x v="181"/>
    <n v="42177.741840277777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  <x v="182"/>
    <n v="42742.01194444444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  <x v="183"/>
    <n v="41969.85196759259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  <x v="184"/>
    <n v="41883.165972222225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n v="42600.91133101852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  <x v="186"/>
    <n v="42797.833333333328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n v="42206.290972222225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  <x v="188"/>
    <n v="41887.1830439814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  <x v="189"/>
    <n v="42616.690706018519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  <x v="190"/>
    <n v="42537.650995370372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n v="42279.441412037035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  <x v="192"/>
    <n v="41929.792037037041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  <x v="193"/>
    <n v="41971.976458333331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  <x v="194"/>
    <n v="42435.99688657407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  <x v="195"/>
    <n v="42195.67050925926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  <x v="196"/>
    <n v="42287.875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  <x v="197"/>
    <n v="42783.8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  <x v="198"/>
    <n v="41917.38335648148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  <x v="199"/>
    <n v="42614.123865740738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  <x v="200"/>
    <n v="41897.083368055559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  <x v="201"/>
    <n v="42043.81862268518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  <x v="202"/>
    <n v="42285.87430555555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  <x v="203"/>
    <n v="42033.847962962958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  <x v="204"/>
    <n v="42586.583368055552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  <x v="205"/>
    <n v="42283.632199074069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  <x v="206"/>
    <n v="42588.00443287036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  <x v="207"/>
    <n v="42008.19719907407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  <x v="208"/>
    <n v="41989.369988425926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  <x v="209"/>
    <n v="42195.922858796301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  <x v="210"/>
    <n v="42278.20833333332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n v="42266.159918981488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  <x v="212"/>
    <n v="42476.839351851857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  <x v="213"/>
    <n v="42232.58797453703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  <x v="214"/>
    <n v="42069.6406134259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  <x v="215"/>
    <n v="42417.99930555555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  <x v="216"/>
    <n v="42116.91709490740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  <x v="217"/>
    <n v="42001.6406134259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n v="42139.628344907411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  <x v="219"/>
    <n v="42461.290972222225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  <x v="220"/>
    <n v="42236.837499999994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  <x v="221"/>
    <n v="42091.7958796296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n v="42090.11041666666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  <x v="223"/>
    <n v="42512.045138888891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  <x v="224"/>
    <n v="42195.235254629632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  <x v="225"/>
    <n v="42468.919606481482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  <x v="226"/>
    <n v="42155.395138888889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  <x v="227"/>
    <n v="42194.89399305555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  <x v="228"/>
    <n v="42156.686400462961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  <x v="229"/>
    <n v="42413.933993055558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n v="42159.777210648142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  <x v="231"/>
    <n v="42371.95892361111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  <x v="232"/>
    <n v="42062.82576388889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  <x v="233"/>
    <n v="42642.911712962959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n v="42176.035405092596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  <x v="235"/>
    <n v="42194.908530092594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  <x v="236"/>
    <n v="42374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  <x v="237"/>
    <n v="42437.57718749999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  <x v="238"/>
    <n v="42734.375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n v="42316.5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  <x v="240"/>
    <n v="41399.70846064815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  <x v="241"/>
    <n v="41994.69796296296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  <x v="242"/>
    <n v="40897.49293981481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  <x v="243"/>
    <n v="41692.04750000000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  <x v="244"/>
    <n v="40253.29583333333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  <x v="245"/>
    <n v="41137.053067129629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  <x v="246"/>
    <n v="40530.405150462961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n v="40467.15208333333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  <x v="248"/>
    <n v="40915.77440972222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  <x v="249"/>
    <n v="40412.73611111110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  <x v="250"/>
    <n v="41431.565868055557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  <x v="251"/>
    <n v="41045.79166666666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  <x v="252"/>
    <n v="40330.165972222225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  <x v="253"/>
    <n v="40954.65086805555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  <x v="254"/>
    <n v="42294.083333333328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  <x v="255"/>
    <n v="40618.48474537037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n v="41349.769293981481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  <x v="257"/>
    <n v="42509.62687500000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  <x v="258"/>
    <n v="40712.051689814813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  <x v="259"/>
    <n v="42102.738067129627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n v="40376.415972222225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n v="41067.62152777778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n v="40600.24800925926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  <x v="263"/>
    <n v="41179.9547916666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  <x v="264"/>
    <n v="41040.620312500003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n v="40308.84444444444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n v="40291.1604166666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  <x v="267"/>
    <n v="41815.452534722222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n v="40854.19418981481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  <x v="269"/>
    <n v="42788.197013888886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  <x v="270"/>
    <n v="40688.16666666666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  <x v="271"/>
    <n v="41641.333333333336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  <x v="272"/>
    <n v="40296.78402777778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  <x v="273"/>
    <n v="40727.498449074075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n v="41004.290972222225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  <x v="275"/>
    <n v="41223.073680555557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n v="41027.04020833333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  <x v="277"/>
    <n v="42147.891423611116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  <x v="278"/>
    <n v="41194.04096064814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  <x v="279"/>
    <n v="42793.084027777775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  <x v="280"/>
    <n v="41789.590682870366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  <x v="281"/>
    <n v="40035.80972222222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  <x v="282"/>
    <n v="40231.91666666666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  <x v="283"/>
    <n v="40695.207638888889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  <x v="284"/>
    <n v="40929.738194444442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  <x v="285"/>
    <n v="41536.75611111111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  <x v="286"/>
    <n v="41358.774583333332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  <x v="287"/>
    <n v="41215.16666666666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  <x v="288"/>
    <n v="41086.168900462959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  <x v="289"/>
    <n v="41580.45641203703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  <x v="290"/>
    <n v="40576.332638888889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  <x v="291"/>
    <n v="41395.000694444447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  <x v="292"/>
    <n v="40845.165972222225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  <x v="293"/>
    <n v="41749.66798611111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n v="40378.66666666666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  <x v="295"/>
    <n v="41579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  <x v="296"/>
    <n v="41159.47549768518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  <x v="297"/>
    <n v="42125.16597222222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  <x v="298"/>
    <n v="41768.875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  <x v="299"/>
    <n v="40499.266898148147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  <x v="300"/>
    <n v="40657.959930555553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  <x v="301"/>
    <n v="41352.696006944447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  <x v="302"/>
    <n v="40963.85692129629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  <x v="303"/>
    <n v="41062.071134259262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  <x v="304"/>
    <n v="41153.083333333336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  <x v="305"/>
    <n v="40978.63019675925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n v="41353.795520833337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  <x v="307"/>
    <n v="41312.944456018515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  <x v="308"/>
    <n v="40612.69456018518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  <x v="309"/>
    <n v="41155.751550925925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  <x v="310"/>
    <n v="40836.083333333336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  <x v="311"/>
    <n v="40909.332638888889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  <x v="312"/>
    <n v="41378.87768518518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  <x v="313"/>
    <n v="40401.665972222225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  <x v="314"/>
    <n v="41334.83319444444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  <x v="315"/>
    <n v="41143.77238425926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  <x v="316"/>
    <n v="41984.207638888889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  <x v="317"/>
    <n v="41619.67688657407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  <x v="318"/>
    <n v="41359.997118055559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  <x v="319"/>
    <n v="40211.33263888888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  <x v="320"/>
    <n v="42360.958333333328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  <x v="321"/>
    <n v="42682.48826388889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  <x v="322"/>
    <n v="42503.57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  <x v="323"/>
    <n v="42725.33263888888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n v="42217.626250000001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  <x v="325"/>
    <n v="42724.187881944439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  <x v="326"/>
    <n v="42808.956250000003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n v="42085.333333333328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  <x v="328"/>
    <n v="42309.166666666672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n v="42315.166666666672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  <x v="330"/>
    <n v="41411.165972222225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  <x v="331"/>
    <n v="42538.58141203703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  <x v="332"/>
    <n v="42305.333333333328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  <x v="333"/>
    <n v="42467.5948032407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  <x v="334"/>
    <n v="42139.791666666672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  <x v="335"/>
    <n v="42132.916666666672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  <x v="336"/>
    <n v="42321.637939814813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  <x v="337"/>
    <n v="42077.08689814814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  <x v="338"/>
    <n v="42616.041666666672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  <x v="339"/>
    <n v="42123.760046296295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  <x v="340"/>
    <n v="42802.87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  <x v="341"/>
    <n v="41913.165972222225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  <x v="342"/>
    <n v="42489.780844907407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  <x v="343"/>
    <n v="41957.125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  <x v="344"/>
    <n v="42156.09722222221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  <x v="345"/>
    <n v="42144.944328703699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  <x v="346"/>
    <n v="42291.50024305556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  <x v="347"/>
    <n v="42322.537141203706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n v="42237.5869907407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  <x v="349"/>
    <n v="42790.49893518518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  <x v="350"/>
    <n v="42624.165972222225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  <x v="351"/>
    <n v="42467.923078703709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  <x v="352"/>
    <n v="41920.16745370370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  <x v="353"/>
    <n v="42327.833553240736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  <x v="354"/>
    <n v="42468.786122685182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  <x v="355"/>
    <n v="41974.3355787037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  <x v="356"/>
    <n v="42445.761493055557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n v="42118.222187499996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  <x v="358"/>
    <n v="42536.62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  <x v="359"/>
    <n v="41957.216666666667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  <x v="360"/>
    <n v="42208.132638888885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  <x v="361"/>
    <n v="41966.042893518519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  <x v="362"/>
    <n v="41859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  <x v="363"/>
    <n v="40300.806944444441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  <x v="364"/>
    <n v="41811.16597222222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  <x v="365"/>
    <n v="41698.60646990740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  <x v="366"/>
    <n v="41049.79303240740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  <x v="367"/>
    <n v="41395.207638888889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  <x v="368"/>
    <n v="42078.56391203703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  <x v="369"/>
    <n v="40923.551724537036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  <x v="370"/>
    <n v="42741.79513888889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  <x v="371"/>
    <n v="41306.767812500002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  <x v="372"/>
    <n v="42465.6666666666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  <x v="373"/>
    <n v="41108.912013888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  <x v="374"/>
    <n v="40802.889247685183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n v="41699.720833333333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  <x v="376"/>
    <n v="42607.452731481477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  <x v="377"/>
    <n v="42322.292361111111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  <x v="378"/>
    <n v="42394.99444444444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  <x v="379"/>
    <n v="41032.68833333333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n v="42392.719814814816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  <x v="381"/>
    <n v="41120.208333333336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  <x v="382"/>
    <n v="41158.709490740745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  <x v="383"/>
    <n v="41778.11758101851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  <x v="384"/>
    <n v="42010.781793981485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  <x v="385"/>
    <n v="41964.626168981486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  <x v="386"/>
    <n v="42226.95128472222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  <x v="387"/>
    <n v="42231.25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  <x v="388"/>
    <n v="42579.076157407413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  <x v="389"/>
    <n v="41705.9576388888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n v="42132.036712962959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  <x v="391"/>
    <n v="40895.040972222225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  <x v="392"/>
    <n v="40794.125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  <x v="393"/>
    <n v="41557.70893518518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  <x v="394"/>
    <n v="42477.776412037041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  <x v="395"/>
    <n v="41026.89722222222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  <x v="396"/>
    <n v="41097.56488425925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  <x v="397"/>
    <n v="40422.155555555553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  <x v="398"/>
    <n v="42123.79312499999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  <x v="399"/>
    <n v="42718.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  <x v="400"/>
    <n v="41776.145833333336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  <x v="401"/>
    <n v="40762.842245370368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  <x v="402"/>
    <n v="42313.5812152777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  <x v="403"/>
    <n v="40765.29722222222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  <x v="404"/>
    <n v="41675.961111111108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  <x v="405"/>
    <n v="41704.08494212963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  <x v="406"/>
    <n v="40672.249305555553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  <x v="407"/>
    <n v="40866.912615740745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  <x v="408"/>
    <n v="41583.777662037035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n v="42573.862777777773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  <x v="410"/>
    <n v="42173.981446759266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  <x v="411"/>
    <n v="41630.208333333336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  <x v="412"/>
    <n v="41115.74280092592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  <x v="413"/>
    <n v="41109.87744212962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  <x v="414"/>
    <n v="41559.063252314816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  <x v="415"/>
    <n v="41929.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  <x v="416"/>
    <n v="41678.39619212962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  <x v="417"/>
    <n v="41372.189583333333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  <x v="418"/>
    <n v="42208.282372685186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  <x v="419"/>
    <n v="41454.84244212962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  <x v="420"/>
    <n v="41712.194803240738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  <x v="421"/>
    <n v="42237.491388888884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  <x v="422"/>
    <n v="41893.260381944441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  <x v="423"/>
    <n v="41430.9262731481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  <x v="424"/>
    <n v="40994.33447916666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  <x v="425"/>
    <n v="42335.90282407407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  <x v="426"/>
    <n v="42430.71196759259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  <x v="427"/>
    <n v="42299.79097222222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  <x v="428"/>
    <n v="41806.916666666664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  <x v="429"/>
    <n v="40144.20763888888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n v="41528.107256944444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  <x v="431"/>
    <n v="42556.871331018512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n v="42298.726631944446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  <x v="433"/>
    <n v="42288.629884259266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n v="41609.87618055555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  <x v="435"/>
    <n v="41530.74745370370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  <x v="436"/>
    <n v="41486.36241898148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  <x v="437"/>
    <n v="42651.3185879629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  <x v="438"/>
    <n v="42326.30275462962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  <x v="439"/>
    <n v="41929.761782407404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n v="42453.943900462968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  <x v="441"/>
    <n v="41580.793935185182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  <x v="442"/>
    <n v="42054.88869212962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n v="41680.015057870369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n v="40954.906956018516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  <x v="445"/>
    <n v="42145.335358796292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  <x v="446"/>
    <n v="42067.083564814813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  <x v="447"/>
    <n v="41356.513460648144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  <x v="448"/>
    <n v="41773.758043981477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  <x v="449"/>
    <n v="41564.56811342592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  <x v="450"/>
    <n v="41684.94675925925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  <x v="451"/>
    <n v="41664.715173611112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n v="42137.703877314809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  <x v="453"/>
    <n v="42054.824988425928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  <x v="454"/>
    <n v="41969.55138888888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  <x v="455"/>
    <n v="41016.02152777777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  <x v="456"/>
    <n v="41569.16597222222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  <x v="457"/>
    <n v="41867.76750000000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  <x v="458"/>
    <n v="41408.6997685185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  <x v="459"/>
    <n v="40860.682025462964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  <x v="460"/>
    <n v="41791.166666666664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  <x v="461"/>
    <n v="41427.84684027778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  <x v="462"/>
    <n v="40765.126631944448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  <x v="463"/>
    <n v="40810.710104166668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  <x v="464"/>
    <n v="42508.848784722228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  <x v="465"/>
    <n v="41817.120069444441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  <x v="466"/>
    <n v="41159.94287037037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  <x v="467"/>
    <n v="41180.679791666669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  <x v="468"/>
    <n v="41101.16047453703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  <x v="469"/>
    <n v="41887.98986111111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  <x v="470"/>
    <n v="41655.16666666666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  <x v="471"/>
    <n v="41748.68031250000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  <x v="472"/>
    <n v="41874.922662037039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  <x v="473"/>
    <n v="41899.698136574072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  <x v="474"/>
    <n v="42783.32903935185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  <x v="475"/>
    <n v="42130.086145833338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  <x v="476"/>
    <n v="41793.16597222222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  <x v="477"/>
    <n v="41047.83488425926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  <x v="478"/>
    <n v="42095.869317129633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  <x v="479"/>
    <n v="41964.449479166666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  <x v="480"/>
    <n v="41495.500173611108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n v="41192.67232638888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n v="42474.606944444444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n v="41303.19759259259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  <x v="484"/>
    <n v="42313.98115740741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  <x v="485"/>
    <n v="41411.50577546296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  <x v="486"/>
    <n v="41791.94258101852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  <x v="487"/>
    <n v="42729.63650462962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  <x v="488"/>
    <n v="42744.054398148146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  <x v="489"/>
    <n v="40913.481249999997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  <x v="490"/>
    <n v="41143.968576388892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  <x v="491"/>
    <n v="42396.98262731482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  <x v="492"/>
    <n v="42656.0350694444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  <x v="493"/>
    <n v="42144.726134259254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  <x v="494"/>
    <n v="41823.12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  <x v="495"/>
    <n v="42201.827604166669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  <x v="496"/>
    <n v="41680.93141203704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  <x v="497"/>
    <n v="41998.208333333328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  <x v="498"/>
    <n v="40900.762141203704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  <x v="499"/>
    <n v="40098.874305555553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  <x v="500"/>
    <n v="40306.9277777777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  <x v="501"/>
    <n v="40733.234386574077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  <x v="502"/>
    <n v="40986.511863425927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  <x v="503"/>
    <n v="42021.526655092588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  <x v="504"/>
    <n v="41009.941979166666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  <x v="505"/>
    <n v="42363.098217592589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  <x v="506"/>
    <n v="41496.55231481481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n v="41201.958993055552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n v="41054.593055555553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n v="42183.631597222222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  <x v="510"/>
    <n v="42430.176377314812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n v="41370.26136574074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  <x v="512"/>
    <n v="42694.783877314811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  <x v="513"/>
    <n v="42597.291666666672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  <x v="514"/>
    <n v="41860.61396990740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  <x v="515"/>
    <n v="42367.49075231481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  <x v="516"/>
    <n v="42151.77870370370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  <x v="517"/>
    <n v="42768.615289351852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  <x v="518"/>
    <n v="42253.61527777777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  <x v="519"/>
    <n v="41248.391446759262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n v="42348.702094907407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  <x v="521"/>
    <n v="42675.20763888888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  <x v="522"/>
    <n v="42449.9991319444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n v="42268.13282407407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  <x v="524"/>
    <n v="42522.717233796298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n v="41895.400937500002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  <x v="526"/>
    <n v="42223.708333333328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  <x v="527"/>
    <n v="42783.670138888891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  <x v="528"/>
    <n v="42176.88888888889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  <x v="529"/>
    <n v="42746.208333333328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  <x v="530"/>
    <n v="42179.083333333328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n v="42721.290972222225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  <x v="532"/>
    <n v="42503.00703703703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n v="42506.43478009259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  <x v="534"/>
    <n v="42309.95833333332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  <x v="535"/>
    <n v="42741.545196759253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  <x v="536"/>
    <n v="42219.75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n v="42312.810081018513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  <x v="538"/>
    <n v="42503.794710648144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  <x v="539"/>
    <n v="42556.04984953704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  <x v="540"/>
    <n v="42039.817199074074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  <x v="541"/>
    <n v="42306.04668981481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  <x v="542"/>
    <n v="42493.695787037039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  <x v="543"/>
    <n v="41944.09215277777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n v="42555.65694444444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  <x v="545"/>
    <n v="42323.63413194444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  <x v="546"/>
    <n v="42294.667997685188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  <x v="547"/>
    <n v="42410.696342592593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  <x v="548"/>
    <n v="42306.903333333335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  <x v="549"/>
    <n v="42193.636828703704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  <x v="550"/>
    <n v="42766.208333333328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  <x v="551"/>
    <n v="42217.745138888888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  <x v="552"/>
    <n v="42378.616851851853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  <x v="553"/>
    <n v="41957.761469907404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  <x v="554"/>
    <n v="41931.684861111113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  <x v="555"/>
    <n v="42533.353506944448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n v="42375.86015046296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  <x v="557"/>
    <n v="42706.983831018515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  <x v="558"/>
    <n v="42087.841493055559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  <x v="559"/>
    <n v="42351.283101851848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  <x v="560"/>
    <n v="41990.77135416666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  <x v="561"/>
    <n v="42303.658715277779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  <x v="562"/>
    <n v="42722.38906250000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  <x v="563"/>
    <n v="42052.06998842592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  <x v="564"/>
    <n v="42441.94299768518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  <x v="565"/>
    <n v="42195.785289351858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  <x v="566"/>
    <n v="42565.6844097222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  <x v="567"/>
    <n v="42005.84252314815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n v="42385.45833333332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n v="42370.84736111111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  <x v="570"/>
    <n v="42418.79825231481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  <x v="571"/>
    <n v="42212.165972222225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  <x v="572"/>
    <n v="42312.75796296296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  <x v="573"/>
    <n v="42022.05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  <x v="574"/>
    <n v="42662.44336805555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  <x v="575"/>
    <n v="42168.69262731481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  <x v="576"/>
    <n v="42091.43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n v="42510.589143518519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  <x v="578"/>
    <n v="42254.578622685185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  <x v="579"/>
    <n v="41998.85211805555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  <x v="580"/>
    <n v="42635.90818287037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  <x v="581"/>
    <n v="42218.01277777778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  <x v="582"/>
    <n v="42078.75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  <x v="583"/>
    <n v="42082.8968402777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n v="42079.674953703703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  <x v="585"/>
    <n v="4233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  <x v="586"/>
    <n v="42050.85424768518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  <x v="587"/>
    <n v="42110.75732638889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  <x v="588"/>
    <n v="42691.811180555553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  <x v="589"/>
    <n v="42193.6145717592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  <x v="590"/>
    <n v="42408.54236111111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  <x v="591"/>
    <n v="42207.54317129629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  <x v="592"/>
    <n v="41976.232175925921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n v="42100.63593750000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  <x v="594"/>
    <n v="42476.78016203703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  <x v="595"/>
    <n v="42128.069884259254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  <x v="596"/>
    <n v="42676.896898148145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  <x v="597"/>
    <n v="42582.66666666667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n v="41978.0020949074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  <x v="599"/>
    <n v="42071.636111111111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n v="42133.798171296294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  <x v="601"/>
    <n v="41999.85809027777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  <x v="602"/>
    <n v="42173.79415509259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  <x v="603"/>
    <n v="41865.639155092591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  <x v="604"/>
    <n v="41879.035370370373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x v="7"/>
    <x v="605"/>
    <n v="42239.35773148147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n v="42148.625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  <x v="607"/>
    <n v="42330.867314814815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  <x v="608"/>
    <n v="42170.92106481481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  <x v="609"/>
    <n v="42337.07574074073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  <x v="610"/>
    <n v="42116.83085648148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  <x v="611"/>
    <n v="42388.560613425929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  <x v="612"/>
    <n v="42615.031782407401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  <x v="613"/>
    <n v="42278.207638888889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  <x v="614"/>
    <n v="42545.061805555553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  <x v="615"/>
    <n v="42272.122210648144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  <x v="616"/>
    <n v="42791.37623842593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n v="42132.34309027777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  <x v="618"/>
    <n v="42347.81021990740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  <x v="619"/>
    <n v="41968.69201388888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n v="41876.71687499999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  <x v="621"/>
    <n v="42558.98769675925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  <x v="622"/>
    <n v="42552.774745370371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  <x v="623"/>
    <n v="42152.00922453703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  <x v="624"/>
    <n v="42138.98890046296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  <x v="625"/>
    <n v="42820.853900462964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  <x v="626"/>
    <n v="42231.5569444444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  <x v="627"/>
    <n v="42443.958333333328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  <x v="628"/>
    <n v="41833.692789351851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  <x v="629"/>
    <n v="42504.637824074074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  <x v="630"/>
    <n v="42253.215277777781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  <x v="631"/>
    <n v="42518.77232638889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  <x v="632"/>
    <n v="42333.700983796298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  <x v="633"/>
    <n v="42538.95833333332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  <x v="634"/>
    <n v="42061.928576388891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  <x v="635"/>
    <n v="42106.092152777783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n v="42161.4493055555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  <x v="637"/>
    <n v="42791.961111111115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  <x v="638"/>
    <n v="42819.5516435185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  <x v="639"/>
    <n v="41925.58327546296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  <x v="640"/>
    <n v="42698.95833333332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  <x v="641"/>
    <n v="42229.57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  <x v="642"/>
    <n v="42235.65131944444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  <x v="643"/>
    <n v="42155.64207175925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  <x v="644"/>
    <n v="41941.04166666666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n v="42594.026319444441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  <x v="646"/>
    <n v="41862.85262731481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  <x v="647"/>
    <n v="42446.72626157407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  <x v="648"/>
    <n v="41926.693379629629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  <x v="649"/>
    <n v="41898.91218749999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n v="41992.07851851852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  <x v="651"/>
    <n v="41986.01748842592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  <x v="652"/>
    <n v="42705.73206018518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  <x v="653"/>
    <n v="42236.618518518517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  <x v="654"/>
    <n v="42193.957326388889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  <x v="655"/>
    <n v="42075.91564814814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  <x v="656"/>
    <n v="42477.76295138888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  <x v="657"/>
    <n v="42361.84574074074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  <x v="658"/>
    <n v="42211.75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  <x v="659"/>
    <n v="42239.593692129631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  <x v="660"/>
    <n v="41952.783321759263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  <x v="661"/>
    <n v="42666.645358796297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n v="42020.438043981485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  <x v="663"/>
    <n v="42203.84324074073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  <x v="664"/>
    <n v="42107.66637731481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  <x v="665"/>
    <n v="42748.71135416666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  <x v="666"/>
    <n v="41868.832152777781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  <x v="667"/>
    <n v="42672.37341435185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  <x v="668"/>
    <n v="42135.831273148149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  <x v="669"/>
    <n v="42557.625671296293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  <x v="670"/>
    <n v="42540.340277777781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  <x v="671"/>
    <n v="42018.16666666667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  <x v="672"/>
    <n v="42005.207638888889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  <x v="673"/>
    <n v="41883.840474537035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  <x v="674"/>
    <n v="41863.11605324073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  <x v="675"/>
    <n v="42005.29097222222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  <x v="676"/>
    <n v="42042.76829861111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  <x v="677"/>
    <n v="42549.403877314813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  <x v="678"/>
    <n v="42511.37659722221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  <x v="679"/>
    <n v="42616.69570601852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  <x v="680"/>
    <n v="41899.50151620370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  <x v="681"/>
    <n v="42669.805601851855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  <x v="682"/>
    <n v="42808.72363425926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  <x v="683"/>
    <n v="42674.900046296301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  <x v="684"/>
    <n v="41845.125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  <x v="685"/>
    <n v="42016.866574074069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  <x v="686"/>
    <n v="42219.673263888893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  <x v="687"/>
    <n v="42771.750613425931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  <x v="688"/>
    <n v="42292.1047800925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  <x v="689"/>
    <n v="42712.2076388888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  <x v="690"/>
    <n v="42622.25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  <x v="691"/>
    <n v="42186.02831018518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  <x v="692"/>
    <n v="42726.37572916667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  <x v="693"/>
    <n v="42124.80818287037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  <x v="694"/>
    <n v="42767.663877314815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  <x v="695"/>
    <n v="41943.521064814813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  <x v="696"/>
    <n v="41845.92710648148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  <x v="697"/>
    <n v="42403.52302083333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  <x v="698"/>
    <n v="41900.08333333333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  <x v="699"/>
    <n v="41600.666666666664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  <x v="700"/>
    <n v="42745.68843750000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n v="41843.66296296296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  <x v="702"/>
    <n v="42698.768368055549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  <x v="703"/>
    <n v="42766.98055555555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  <x v="704"/>
    <n v="42786.192916666667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  <x v="705"/>
    <n v="42756.49164351851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  <x v="706"/>
    <n v="42718.777083333334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  <x v="707"/>
    <n v="42736.66350694444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  <x v="708"/>
    <n v="41895.58101851851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  <x v="709"/>
    <n v="41978.041192129633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  <x v="710"/>
    <n v="41871.03055555555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  <x v="711"/>
    <n v="42718.50078703703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  <x v="712"/>
    <n v="42414.6809259259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  <x v="713"/>
    <n v="42526.52930555555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  <x v="714"/>
    <n v="42794.7879861111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  <x v="715"/>
    <n v="42313.132407407407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  <x v="716"/>
    <n v="41974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  <x v="717"/>
    <n v="41887.85418981481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  <x v="718"/>
    <n v="42784.249305555553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  <x v="719"/>
    <n v="42423.04023148148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  <x v="720"/>
    <n v="40937.64920138889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  <x v="721"/>
    <n v="41852.571840277778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  <x v="722"/>
    <n v="41007.7636342592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  <x v="723"/>
    <n v="42215.165972222225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  <x v="724"/>
    <n v="40724.63846064814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  <x v="725"/>
    <n v="42351.626296296294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n v="41376.042673611111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  <x v="727"/>
    <n v="41288.888888888891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  <x v="728"/>
    <n v="40776.83746527777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  <x v="729"/>
    <n v="41171.185891203706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  <x v="730"/>
    <n v="40884.74526620370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n v="40930.25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n v="41546.42431712962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  <x v="733"/>
    <n v="41628.420046296298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  <x v="734"/>
    <n v="42133.208333333328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  <x v="735"/>
    <n v="41977.02708333333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  <x v="736"/>
    <n v="41599.20763888888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  <x v="737"/>
    <n v="41684.83333333333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  <x v="738"/>
    <n v="41974.20763888888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  <x v="739"/>
    <n v="41862.50265046296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n v="42176.14678240740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  <x v="741"/>
    <n v="41436.648217592592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  <x v="742"/>
    <n v="41719.876296296294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n v="41015.87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  <x v="744"/>
    <n v="41256.95721064815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  <x v="745"/>
    <n v="41397.572280092594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  <x v="746"/>
    <n v="41175.165972222225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  <x v="747"/>
    <n v="42019.45416666666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  <x v="748"/>
    <n v="41861.84682870370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  <x v="749"/>
    <n v="42763.94131944445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  <x v="750"/>
    <n v="41329.87814814814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n v="40759.630497685182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n v="42659.45833333332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n v="42049.590173611112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  <x v="754"/>
    <n v="41279.74908564814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  <x v="755"/>
    <n v="41414.02847222222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  <x v="756"/>
    <n v="40651.72521990740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n v="41249.054560185185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n v="40459.836435185185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  <x v="759"/>
    <n v="41829.330312500002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  <x v="760"/>
    <n v="42700.805706018517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n v="41672.751458333332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  <x v="762"/>
    <n v="42708.25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  <x v="763"/>
    <n v="41501.44685185184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  <x v="764"/>
    <n v="42257.17315972222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  <x v="765"/>
    <n v="41931.542638888888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  <x v="766"/>
    <n v="42051.78336805555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  <x v="767"/>
    <n v="42145.143634259264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  <x v="768"/>
    <n v="41624.20706018518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n v="41634.99645833333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  <x v="770"/>
    <n v="41329.999641203707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  <x v="771"/>
    <n v="42399.824097222227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  <x v="772"/>
    <n v="40118.165972222225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  <x v="773"/>
    <n v="42134.959027777775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  <x v="774"/>
    <n v="41693.780300925922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  <x v="775"/>
    <n v="40893.06012731481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n v="42288.208333333328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  <x v="777"/>
    <n v="41486.981215277774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n v="41759.702314814815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  <x v="779"/>
    <n v="40466.166666666664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n v="40666.67390046296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  <x v="781"/>
    <n v="41433.00085648148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n v="41146.758125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  <x v="783"/>
    <n v="41026.91666666666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  <x v="784"/>
    <n v="41715.107858796298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  <x v="785"/>
    <n v="41333.593923611108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  <x v="786"/>
    <n v="41040.6576388888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  <x v="787"/>
    <n v="41579.62761574074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  <x v="788"/>
    <n v="41097.16597222222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  <x v="789"/>
    <n v="41295.3326388888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  <x v="790"/>
    <n v="41306.047905092593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  <x v="791"/>
    <n v="41591.249305555553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  <x v="792"/>
    <n v="41585.91531250000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  <x v="793"/>
    <n v="41458.207638888889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  <x v="794"/>
    <n v="40791.71250000000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  <x v="795"/>
    <n v="41006.207638888889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  <x v="796"/>
    <n v="41532.881944444445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  <x v="797"/>
    <n v="41028.16666666666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  <x v="798"/>
    <n v="41912.590127314819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  <x v="799"/>
    <n v="41026.667199074072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  <x v="800"/>
    <n v="41893.433495370373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  <x v="801"/>
    <n v="40725.795370370368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  <x v="802"/>
    <n v="41169.17013888889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  <x v="803"/>
    <n v="40692.04166666666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n v="40747.165972222225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n v="40740.958333333336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  <x v="806"/>
    <n v="40793.691423611112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  <x v="807"/>
    <n v="42795.083333333328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n v="41995.207638888889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  <x v="809"/>
    <n v="41658.83368055555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n v="41153.056273148148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n v="41465.70277777777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  <x v="812"/>
    <n v="41334.58194444444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  <x v="813"/>
    <n v="41110.96024305555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n v="40694.75277777778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n v="41944.91785879629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  <x v="816"/>
    <n v="41373.27083333333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  <x v="817"/>
    <n v="40979.207638888889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  <x v="818"/>
    <n v="41128.709027777775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  <x v="819"/>
    <n v="41629.197222222225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  <x v="820"/>
    <n v="41799.20833333333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n v="42128.1673611111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  <x v="822"/>
    <n v="41187.94733796296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n v="42085.931157407409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  <x v="824"/>
    <n v="40286.290972222225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  <x v="825"/>
    <n v="41211.306527777779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  <x v="826"/>
    <n v="40993.99687499999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  <x v="827"/>
    <n v="40953.82569444444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n v="41085.68333333333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n v="42564.80138888888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  <x v="830"/>
    <n v="41355.48408564814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  <x v="831"/>
    <n v="41026.646921296298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  <x v="832"/>
    <n v="40929.342361111114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  <x v="833"/>
    <n v="41748.878182870372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  <x v="834"/>
    <n v="41456.16597222222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  <x v="835"/>
    <n v="41048.125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  <x v="836"/>
    <n v="41554.056921296295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n v="41760.998402777775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n v="40925.8979745370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  <x v="839"/>
    <n v="41174.76337962962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  <x v="840"/>
    <n v="42637.22670138889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  <x v="841"/>
    <n v="41953.8803587962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  <x v="842"/>
    <n v="41561.1659722222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  <x v="843"/>
    <n v="42712.333333333328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  <x v="844"/>
    <n v="41944.207638888889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  <x v="845"/>
    <n v="42618.16597222222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  <x v="846"/>
    <n v="41708.583333333336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n v="42195.7983333333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n v="42108.792048611111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n v="42079.107222222221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  <x v="850"/>
    <n v="42485.207638888889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  <x v="851"/>
    <n v="42582.82291666667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  <x v="852"/>
    <n v="42667.875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n v="42051.83228009259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  <x v="854"/>
    <n v="42732.212337962963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  <x v="855"/>
    <n v="42575.12519675926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  <x v="856"/>
    <n v="42668.79166666667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n v="42333.623043981483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  <x v="858"/>
    <n v="42109.957638888889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  <x v="859"/>
    <n v="421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  <x v="860"/>
    <n v="41600.524456018517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  <x v="861"/>
    <n v="42629.96532407407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  <x v="862"/>
    <n v="41589.59662037037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n v="40951.117662037039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  <x v="864"/>
    <n v="41563.415972222225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  <x v="865"/>
    <n v="41290.7731134259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  <x v="866"/>
    <n v="42063.631944444445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  <x v="867"/>
    <n v="40148.20763888888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  <x v="868"/>
    <n v="41646.027754629627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  <x v="869"/>
    <n v="41372.803900462961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  <x v="870"/>
    <n v="41518.022256944445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  <x v="871"/>
    <n v="41607.60295138888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  <x v="872"/>
    <n v="40612.82554398148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  <x v="873"/>
    <n v="41224.208796296298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  <x v="874"/>
    <n v="41398.583726851852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  <x v="875"/>
    <n v="42268.723738425921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  <x v="876"/>
    <n v="41309.49684027777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  <x v="877"/>
    <n v="41627.788888888892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n v="40535.23291666666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  <x v="879"/>
    <n v="41058.8299189814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  <x v="880"/>
    <n v="41212.32104166667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n v="40922.25099537037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  <x v="882"/>
    <n v="40792.860532407409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  <x v="883"/>
    <n v="42431.93559027777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n v="41041.104861111111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n v="42734.941099537042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n v="42628.87052083333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  <x v="887"/>
    <n v="41056.95896990740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  <x v="888"/>
    <n v="40787.25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  <x v="889"/>
    <n v="41917.7840625000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  <x v="890"/>
    <n v="41599.740497685183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  <x v="891"/>
    <n v="41872.03159722222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  <x v="892"/>
    <n v="40391.16666666666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n v="42095.8560532407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  <x v="894"/>
    <n v="42526.981597222228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  <x v="895"/>
    <n v="40476.12765046296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n v="42244.166666666672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  <x v="897"/>
    <n v="41241.730416666665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  <x v="898"/>
    <n v="40923.758217592593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  <x v="899"/>
    <n v="40691.099097222221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  <x v="900"/>
    <n v="42459.807893518519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  <x v="901"/>
    <n v="40337.79930555555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n v="41881.64583333333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n v="41175.100694444445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  <x v="904"/>
    <n v="42372.08028935185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  <x v="905"/>
    <n v="40567.239884259259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  <x v="906"/>
    <n v="41711.148032407407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  <x v="907"/>
    <n v="40797.192395833335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  <x v="908"/>
    <n v="40386.207638888889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  <x v="909"/>
    <n v="41113.16666666666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  <x v="910"/>
    <n v="42797.545358796298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  <x v="911"/>
    <n v="41663.00515046296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  <x v="912"/>
    <n v="41254.151006944441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  <x v="913"/>
    <n v="41034.13910879629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  <x v="914"/>
    <n v="41146.76327546296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  <x v="915"/>
    <n v="40969.207638888889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  <x v="916"/>
    <n v="40473.20833333333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n v="41834.10416666666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  <x v="918"/>
    <n v="41974.95788194444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n v="41262.64172453703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  <x v="920"/>
    <n v="41592.71321759259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n v="40889.21268518518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  <x v="922"/>
    <n v="41913.53001157407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  <x v="923"/>
    <n v="41965.00142361111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n v="41318.94292824074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  <x v="925"/>
    <n v="41605.92258101851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  <x v="926"/>
    <n v="40367.944444444445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  <x v="927"/>
    <n v="41043.82285879629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  <x v="928"/>
    <n v="41231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  <x v="929"/>
    <n v="41008.19640046296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  <x v="930"/>
    <n v="40354.897222222222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  <x v="931"/>
    <n v="41714.91666666666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  <x v="932"/>
    <n v="41355.927604166667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n v="41771.169085648151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n v="41763.25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  <x v="935"/>
    <n v="42398.333668981482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  <x v="936"/>
    <n v="40926.8333333333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  <x v="937"/>
    <n v="41581.83978009259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  <x v="938"/>
    <n v="41154.47972222222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  <x v="939"/>
    <n v="41455.831944444442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  <x v="940"/>
    <n v="42227.00840277777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  <x v="941"/>
    <n v="42776.096585648149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  <x v="942"/>
    <n v="42418.843287037031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  <x v="943"/>
    <n v="42703.709548611107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  <x v="944"/>
    <n v="42478.58333333332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  <x v="945"/>
    <n v="42784.999305555553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  <x v="946"/>
    <n v="42622.750555555554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  <x v="947"/>
    <n v="42551.78131944444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n v="42441.828287037039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  <x v="949"/>
    <n v="42421.043703703705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  <x v="950"/>
    <n v="42386.750706018516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  <x v="951"/>
    <n v="42525.653611111105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  <x v="952"/>
    <n v="42692.655231481483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  <x v="953"/>
    <n v="42029.164340277777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  <x v="954"/>
    <n v="42236.833784722221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  <x v="955"/>
    <n v="42626.295138888891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  <x v="956"/>
    <n v="42120.872210648144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  <x v="957"/>
    <n v="42691.59413194443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  <x v="958"/>
    <n v="42104.207638888889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  <x v="959"/>
    <n v="42023.17436342592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  <x v="960"/>
    <n v="42808.58512731481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  <x v="961"/>
    <n v="42786.79166666667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  <x v="962"/>
    <n v="42411.712418981479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  <x v="963"/>
    <n v="42660.63563657407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  <x v="964"/>
    <n v="42248.628692129627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  <x v="965"/>
    <n v="42669.16597222222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  <x v="966"/>
    <n v="42649.635787037041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  <x v="967"/>
    <n v="42482.2126620370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  <x v="968"/>
    <n v="41866.84761574074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  <x v="969"/>
    <n v="42775.3033217592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  <x v="970"/>
    <n v="42758.207638888889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  <x v="971"/>
    <n v="42156.709027777775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  <x v="972"/>
    <n v="41886.290972222225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  <x v="973"/>
    <n v="42317.05663194444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  <x v="974"/>
    <n v="42454.7078240740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  <x v="975"/>
    <n v="42549.696585648147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  <x v="976"/>
    <n v="42230.05899305555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  <x v="977"/>
    <n v="42421.94209490741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  <x v="978"/>
    <n v="42425.30903935185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  <x v="979"/>
    <n v="42541.790972222225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  <x v="980"/>
    <n v="41973.945856481485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  <x v="981"/>
    <n v="41860.94701388888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  <x v="982"/>
    <n v="42645.75331018518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  <x v="983"/>
    <n v="42605.870833333334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  <x v="984"/>
    <n v="42091.07416666667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  <x v="985"/>
    <n v="42369.95833333332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  <x v="986"/>
    <n v="42379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  <x v="987"/>
    <n v="41813.29456018518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  <x v="988"/>
    <n v="42644.35677083332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  <x v="989"/>
    <n v="42641.933969907404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  <x v="990"/>
    <n v="41885.784305555557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  <x v="991"/>
    <n v="42563.78541666666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  <x v="992"/>
    <n v="42497.88332175926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  <x v="993"/>
    <n v="42686.20833333332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  <x v="994"/>
    <n v="41973.957638888889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  <x v="995"/>
    <n v="41972.66666666667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  <x v="996"/>
    <n v="41847.64375000000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n v="41971.144641203704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  <x v="998"/>
    <n v="42327.21065972222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  <x v="999"/>
    <n v="41956.33472222222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  <x v="1000"/>
    <n v="42809.01805555555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n v="42765.72005787037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  <x v="1002"/>
    <n v="42355.249305555553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  <x v="1003"/>
    <n v="42810.66737268518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  <x v="1004"/>
    <n v="42418.70864583333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  <x v="1005"/>
    <n v="42307.62480324073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  <x v="1006"/>
    <n v="41985.29930555555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  <x v="1007"/>
    <n v="42718.625266203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  <x v="1008"/>
    <n v="42732.809201388889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  <x v="1009"/>
    <n v="42540.60469907407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  <x v="1010"/>
    <n v="42618.124305555553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  <x v="1011"/>
    <n v="41991.898090277777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  <x v="1012"/>
    <n v="42759.440416666665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  <x v="1013"/>
    <n v="42367.83333333332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  <x v="1014"/>
    <n v="42005.00248842592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  <x v="1015"/>
    <n v="42333.920081018514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  <x v="1016"/>
    <n v="42467.065462962957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  <x v="1017"/>
    <n v="42329.71684027777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  <x v="1018"/>
    <n v="42565.49228009259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  <x v="1019"/>
    <n v="42039.97394675925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  <x v="1020"/>
    <n v="42157.032638888893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  <x v="1021"/>
    <n v="42294.166666666672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n v="42141.64672453704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  <x v="1023"/>
    <n v="42175.91968750000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  <x v="1024"/>
    <n v="42400.580590277779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  <x v="1025"/>
    <n v="42079.792094907403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  <x v="1026"/>
    <n v="42460.365925925929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  <x v="1027"/>
    <n v="41935.03410879629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  <x v="1028"/>
    <n v="42800.8333333333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  <x v="1029"/>
    <n v="42098.91597222222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  <x v="1030"/>
    <n v="42625.48320601851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n v="42354.764004629629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  <x v="1032"/>
    <n v="42544.666956018518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  <x v="1033"/>
    <n v="42716.73240740741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  <x v="1034"/>
    <n v="42587.16597222222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  <x v="1035"/>
    <n v="42046.64143518518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  <x v="1036"/>
    <n v="41281.3333333333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n v="42142.208333333328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  <x v="1038"/>
    <n v="42448.19008101851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n v="42717.33263888888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  <x v="1040"/>
    <n v="42609.708437499998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  <x v="1041"/>
    <n v="41851.060092592597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  <x v="1042"/>
    <n v="41894.416666666664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  <x v="1043"/>
    <n v="42144.252951388888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  <x v="1044"/>
    <n v="42068.85208333333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  <x v="1045"/>
    <n v="41874.874421296299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  <x v="1046"/>
    <n v="42364.85138888888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  <x v="1047"/>
    <n v="41948.8601273148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  <x v="1048"/>
    <n v="42638.053113425922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  <x v="1049"/>
    <n v="42412.431076388893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  <x v="1050"/>
    <n v="42261.797187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  <x v="1051"/>
    <n v="41878.01417824074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  <x v="1052"/>
    <n v="42527.839583333334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n v="42800.172824074078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  <x v="1054"/>
    <n v="41861.91666666666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  <x v="1055"/>
    <n v="42436.992418981477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  <x v="1056"/>
    <n v="42118.677974537044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  <x v="1057"/>
    <n v="42708.912997685184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  <x v="1058"/>
    <n v="42089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  <x v="1059"/>
    <n v="42076.748333333337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n v="42109.913113425922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  <x v="1061"/>
    <n v="42492.041666666672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  <x v="1062"/>
    <n v="42563.80718750000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  <x v="1063"/>
    <n v="42613.030810185184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  <x v="1064"/>
    <n v="41462.228043981479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n v="41689.38104166666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  <x v="1066"/>
    <n v="41490.96275462963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n v="41629.85568287037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  <x v="1068"/>
    <n v="42470.32944444444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  <x v="1069"/>
    <n v="41604.27151620370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  <x v="1070"/>
    <n v="41183.011828703704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  <x v="1071"/>
    <n v="42325.795057870375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  <x v="1072"/>
    <n v="41675.832141203704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  <x v="1073"/>
    <n v="40832.964594907404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  <x v="1074"/>
    <n v="41643.172974537039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n v="41035.90412037036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  <x v="1076"/>
    <n v="41893.37789351851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  <x v="1077"/>
    <n v="42383.1667939814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n v="40746.19584490740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  <x v="1079"/>
    <n v="42504.56638888889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  <x v="1080"/>
    <n v="41770.13811342592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  <x v="1081"/>
    <n v="42032.92699074074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  <x v="1082"/>
    <n v="41131.906111111115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  <x v="1083"/>
    <n v="41853.659525462965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  <x v="1084"/>
    <n v="41859.912083333329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  <x v="1085"/>
    <n v="42443.629340277781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  <x v="1086"/>
    <n v="41875.866793981484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  <x v="1087"/>
    <n v="41805.713969907411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  <x v="1088"/>
    <n v="41753.79938657407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  <x v="1089"/>
    <n v="42181.189525462964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  <x v="1090"/>
    <n v="42153.185798611114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n v="42470.77861111110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  <x v="1092"/>
    <n v="41280.025902777779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  <x v="1093"/>
    <n v="42411.97380787036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  <x v="1094"/>
    <n v="40825.71334490740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  <x v="1095"/>
    <n v="41516.53726851852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  <x v="1096"/>
    <n v="41916.14583333333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  <x v="1097"/>
    <n v="41700.792557870373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  <x v="1098"/>
    <n v="41742.762673611112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n v="42137.83643518518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n v="42414.110775462963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  <x v="1101"/>
    <n v="42565.75833333333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  <x v="1102"/>
    <n v="41617.249305555553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  <x v="1103"/>
    <n v="42539.22210648148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  <x v="1104"/>
    <n v="41801.40996527778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  <x v="1105"/>
    <n v="41722.094062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  <x v="1106"/>
    <n v="41003.698784722219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  <x v="1107"/>
    <n v="41843.86138888888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  <x v="1108"/>
    <n v="41012.595312500001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  <x v="1109"/>
    <n v="42692.79386574073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  <x v="1110"/>
    <n v="41250.93312499999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  <x v="1111"/>
    <n v="42377.203587962969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  <x v="1112"/>
    <n v="42023.35416666667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n v="41865.977083333331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  <x v="1114"/>
    <n v="41556.34591435185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  <x v="1115"/>
    <n v="42459.653877314813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  <x v="1116"/>
    <n v="41069.84731481481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n v="42363.59853009259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  <x v="1118"/>
    <n v="41734.12475694444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  <x v="1119"/>
    <n v="41735.792407407411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  <x v="1120"/>
    <n v="40844.872685185182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  <x v="1121"/>
    <n v="42442.892546296294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  <x v="1122"/>
    <n v="41424.70399305555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  <x v="1123"/>
    <n v="41748.523703703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  <x v="1124"/>
    <n v="42124.667256944449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  <x v="1125"/>
    <n v="42272.62418981481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n v="42565.32747685184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  <x v="1127"/>
    <n v="41957.89583333332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n v="41858.64950231481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  <x v="1129"/>
    <n v="42526.26496527777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  <x v="1130"/>
    <n v="41969.038194444445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  <x v="1131"/>
    <n v="42362.9081944444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  <x v="1132"/>
    <n v="42736.11540509259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  <x v="1133"/>
    <n v="41851.40718750000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  <x v="1134"/>
    <n v="41972.189583333333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n v="42588.989513888882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  <x v="1136"/>
    <n v="42357.67163194443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n v="42483.819687499999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  <x v="1138"/>
    <n v="42756.9066087963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  <x v="1139"/>
    <n v="42005.347523148142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  <x v="1140"/>
    <n v="42222.462048611109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  <x v="1141"/>
    <n v="42194.69965277778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  <x v="1142"/>
    <n v="42052.006099537044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  <x v="1143"/>
    <n v="42355.1935879629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  <x v="1144"/>
    <n v="42123.181944444441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  <x v="1145"/>
    <n v="41914.74759259259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  <x v="1146"/>
    <n v="41761.953391203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  <x v="1147"/>
    <n v="41931.972025462965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  <x v="1148"/>
    <n v="42705.212743055556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  <x v="1149"/>
    <n v="42537.71025462963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  <x v="1150"/>
    <n v="42377.95457175925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  <x v="1151"/>
    <n v="42254.102581018517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  <x v="1152"/>
    <n v="42139.70962962962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  <x v="1153"/>
    <n v="42173.714178240742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n v="42253.108865740738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  <x v="1155"/>
    <n v="41865.76398148148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  <x v="1156"/>
    <n v="42059.07131944444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  <x v="1157"/>
    <n v="41978.66990740741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  <x v="1158"/>
    <n v="41982.0917592592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  <x v="1159"/>
    <n v="42185.6562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  <x v="1160"/>
    <n v="42091.11326388889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  <x v="1161"/>
    <n v="42143.629502314812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  <x v="1162"/>
    <n v="41907.68361111111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  <x v="1163"/>
    <n v="41860.723611111112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  <x v="1164"/>
    <n v="42539.724328703705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  <x v="1165"/>
    <n v="41826.214467592588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  <x v="1166"/>
    <n v="42181.166666666672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  <x v="1167"/>
    <n v="41894.734895833331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  <x v="1168"/>
    <n v="42635.053993055553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  <x v="1169"/>
    <n v="42057.353738425925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n v="42154.893182870372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n v="41956.846377314811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  <x v="1172"/>
    <n v="41871.682314814818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  <x v="1173"/>
    <n v="42219.18584490740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  <x v="1174"/>
    <n v="42498.841747685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  <x v="1175"/>
    <n v="42200.728460648148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  <x v="1176"/>
    <n v="42800.541666666672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  <x v="1177"/>
    <n v="41927.660833333335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  <x v="1178"/>
    <n v="41867.90569444444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  <x v="1179"/>
    <n v="42305.72021990740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  <x v="1180"/>
    <n v="41818.806875000002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  <x v="1181"/>
    <n v="42064.33936342592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n v="42747.69583333333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n v="42676.165972222225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  <x v="1184"/>
    <n v="42772.599664351852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  <x v="1185"/>
    <n v="42163.166666666672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  <x v="1186"/>
    <n v="42156.945833333331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  <x v="1187"/>
    <n v="42141.75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  <x v="1188"/>
    <n v="42732.700694444444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  <x v="1189"/>
    <n v="42550.97910879629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n v="41882.665798611109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  <x v="1191"/>
    <n v="42449.56203703703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n v="42777.506689814814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  <x v="1193"/>
    <n v="42469.73440972222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  <x v="1194"/>
    <n v="42102.48818287036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n v="42358.37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  <x v="1196"/>
    <n v="42356.818738425922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  <x v="1197"/>
    <n v="42534.249305555553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  <x v="1198"/>
    <n v="42369.125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  <x v="1199"/>
    <n v="42193.77083333332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  <x v="1200"/>
    <n v="42110.477500000001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  <x v="1201"/>
    <n v="42566.60701388889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  <x v="1202"/>
    <n v="42182.288819444439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  <x v="1203"/>
    <n v="42155.61489583333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  <x v="1204"/>
    <n v="42342.20833333332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  <x v="1205"/>
    <n v="42168.506377314814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  <x v="1206"/>
    <n v="42805.56180555555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  <x v="1207"/>
    <n v="42460.416666666672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  <x v="1208"/>
    <n v="42453.667407407411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n v="42791.846122685187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  <x v="1210"/>
    <n v="42155.87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n v="42530.86644675926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  <x v="1212"/>
    <n v="42335.04166666667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  <x v="1213"/>
    <n v="42766.75578703703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n v="42164.840335648143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  <x v="1215"/>
    <n v="41789.92310185184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  <x v="1216"/>
    <n v="42279.960416666669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  <x v="1217"/>
    <n v="42565.80949074073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  <x v="1218"/>
    <n v="42309.125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  <x v="1219"/>
    <n v="42663.461956018517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  <x v="1220"/>
    <n v="42241.628611111111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  <x v="1221"/>
    <n v="4270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  <x v="1222"/>
    <n v="42461.16666666667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  <x v="1223"/>
    <n v="42684.21885416666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  <x v="1224"/>
    <n v="41796.549791666665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  <x v="1225"/>
    <n v="41569.905995370369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  <x v="1226"/>
    <n v="41750.04166666666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  <x v="1227"/>
    <n v="41858.29166666666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  <x v="1228"/>
    <n v="40814.729259259257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  <x v="1229"/>
    <n v="41015.66666666666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  <x v="1230"/>
    <n v="40598.972569444442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  <x v="1231"/>
    <n v="42244.041666666672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n v="41553.84803240741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  <x v="1233"/>
    <n v="40960.948773148149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  <x v="1234"/>
    <n v="42037.78868055556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  <x v="1235"/>
    <n v="41623.135405092595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  <x v="1236"/>
    <n v="41118.66666666666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  <x v="1237"/>
    <n v="41145.28315972222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n v="40761.61037037037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  <x v="1239"/>
    <n v="40913.96258101851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  <x v="1240"/>
    <n v="41467.91041666666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  <x v="1241"/>
    <n v="41946.249305555553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  <x v="1242"/>
    <n v="40797.554166666669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  <x v="1243"/>
    <n v="40732.87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n v="41386.875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  <x v="1245"/>
    <n v="41804.599930555552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n v="40883.08505787036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  <x v="1247"/>
    <n v="41400.292303240742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  <x v="1248"/>
    <n v="41803.2909722222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  <x v="1249"/>
    <n v="41097.7408680555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  <x v="1250"/>
    <n v="41888.6427199074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n v="40811.81443287037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  <x v="1252"/>
    <n v="41571.98806712962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n v="41885.78364583333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  <x v="1254"/>
    <n v="40544.20763888888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  <x v="1255"/>
    <n v="41609.88717592592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  <x v="1256"/>
    <n v="40951.919340277782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  <x v="1257"/>
    <n v="40636.043865740743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  <x v="1258"/>
    <n v="41517.61125000000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  <x v="1259"/>
    <n v="41799.16597222222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  <x v="1260"/>
    <n v="41696.84282407407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  <x v="1261"/>
    <n v="41668.342905092592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  <x v="1262"/>
    <n v="41686.762638888889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n v="41727.04166666666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  <x v="1264"/>
    <n v="41576.66299768518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  <x v="1265"/>
    <n v="40512.655266203699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  <x v="1266"/>
    <n v="41650.8766782407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n v="41479.5851620370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  <x v="1268"/>
    <n v="41537.84545138888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  <x v="1269"/>
    <n v="4247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  <x v="1270"/>
    <n v="40993.81530092592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n v="41591.72521990740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n v="40344.16666666666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  <x v="1273"/>
    <n v="41882.73021990740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  <x v="1274"/>
    <n v="41151.69010416666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  <x v="1275"/>
    <n v="41493.86790509259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  <x v="1276"/>
    <n v="40057.16666666666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  <x v="1277"/>
    <n v="41156.56188657407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  <x v="1278"/>
    <n v="41815.08333333333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  <x v="1279"/>
    <n v="41722.05752314814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  <x v="1280"/>
    <n v="40603.75756944444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  <x v="1281"/>
    <n v="41483.74347222222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  <x v="1282"/>
    <n v="41617.207638888889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  <x v="1283"/>
    <n v="41344.16666666666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n v="42735.707638888889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  <x v="1285"/>
    <n v="42175.583043981482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  <x v="1286"/>
    <n v="42052.583333333328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n v="42167.621018518519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  <x v="1288"/>
    <n v="42592.166666666672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  <x v="1289"/>
    <n v="42739.134780092587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  <x v="1290"/>
    <n v="42117.290972222225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  <x v="1291"/>
    <n v="42101.291666666672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  <x v="1292"/>
    <n v="42283.957638888889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  <x v="1293"/>
    <n v="42322.74271990740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n v="42296.458333333328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  <x v="1295"/>
    <n v="42214.708333333328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  <x v="1296"/>
    <n v="42443.00894675926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  <x v="1297"/>
    <n v="42491.74719907407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  <x v="1298"/>
    <n v="42488.6809259259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n v="42199.81434027777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n v="42522.78958333333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  <x v="1301"/>
    <n v="42206.125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n v="42705.099664351852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  <x v="1303"/>
    <n v="42582.458333333328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  <x v="1304"/>
    <n v="42807.152835648143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  <x v="1305"/>
    <n v="42572.72916666667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  <x v="1306"/>
    <n v="41977.457569444443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  <x v="1307"/>
    <n v="42417.503229166665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  <x v="1308"/>
    <n v="42651.61356481481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  <x v="1309"/>
    <n v="42292.882731481484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n v="42601.667245370365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  <x v="1311"/>
    <n v="42704.84396990740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  <x v="1312"/>
    <n v="42112.702800925923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  <x v="1313"/>
    <n v="42432.70965277777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  <x v="1314"/>
    <n v="42664.669675925921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  <x v="1315"/>
    <n v="42314.04166666667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  <x v="1316"/>
    <n v="42428.961909722217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  <x v="1317"/>
    <n v="42572.58333333332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  <x v="1318"/>
    <n v="42015.04365740741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  <x v="1319"/>
    <n v="41831.666666666664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  <x v="1320"/>
    <n v="42734.95833333332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  <x v="1321"/>
    <n v="42727.74927083333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  <x v="1322"/>
    <n v="42145.656539351854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  <x v="1323"/>
    <n v="42486.288194444445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  <x v="1324"/>
    <n v="42656.633703703701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  <x v="1325"/>
    <n v="42734.086053240739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  <x v="1326"/>
    <n v="42019.791990740734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  <x v="1327"/>
    <n v="42153.67864583333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  <x v="1328"/>
    <n v="42657.64275462963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  <x v="1329"/>
    <n v="41975.26325231481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  <x v="1330"/>
    <n v="42553.16666666667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  <x v="1331"/>
    <n v="42599.5040972222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  <x v="1332"/>
    <n v="42762.06027777778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  <x v="1333"/>
    <n v="41836.10677083333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  <x v="1334"/>
    <n v="42440.774155092593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  <x v="1335"/>
    <n v="42343.93636574073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  <x v="1336"/>
    <n v="41990.86375000000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  <x v="1337"/>
    <n v="42797.577303240745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  <x v="1338"/>
    <n v="42218.803622685184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  <x v="1339"/>
    <n v="41981.688831018517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  <x v="1340"/>
    <n v="41866.5955208333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  <x v="1341"/>
    <n v="42644.624039351853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n v="42202.816423611104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  <x v="1343"/>
    <n v="42601.165972222225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  <x v="1344"/>
    <n v="42551.78980324073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n v="41834.81434027777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  <x v="1346"/>
    <n v="41452.07582175925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n v="42070.638020833328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  <x v="1348"/>
    <n v="41991.50616898147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n v="42354.290972222225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  <x v="1350"/>
    <n v="42364.013124999998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  <x v="1351"/>
    <n v="42412.7400925925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  <x v="1352"/>
    <n v="42252.165972222225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n v="41344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  <x v="1354"/>
    <n v="42532.807627314818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  <x v="1355"/>
    <n v="41243.416666666664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  <x v="1356"/>
    <n v="41460.038888888892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  <x v="1357"/>
    <n v="41334.24930555555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  <x v="1358"/>
    <n v="40719.570868055554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  <x v="1359"/>
    <n v="40730.814699074072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n v="41123.900694444441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  <x v="1361"/>
    <n v="41811.71726851852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n v="41524.93438657407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n v="42415.33263888888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  <x v="1364"/>
    <n v="42011.6956712963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  <x v="1365"/>
    <n v="42079.691574074073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  <x v="1366"/>
    <n v="41970.0377662037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  <x v="1367"/>
    <n v="42322.044560185182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n v="42170.190902777773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  <x v="1369"/>
    <n v="41740.594282407408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  <x v="1370"/>
    <n v="41563.00335648148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  <x v="1371"/>
    <n v="42131.758587962962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n v="41102.73995370370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  <x v="1373"/>
    <n v="42734.951770833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  <x v="1374"/>
    <n v="42454.1202314814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  <x v="1375"/>
    <n v="42750.06619212962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  <x v="1376"/>
    <n v="42707.710717592592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  <x v="1377"/>
    <n v="42769.174305555556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  <x v="1378"/>
    <n v="42583.75937499999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  <x v="1379"/>
    <n v="42160.49162037037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n v="42164.083333333328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n v="42733.214409722219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  <x v="1382"/>
    <n v="41400.800185185188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  <x v="1383"/>
    <n v="42727.07497685185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  <x v="1384"/>
    <n v="42190.73520833333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  <x v="1385"/>
    <n v="42489.5076388888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  <x v="1386"/>
    <n v="42214.646863425922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  <x v="1387"/>
    <n v="42158.187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  <x v="1388"/>
    <n v="42660.676388888889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n v="42595.48098379629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  <x v="1390"/>
    <n v="42121.716666666667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n v="42238.207638888889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  <x v="1392"/>
    <n v="42432.154930555553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  <x v="1393"/>
    <n v="42583.68197916666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  <x v="1394"/>
    <n v="42795.125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  <x v="1395"/>
    <n v="42749.9083449074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n v="42048.9986342592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  <x v="1397"/>
    <n v="42670.88819444444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  <x v="1398"/>
    <n v="42556.874236111107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  <x v="1399"/>
    <n v="41919.00431712962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  <x v="1400"/>
    <n v="42533.22916666667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  <x v="1401"/>
    <n v="41420.99622685185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  <x v="1402"/>
    <n v="42125.01170138889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  <x v="1403"/>
    <n v="41481.06290509259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  <x v="1404"/>
    <n v="42057.51024305555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  <x v="1405"/>
    <n v="41971.722233796296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  <x v="1406"/>
    <n v="42350.41666666667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n v="41863.53678240740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  <x v="1408"/>
    <n v="42321.91384259259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  <x v="1409"/>
    <n v="42005.175173611111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  <x v="1410"/>
    <n v="42524.318518518514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  <x v="1411"/>
    <n v="42041.05902777778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  <x v="1412"/>
    <n v="41977.06364583333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n v="42420.437152777777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n v="42738.25309027778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  <x v="1415"/>
    <n v="42232.675821759258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  <x v="1416"/>
    <n v="42329.96781249999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  <x v="1417"/>
    <n v="42262.465972222228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n v="42425.45641203703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  <x v="1419"/>
    <n v="42652.456238425926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  <x v="1420"/>
    <n v="42549.66766203704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n v="42043.915613425925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  <x v="1422"/>
    <n v="42634.239629629628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  <x v="1423"/>
    <n v="42370.36031250000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  <x v="1424"/>
    <n v="42689.759282407409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  <x v="1425"/>
    <n v="42123.13146990740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  <x v="1426"/>
    <n v="42240.390277777777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  <x v="1427"/>
    <n v="42631.851678240739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n v="42462.33815972221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  <x v="1429"/>
    <n v="42104.060671296291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  <x v="1430"/>
    <n v="41992.813518518517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  <x v="1431"/>
    <n v="42334.25250000000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  <x v="1432"/>
    <n v="42205.78041666666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  <x v="1433"/>
    <n v="42714.458333333328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  <x v="1434"/>
    <n v="42163.62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n v="42288.78032407407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  <x v="1436"/>
    <n v="42421.3501967592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  <x v="1437"/>
    <n v="41833.207638888889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n v="42487.579861111109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  <x v="1439"/>
    <n v="42070.82987268517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  <x v="1440"/>
    <n v="42516.74841435185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  <x v="1441"/>
    <n v="42258.765844907408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  <x v="1442"/>
    <n v="42515.645347222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  <x v="1443"/>
    <n v="42737.92603009259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  <x v="1444"/>
    <n v="42259.87340277778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  <x v="1445"/>
    <n v="42169.54230324074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  <x v="1446"/>
    <n v="42481.447662037041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  <x v="1447"/>
    <n v="42559.73071759259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  <x v="1448"/>
    <n v="42146.225694444445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  <x v="1449"/>
    <n v="42134.811400462961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  <x v="1450"/>
    <n v="42420.171261574069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  <x v="1451"/>
    <n v="41962.00068287037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  <x v="1452"/>
    <n v="41848.70327546296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  <x v="1453"/>
    <n v="42840.65447916666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  <x v="1454"/>
    <n v="42484.91597222222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n v="41887.568749999999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  <x v="1456"/>
    <n v="42738.668576388889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  <x v="1457"/>
    <n v="42319.93800925926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  <x v="1458"/>
    <n v="41862.166666666664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  <x v="1459"/>
    <n v="42340.725694444445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  <x v="1460"/>
    <n v="41973.989583333328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  <x v="1461"/>
    <n v="4193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  <x v="1462"/>
    <n v="41374.662858796299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  <x v="1463"/>
    <n v="41371.869652777779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n v="41321.66155092592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  <x v="1465"/>
    <n v="40990.12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  <x v="1466"/>
    <n v="42381.208333333328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  <x v="1467"/>
    <n v="40993.760243055556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  <x v="1468"/>
    <n v="40706.014456018522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  <x v="1469"/>
    <n v="41320.59848379629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  <x v="1470"/>
    <n v="41271.82711805555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  <x v="1471"/>
    <n v="42103.95756944444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  <x v="1472"/>
    <n v="41563.542858796296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  <x v="1473"/>
    <n v="40969.97961805555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  <x v="1474"/>
    <n v="41530.72791666666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  <x v="1475"/>
    <n v="41993.207638888889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  <x v="1476"/>
    <n v="40796.041921296295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  <x v="1477"/>
    <n v="40900.12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  <x v="1478"/>
    <n v="41408.87167824074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  <x v="1479"/>
    <n v="41769.165972222225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  <x v="1480"/>
    <n v="41481.70833333333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n v="41580.922974537039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n v="41159.3270833333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  <x v="1483"/>
    <n v="42573.192997685182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  <x v="1484"/>
    <n v="41111.618750000001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  <x v="1485"/>
    <n v="42175.795983796299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  <x v="1486"/>
    <n v="42062.168530092589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  <x v="1487"/>
    <n v="42584.91748842592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n v="41644.563194444447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  <x v="1489"/>
    <n v="41228.653379629628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  <x v="1490"/>
    <n v="41549.561041666668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  <x v="1491"/>
    <n v="42050.651388888888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  <x v="1492"/>
    <n v="40712.884791666671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  <x v="1493"/>
    <n v="41441.866608796299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n v="42097.651388888888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  <x v="1495"/>
    <n v="40782.789710648147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  <x v="1496"/>
    <n v="41898.47521990740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  <x v="1497"/>
    <n v="41486.821527777778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n v="41885.98354166666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  <x v="1499"/>
    <n v="42587.00732638889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  <x v="1500"/>
    <n v="41395.90459490740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  <x v="1501"/>
    <n v="42193.58359953703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  <x v="1502"/>
    <n v="42454.91666666667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  <x v="1503"/>
    <n v="42666.34723379629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  <x v="1504"/>
    <n v="41800.356249999997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  <x v="1505"/>
    <n v="42451.83402777777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n v="41844.78592592592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n v="40313.340277777781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  <x v="1508"/>
    <n v="41817.61436342592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  <x v="1509"/>
    <n v="42780.95763888888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  <x v="1510"/>
    <n v="41839.385162037033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  <x v="1511"/>
    <n v="42326.625046296293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  <x v="1512"/>
    <n v="42771.68447916666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  <x v="1513"/>
    <n v="41836.63733796296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  <x v="1514"/>
    <n v="42274.59768518518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  <x v="1515"/>
    <n v="42445.21177083333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  <x v="1516"/>
    <n v="42649.58333333332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  <x v="1517"/>
    <n v="41979.25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  <x v="1518"/>
    <n v="41790.820046296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  <x v="1519"/>
    <n v="41810.91597222222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  <x v="1520"/>
    <n v="41992.166666666672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  <x v="1521"/>
    <n v="42528.167719907404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  <x v="1522"/>
    <n v="41929.83031250000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  <x v="1523"/>
    <n v="4199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  <x v="1524"/>
    <n v="42786.501041666663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  <x v="1525"/>
    <n v="42600.70298611110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  <x v="1526"/>
    <n v="42388.27600694444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  <x v="1527"/>
    <n v="42808.558865740735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  <x v="1528"/>
    <n v="42767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  <x v="1529"/>
    <n v="42082.58703703703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  <x v="1530"/>
    <n v="42300.767303240747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  <x v="1531"/>
    <n v="41974.125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  <x v="1532"/>
    <n v="42415.625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  <x v="1533"/>
    <n v="42492.165972222225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  <x v="1534"/>
    <n v="42251.6743287037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  <x v="1535"/>
    <n v="42513.916666666672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  <x v="1536"/>
    <n v="42243.802199074074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n v="42588.75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  <x v="1538"/>
    <n v="42026.782060185185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  <x v="1539"/>
    <n v="42738.91920138888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  <x v="1540"/>
    <n v="41969.05208333332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  <x v="1541"/>
    <n v="42004.71224537037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n v="42185.996527777781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  <x v="1543"/>
    <n v="41965.5513194444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  <x v="1544"/>
    <n v="42095.012499999997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  <x v="1545"/>
    <n v="42065.88611111111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n v="41899.21295138888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  <x v="1547"/>
    <n v="42789.426875000005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  <x v="1548"/>
    <n v="42316.923842592587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n v="42311.17776620370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  <x v="1550"/>
    <n v="42502.44946759259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  <x v="1551"/>
    <n v="42151.82452546295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  <x v="1552"/>
    <n v="41913.165972222225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  <x v="1553"/>
    <n v="42249.28295138888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  <x v="1554"/>
    <n v="42218.252199074079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  <x v="1555"/>
    <n v="42264.70833333332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  <x v="1556"/>
    <n v="42555.153055555551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n v="41902.65315972222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  <x v="1558"/>
    <n v="42244.508333333331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  <x v="1559"/>
    <n v="42123.0532291666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  <x v="1560"/>
    <n v="41956.06241898148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  <x v="1561"/>
    <n v="41585.083368055559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  <x v="1562"/>
    <n v="40149.034722222219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  <x v="1563"/>
    <n v="41712.700821759259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n v="42152.83680555555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n v="40702.729872685188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  <x v="1566"/>
    <n v="42578.91666666667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  <x v="1567"/>
    <n v="41687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  <x v="1568"/>
    <n v="41997.06232638888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  <x v="1569"/>
    <n v="41419.67956018518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n v="42468.77178240740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  <x v="1571"/>
    <n v="42174.76947916667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n v="42428.99930555555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  <x v="1573"/>
    <n v="42826.1659722222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  <x v="1574"/>
    <n v="42052.927418981482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  <x v="1575"/>
    <n v="41829.524259259262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n v="42185.87925925925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  <x v="1577"/>
    <n v="41114.847777777781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  <x v="1578"/>
    <n v="40423.08333333333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  <x v="1579"/>
    <n v="41514.996423611112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  <x v="1580"/>
    <n v="41050.05006944444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n v="42357.44895833333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n v="42303.88888888889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  <x v="1583"/>
    <n v="41907.904988425929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  <x v="1584"/>
    <n v="41789.649317129632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n v="42729.458333333328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  <x v="1586"/>
    <n v="42099.062754629631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  <x v="1587"/>
    <n v="41986.950983796298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  <x v="1588"/>
    <n v="42035.84166666666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  <x v="1589"/>
    <n v="42286.984791666662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  <x v="1590"/>
    <n v="42270.857222222221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  <x v="1591"/>
    <n v="42463.68450231482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  <x v="1592"/>
    <n v="42091.03107638888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  <x v="1593"/>
    <n v="42063.84554398148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n v="42505.681249999994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  <x v="1595"/>
    <n v="41808.84236111111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  <x v="1596"/>
    <n v="41986.4718634259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  <x v="1597"/>
    <n v="42633.35413194444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  <x v="1598"/>
    <n v="42211.66733796296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  <x v="1599"/>
    <n v="42468.497407407413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  <x v="1600"/>
    <n v="41835.21597222222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  <x v="1601"/>
    <n v="40668.092974537038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  <x v="1602"/>
    <n v="40830.95833333333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  <x v="1603"/>
    <n v="40936.16966435185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  <x v="1604"/>
    <n v="40985.8036458333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  <x v="1605"/>
    <n v="40756.29166666666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  <x v="1606"/>
    <n v="40626.06988425926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  <x v="1607"/>
    <n v="41074.8084606481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  <x v="1608"/>
    <n v="41640.226388888892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  <x v="1609"/>
    <n v="40849.33333333333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  <x v="1610"/>
    <n v="41258.924884259257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  <x v="1611"/>
    <n v="41430.0003703703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  <x v="1612"/>
    <n v="41276.874814814815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  <x v="1613"/>
    <n v="41112.06946759259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  <x v="1614"/>
    <n v="41854.70833333333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  <x v="1615"/>
    <n v="40890.092546296299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n v="41235.91666666666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  <x v="1617"/>
    <n v="41579.79166666666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  <x v="1618"/>
    <n v="41341.65434027777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  <x v="1619"/>
    <n v="41897.1861805555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  <x v="1620"/>
    <n v="41328.33958333333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n v="41057.165972222225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  <x v="1622"/>
    <n v="41990.332638888889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  <x v="1623"/>
    <n v="41513.688530092593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n v="41283.367303240739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  <x v="1625"/>
    <n v="41163.69968750000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  <x v="1626"/>
    <n v="41609.889664351853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n v="41239.20763888888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  <x v="1628"/>
    <n v="41807.73706018518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  <x v="1629"/>
    <n v="41690.867280092592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  <x v="1630"/>
    <n v="40970.29097222222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  <x v="1631"/>
    <n v="41194.859502314815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  <x v="1632"/>
    <n v="40810.34090277777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n v="40924.20833333333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  <x v="1634"/>
    <n v="40696.24930555555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  <x v="1635"/>
    <n v="42562.868761574078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  <x v="1636"/>
    <n v="40706.16666666666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n v="40178.98541666667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n v="41333.89236111110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n v="40971.65237268518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  <x v="1640"/>
    <n v="40393.08263888888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n v="41992.596574074079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n v="40708.024618055555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  <x v="1643"/>
    <n v="41176.824212962965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n v="41235.101388888892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  <x v="1645"/>
    <n v="41535.61736111110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n v="41865.757638888892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  <x v="1647"/>
    <n v="41069.409456018519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  <x v="1648"/>
    <n v="40622.66298611111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  <x v="1649"/>
    <n v="41782.684664351851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  <x v="1650"/>
    <n v="41556.43561342592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  <x v="1651"/>
    <n v="40659.29097222222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  <x v="1652"/>
    <n v="41602.53464120370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  <x v="1653"/>
    <n v="40657.83444444444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  <x v="1654"/>
    <n v="41017.89074074073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  <x v="1655"/>
    <n v="41004.75023148147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  <x v="1656"/>
    <n v="41256.92884259259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  <x v="1657"/>
    <n v="41053.782037037039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  <x v="1658"/>
    <n v="41261.597222222219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  <x v="1659"/>
    <n v="41625.5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  <x v="1660"/>
    <n v="42490.915972222225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  <x v="1661"/>
    <n v="42386.875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  <x v="1662"/>
    <n v="40908.239999999998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n v="42036.0220717592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  <x v="1664"/>
    <n v="40984.165972222225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  <x v="1665"/>
    <n v="40596.125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  <x v="1666"/>
    <n v="41361.21149305555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  <x v="1667"/>
    <n v="41709.290972222225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  <x v="1668"/>
    <n v="40875.191423611112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  <x v="1669"/>
    <n v="42521.88513888888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  <x v="1670"/>
    <n v="40364.16666666666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  <x v="1671"/>
    <n v="42583.54414351852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  <x v="1672"/>
    <n v="41064.656597222223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  <x v="1673"/>
    <n v="42069.87837962963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n v="42600.2909722222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  <x v="1675"/>
    <n v="40832.91874999999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  <x v="1676"/>
    <n v="41020.16597222222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  <x v="1677"/>
    <n v="42476.249305555553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  <x v="1678"/>
    <n v="41676.85498842592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n v="40746.06880787036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n v="41832.757719907408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  <x v="1681"/>
    <n v="42823.0833333333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  <x v="1682"/>
    <n v="42839.171990740739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  <x v="1683"/>
    <n v="42832.78168981481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  <x v="1684"/>
    <n v="42811.773622685185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  <x v="1685"/>
    <n v="42818.20859953703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  <x v="1686"/>
    <n v="42852.80230324073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  <x v="1687"/>
    <n v="42835.84375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n v="42834.492986111116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n v="42810.900810185187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n v="42831.38937499999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  <x v="1691"/>
    <n v="42828.041666666672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n v="42820.999305555553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  <x v="1693"/>
    <n v="42834.8333333333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  <x v="1694"/>
    <n v="42821.19166666666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  <x v="1695"/>
    <n v="42835.041666666672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  <x v="1696"/>
    <n v="42826.027905092589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  <x v="1697"/>
    <n v="42834.991296296299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  <x v="1698"/>
    <n v="42820.147916666669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  <x v="1699"/>
    <n v="42836.86394675925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  <x v="1700"/>
    <n v="42826.166666666672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  <x v="1701"/>
    <n v="42019.664409722223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  <x v="1702"/>
    <n v="42093.828125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  <x v="1703"/>
    <n v="42247.28167824074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  <x v="1704"/>
    <n v="42051.139733796299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  <x v="1705"/>
    <n v="42256.666666666672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  <x v="1706"/>
    <n v="42239.30638888888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  <x v="1707"/>
    <n v="42457.679340277777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  <x v="1708"/>
    <n v="42491.866967592592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  <x v="1709"/>
    <n v="41882.818749999999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  <x v="1710"/>
    <n v="42387.541666666672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n v="41883.646226851852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  <x v="1712"/>
    <n v="42185.913807870369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  <x v="1713"/>
    <n v="41917.801064814819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  <x v="1714"/>
    <n v="42125.918530092589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  <x v="1715"/>
    <n v="42094.140277777777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n v="42713.619201388887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  <x v="1717"/>
    <n v="42481.166666666672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  <x v="1718"/>
    <n v="42504.207638888889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  <x v="1719"/>
    <n v="41899.53461805555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x v="28"/>
    <x v="1720"/>
    <n v="41952.824895833335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  <x v="1721"/>
    <n v="42349.46137731481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  <x v="1722"/>
    <n v="42463.006944444445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n v="42186.2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  <x v="1724"/>
    <n v="41942.93243055555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  <x v="1725"/>
    <n v="41875.9681597222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  <x v="1726"/>
    <n v="41817.919722222221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  <x v="1727"/>
    <n v="42099.4583333333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n v="42298.62585648147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  <x v="1729"/>
    <n v="42531.052152777775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  <x v="1730"/>
    <n v="42302.08776620370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  <x v="1731"/>
    <n v="42166.62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  <x v="1732"/>
    <n v="42385.2083333333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  <x v="1733"/>
    <n v="42626.8958333333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  <x v="1734"/>
    <n v="42132.036527777775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n v="42589.814178240747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  <x v="1736"/>
    <n v="42316.903159722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  <x v="1737"/>
    <n v="42205.94898148148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n v="41914.87432870370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n v="42494.83254629629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  <x v="1740"/>
    <n v="42201.81738425926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  <x v="1741"/>
    <n v="42165.628136574072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  <x v="1742"/>
    <n v="42742.875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  <x v="1743"/>
    <n v="42609.165972222225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  <x v="1744"/>
    <n v="42071.56339120370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  <x v="1745"/>
    <n v="42726.08333333332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  <x v="1746"/>
    <n v="42698.08333333332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  <x v="1747"/>
    <n v="42321.625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  <x v="1748"/>
    <n v="42249.95072916666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  <x v="1749"/>
    <n v="42795.791666666672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  <x v="1750"/>
    <n v="42479.836851851855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  <x v="1751"/>
    <n v="42082.73984953703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  <x v="1752"/>
    <n v="42657.25326388888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n v="42450.707962962959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  <x v="1754"/>
    <n v="42097.83510416666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n v="42282.78890046296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  <x v="1756"/>
    <n v="42611.16746527777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  <x v="1757"/>
    <n v="42763.811805555553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n v="42565.955925925926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  <x v="1759"/>
    <n v="42088.787372685183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  <x v="1760"/>
    <n v="42425.67260416667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n v="42259.567824074074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n v="42440.982002314813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  <x v="1763"/>
    <n v="42666.868518518517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n v="41854.485868055555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  <x v="1765"/>
    <n v="41864.980462962965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  <x v="1766"/>
    <n v="41876.85981481481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  <x v="1767"/>
    <n v="41854.65837962963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  <x v="1768"/>
    <n v="41909.56069444444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  <x v="1769"/>
    <n v="42017.81896990740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  <x v="1770"/>
    <n v="41926.780023148152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  <x v="1771"/>
    <n v="41935.979629629634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n v="41826.71800925926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  <x v="1773"/>
    <n v="42023.76039351851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  <x v="1774"/>
    <n v="41972.62430555555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  <x v="1775"/>
    <n v="41936.976388888892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n v="41941.9568402777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  <x v="1777"/>
    <n v="42055.35709490740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  <x v="1778"/>
    <n v="42090.82170138889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  <x v="1779"/>
    <n v="42615.691898148143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  <x v="1780"/>
    <n v="42553.600810185191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  <x v="1781"/>
    <n v="42628.617418981477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  <x v="1782"/>
    <n v="42421.57510416666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  <x v="1783"/>
    <n v="42145.949976851851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  <x v="1784"/>
    <n v="42035.142361111109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  <x v="1785"/>
    <n v="4192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  <x v="1786"/>
    <n v="41988.55065972222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  <x v="1787"/>
    <n v="42098.61385416666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  <x v="1788"/>
    <n v="41943.9484027777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n v="42016.25003472222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  <x v="1790"/>
    <n v="42040.674513888895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  <x v="1791"/>
    <n v="42033.740335648152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  <x v="1792"/>
    <n v="42226.290972222225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  <x v="1793"/>
    <n v="41970.933333333334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  <x v="1794"/>
    <n v="42046.55118055555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  <x v="1795"/>
    <n v="42657.666666666672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  <x v="1796"/>
    <n v="42575.439421296294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  <x v="1797"/>
    <n v="42719.56931712963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  <x v="1798"/>
    <n v="42404.326770833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  <x v="1799"/>
    <n v="41954.884351851855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  <x v="1800"/>
    <n v="42653.60613425925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  <x v="1801"/>
    <n v="42353.50694444444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  <x v="1802"/>
    <n v="42182.915972222225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n v="42049.07155092593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  <x v="1804"/>
    <n v="42322.71995370370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  <x v="1805"/>
    <n v="42279.75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  <x v="1806"/>
    <n v="41912.638298611113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  <x v="1807"/>
    <n v="41910.06843749999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  <x v="1808"/>
    <n v="42777.68090277777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  <x v="1809"/>
    <n v="42064.90785879630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  <x v="1810"/>
    <n v="41872.9100231481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  <x v="1811"/>
    <n v="41936.16666666666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  <x v="1812"/>
    <n v="42554.318703703699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  <x v="1813"/>
    <n v="41859.889027777775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  <x v="1814"/>
    <n v="42063.31407407407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  <x v="1815"/>
    <n v="42186.90667824074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  <x v="1816"/>
    <n v="42576.791666666672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  <x v="1817"/>
    <n v="42765.290972222225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  <x v="1818"/>
    <n v="42097.19270833332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  <x v="1819"/>
    <n v="41850.7522685185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  <x v="1820"/>
    <n v="42095.042708333334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  <x v="1821"/>
    <n v="40971.319062499999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n v="41670.7923611111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  <x v="1823"/>
    <n v="41206.684907407405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  <x v="1824"/>
    <n v="41647.088888888888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  <x v="1825"/>
    <n v="41466.83452546296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n v="41687.92380787037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  <x v="1827"/>
    <n v="40605.325937499998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  <x v="1828"/>
    <n v="41768.91666666666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  <x v="1829"/>
    <n v="40564.91666666666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  <x v="1830"/>
    <n v="41694.68410879629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n v="41041.996099537035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  <x v="1832"/>
    <n v="40606.53966435185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n v="41335.332638888889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  <x v="1834"/>
    <n v="42028.96406250000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n v="42460.66054398148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  <x v="1836"/>
    <n v="41322.809363425928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  <x v="1837"/>
    <n v="40986.006192129629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  <x v="1838"/>
    <n v="40817.125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  <x v="1839"/>
    <n v="42644.72201388888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  <x v="1840"/>
    <n v="41401.20763888888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x v="11"/>
    <x v="1841"/>
    <n v="41779.207638888889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  <x v="1842"/>
    <n v="42065.249305555553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  <x v="1843"/>
    <n v="40594.99483796296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n v="40705.12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n v="42538.204861111109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  <x v="1846"/>
    <n v="41258.650196759263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  <x v="1847"/>
    <n v="42115.236481481479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  <x v="1848"/>
    <n v="40755.290972222225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  <x v="1849"/>
    <n v="41199.84559027777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  <x v="1850"/>
    <n v="41830.959490740745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  <x v="1851"/>
    <n v="41848.04166666666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  <x v="1852"/>
    <n v="42119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  <x v="1853"/>
    <n v="41227.102048611108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  <x v="1854"/>
    <n v="41418.021261574075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  <x v="1855"/>
    <n v="41645.538657407407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  <x v="1856"/>
    <n v="41838.85499999999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n v="41894.76866898148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  <x v="1858"/>
    <n v="40893.242141203707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  <x v="1859"/>
    <n v="40808.77001157407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  <x v="1860"/>
    <n v="41676.709305555552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  <x v="1861"/>
    <n v="42030.300243055557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  <x v="1862"/>
    <n v="42802.3125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n v="41802.79728009259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  <x v="1864"/>
    <n v="41763.716435185182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  <x v="1865"/>
    <n v="42680.40910879630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n v="42795.166666666672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  <x v="1867"/>
    <n v="42679.924907407403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  <x v="1868"/>
    <n v="42353.33263888888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  <x v="1869"/>
    <n v="42739.00288194444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  <x v="1870"/>
    <n v="42400.17847222222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  <x v="1871"/>
    <n v="41963.82524305555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  <x v="1872"/>
    <n v="42185.129652777774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  <x v="1873"/>
    <n v="42193.6979166666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  <x v="1874"/>
    <n v="42549.969131944439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  <x v="1875"/>
    <n v="42588.89939814814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  <x v="1876"/>
    <n v="41806.28478009258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  <x v="1877"/>
    <n v="42064.02922453703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  <x v="1878"/>
    <n v="41803.008738425924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  <x v="1879"/>
    <n v="42443.607974537037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  <x v="1880"/>
    <n v="42459.52523148148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  <x v="1881"/>
    <n v="42073.110983796301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  <x v="1882"/>
    <n v="41100.991666666669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  <x v="1883"/>
    <n v="41007.90634259259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n v="41240.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  <x v="1885"/>
    <n v="41131.91666666666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  <x v="1886"/>
    <n v="41955.9483564814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  <x v="1887"/>
    <n v="42341.89583333332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  <x v="1888"/>
    <n v="40330.207638888889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  <x v="1889"/>
    <n v="41344.751689814817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  <x v="1890"/>
    <n v="41258.78620370370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  <x v="1891"/>
    <n v="40381.25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  <x v="1892"/>
    <n v="40701.63751157407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n v="40649.165972222225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n v="40951.904895833337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  <x v="1895"/>
    <n v="42297.74678240741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  <x v="1896"/>
    <n v="41011.71024305555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  <x v="1897"/>
    <n v="41702.875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n v="42401.75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  <x v="1899"/>
    <n v="42088.9000694444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  <x v="1900"/>
    <n v="41188.415972222225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  <x v="1901"/>
    <n v="42146.54166666667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n v="42067.78989583333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n v="42762.770729166667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n v="42371.68542824074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  <x v="1905"/>
    <n v="41889.925856481481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  <x v="1906"/>
    <n v="42544.671099537038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  <x v="1907"/>
    <n v="41782.58709490740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  <x v="1908"/>
    <n v="42733.917824074073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  <x v="1909"/>
    <n v="41935.42915509259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  <x v="1910"/>
    <n v="42308.94791666667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  <x v="1911"/>
    <n v="41860.03395833333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n v="42159.22638888888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  <x v="1913"/>
    <n v="41920.51131944444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  <x v="1914"/>
    <n v="41944.165972222225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n v="41884.0488657407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  <x v="1916"/>
    <n v="42681.75896990740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  <x v="1917"/>
    <n v="42776.27005787036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  <x v="1918"/>
    <n v="41863.78994212963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n v="42143.875567129624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  <x v="1920"/>
    <n v="42298.958333333328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n v="41104.2215625000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  <x v="1922"/>
    <n v="41620.255868055552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  <x v="1923"/>
    <n v="40813.207638888889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  <x v="1924"/>
    <n v="41654.81458333333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  <x v="1925"/>
    <n v="4155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  <x v="1926"/>
    <n v="40484.018055555556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  <x v="1927"/>
    <n v="40976.207638888889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  <x v="1928"/>
    <n v="41401.64807870370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  <x v="1929"/>
    <n v="40729.021597222221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n v="41462.558819444443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  <x v="1931"/>
    <n v="41051.14583333333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  <x v="1932"/>
    <n v="40932.809872685182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  <x v="1933"/>
    <n v="41909.13086805555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  <x v="1934"/>
    <n v="40902.20833333333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n v="41811.207638888889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  <x v="1936"/>
    <n v="40883.249305555553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  <x v="1937"/>
    <n v="41075.16597222222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  <x v="1938"/>
    <n v="41457.20833333333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n v="41343.943379629629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  <x v="1940"/>
    <n v="40709.16597222222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  <x v="1941"/>
    <n v="41774.29086805555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  <x v="1942"/>
    <n v="40728.82800925926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  <x v="1943"/>
    <n v="42593.26986111111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  <x v="1944"/>
    <n v="41760.584374999999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  <x v="1945"/>
    <n v="42197.25182870370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  <x v="1946"/>
    <n v="41749.108344907407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  <x v="1947"/>
    <n v="40140.249305555553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  <x v="1948"/>
    <n v="42527.70972222222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  <x v="1949"/>
    <n v="41830.42304398147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  <x v="1950"/>
    <n v="40655.18140046296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  <x v="1951"/>
    <n v="42681.462233796294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  <x v="1952"/>
    <n v="41563.60665509259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  <x v="1953"/>
    <n v="40970.12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  <x v="1954"/>
    <n v="42441.208333333328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  <x v="1955"/>
    <n v="41052.79166666666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  <x v="1956"/>
    <n v="42112.88200231481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  <x v="1957"/>
    <n v="41209.098530092589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  <x v="1958"/>
    <n v="41356.9463078703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  <x v="1959"/>
    <n v="41913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  <x v="1960"/>
    <n v="41994.362743055557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  <x v="1961"/>
    <n v="41188.16597222222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  <x v="1962"/>
    <n v="41772.7805092592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  <x v="1963"/>
    <n v="41898.429791666669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  <x v="1964"/>
    <n v="42482.272824074069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  <x v="1965"/>
    <n v="40920.0416666666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  <x v="1966"/>
    <n v="41865.54048611110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  <x v="1967"/>
    <n v="41760.66353009259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  <x v="1968"/>
    <n v="42707.628645833334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  <x v="1969"/>
    <n v="42587.792453703703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n v="41384.15163194444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  <x v="1971"/>
    <n v="41593.16666666666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  <x v="1972"/>
    <n v="41231.05374999999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  <x v="1973"/>
    <n v="42588.2916666666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  <x v="1974"/>
    <n v="41505.33413194444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  <x v="1975"/>
    <n v="41343.755219907405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n v="41468.899594907409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  <x v="1977"/>
    <n v="42357.332638888889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  <x v="1978"/>
    <n v="41072.291666666664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  <x v="1979"/>
    <n v="42327.20763888888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  <x v="1980"/>
    <n v="42463.500717592593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  <x v="1981"/>
    <n v="41829.725289351853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  <x v="1982"/>
    <n v="42708.62832175925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n v="42615.29166666667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  <x v="1984"/>
    <n v="41973.831956018519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  <x v="1985"/>
    <n v="42584.95833333332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  <x v="1986"/>
    <n v="42443.39216435185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  <x v="1987"/>
    <n v="42064.639768518522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  <x v="1988"/>
    <n v="42236.76321759259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n v="42715.680648148147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  <x v="1990"/>
    <n v="42413.195972222224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  <x v="1991"/>
    <n v="42188.89335648148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  <x v="1992"/>
    <n v="42053.14341435185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  <x v="1993"/>
    <n v="42359.5883912037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  <x v="1994"/>
    <n v="42711.04793981481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n v="42201.902037037042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  <x v="1996"/>
    <n v="41830.81957175926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  <x v="1997"/>
    <n v="41877.930694444447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  <x v="1998"/>
    <n v="41852.11849537037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  <x v="1999"/>
    <n v="41956.524398148147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n v="42375.951539351852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  <x v="2001"/>
    <n v="42167.833333333328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  <x v="2002"/>
    <n v="42758.71230324074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n v="40361.95833333333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  <x v="2004"/>
    <n v="41830.604895833334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  <x v="2005"/>
    <n v="41563.16597222222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  <x v="2006"/>
    <n v="41976.54218750000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  <x v="2007"/>
    <n v="40414.166666666664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  <x v="2008"/>
    <n v="40805.60442129629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  <x v="2009"/>
    <n v="42697.365081018521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  <x v="2010"/>
    <n v="42600.99642361111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  <x v="2011"/>
    <n v="42380.958333333328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  <x v="2012"/>
    <n v="42040.822233796294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  <x v="2013"/>
    <n v="42559.96081018518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  <x v="2014"/>
    <n v="41358.17290509259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  <x v="2015"/>
    <n v="40795.876886574071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  <x v="2016"/>
    <n v="41342.8807754629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  <x v="2017"/>
    <n v="40992.166666666664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  <x v="2018"/>
    <n v="42229.36584490740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  <x v="2019"/>
    <n v="42635.70857638889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  <x v="2020"/>
    <n v="41773.961111111108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n v="41906.070567129631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  <x v="2022"/>
    <n v="42532.56912037037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  <x v="2023"/>
    <n v="42166.420752314814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  <x v="2024"/>
    <n v="41134.12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  <x v="2025"/>
    <n v="42166.18456018518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  <x v="2026"/>
    <n v="41750.1659722222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  <x v="2027"/>
    <n v="42093.77221064815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  <x v="2028"/>
    <n v="40252.913194444445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n v="41878.021770833337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  <x v="2030"/>
    <n v="41242.99648148148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  <x v="2031"/>
    <n v="42013.04166666667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  <x v="2032"/>
    <n v="42719.208333333328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  <x v="2033"/>
    <n v="41755.08238425925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  <x v="2034"/>
    <n v="42131.290277777778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  <x v="2035"/>
    <n v="42357.04166666667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  <x v="2036"/>
    <n v="41768.864803240744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  <x v="2037"/>
    <n v="41638.2517708333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  <x v="2038"/>
    <n v="41456.7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  <x v="2039"/>
    <n v="42705.207638888889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  <x v="2040"/>
    <n v="41593.96878472222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  <x v="2041"/>
    <n v="42684.567442129628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  <x v="2042"/>
    <n v="42391.708032407405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  <x v="2043"/>
    <n v="42715.20763888888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  <x v="2044"/>
    <n v="42168.68418981481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  <x v="2045"/>
    <n v="41099.088506944441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  <x v="2046"/>
    <n v="41417.17180555555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  <x v="2047"/>
    <n v="42111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  <x v="2048"/>
    <n v="41417.651516203703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  <x v="2049"/>
    <n v="41610.95763888888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  <x v="2050"/>
    <n v="42155.071504629625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  <x v="2051"/>
    <n v="41634.022418981483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  <x v="2052"/>
    <n v="42420.0839467592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  <x v="2053"/>
    <n v="42333.659155092595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  <x v="2054"/>
    <n v="41761.520949074074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  <x v="2055"/>
    <n v="41976.16666666667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  <x v="2056"/>
    <n v="41381.76090277778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  <x v="2057"/>
    <n v="42426.494583333333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  <x v="2058"/>
    <n v="42065.833333333328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  <x v="2059"/>
    <n v="42400.915972222225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n v="41843.642939814818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  <x v="2061"/>
    <n v="42735.76451388889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  <x v="2062"/>
    <n v="42453.34141203703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  <x v="2063"/>
    <n v="42505.7326504629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  <x v="2064"/>
    <n v="41425.5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  <x v="2065"/>
    <n v="41633.33366898148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n v="41874.77179398148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  <x v="2067"/>
    <n v="42148.853888888887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  <x v="2068"/>
    <n v="42663.84160879629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  <x v="2069"/>
    <n v="42371.972118055557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  <x v="2070"/>
    <n v="42549.6565162037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  <x v="2071"/>
    <n v="42645.278749999998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  <x v="2072"/>
    <n v="42497.581388888888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  <x v="2073"/>
    <n v="42132.668032407411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  <x v="2074"/>
    <n v="42496.82618055555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  <x v="2075"/>
    <n v="41480.681574074071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  <x v="2076"/>
    <n v="41843.880659722221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  <x v="2077"/>
    <n v="42160.875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  <x v="2078"/>
    <n v="42722.77149305555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  <x v="2079"/>
    <n v="42180.79166666667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n v="42319.998842592591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  <x v="2081"/>
    <n v="41045.207638888889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  <x v="2082"/>
    <n v="40871.161990740737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  <x v="2083"/>
    <n v="41064.7221643518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  <x v="2084"/>
    <n v="41763.290972222225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  <x v="2085"/>
    <n v="41105.8354976851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  <x v="2086"/>
    <n v="40891.20763888888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  <x v="2087"/>
    <n v="40794.204375000001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  <x v="2088"/>
    <n v="40432.165972222225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  <x v="2089"/>
    <n v="41488.07631944444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  <x v="2090"/>
    <n v="41329.3814236111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  <x v="2091"/>
    <n v="40603.83333333333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  <x v="2092"/>
    <n v="40823.707546296297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  <x v="2093"/>
    <n v="41265.89620370370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  <x v="2094"/>
    <n v="40973.12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n v="40818.733483796292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  <x v="2096"/>
    <n v="41208.16597222222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n v="40878.626562500001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  <x v="2098"/>
    <n v="40976.11383101852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  <x v="2099"/>
    <n v="42187.152777777781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  <x v="2100"/>
    <n v="41090.16597222222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  <x v="2101"/>
    <n v="40952.149467592593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n v="40668.868611111109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  <x v="2103"/>
    <n v="41222.7966087963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n v="41425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n v="41964.166666666672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  <x v="2106"/>
    <n v="41300.2149768518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  <x v="2107"/>
    <n v="41955.75223379629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  <x v="2108"/>
    <n v="41162.163194444445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  <x v="2109"/>
    <n v="42190.70853009259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  <x v="2110"/>
    <n v="41787.20763888888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n v="40770.04166666666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n v="41379.928159722222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  <x v="2113"/>
    <n v="41905.8654629629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  <x v="2114"/>
    <n v="40521.207638888889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  <x v="2115"/>
    <n v="40594.081030092595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  <x v="2116"/>
    <n v="41184.77781250000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  <x v="2117"/>
    <n v="42304.20763888888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  <x v="2118"/>
    <n v="40748.83953703703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  <x v="2119"/>
    <n v="41137.13015046296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  <x v="2120"/>
    <n v="41640.96453703703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  <x v="2121"/>
    <n v="42746.742453703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  <x v="2122"/>
    <n v="42742.30056712962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n v="40252.290972222225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  <x v="2124"/>
    <n v="40512.20833333333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  <x v="2125"/>
    <n v="42221.023530092592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  <x v="2126"/>
    <n v="41981.973229166666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  <x v="2127"/>
    <n v="42075.46369212963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  <x v="2128"/>
    <n v="41903.77278935185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  <x v="2129"/>
    <n v="42439.024305555555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  <x v="2130"/>
    <n v="41867.08637731481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n v="42197.207071759258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  <x v="2132"/>
    <n v="41673.48717592592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n v="40657.290972222225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  <x v="2134"/>
    <n v="41391.88646990740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  <x v="2135"/>
    <n v="41186.96334490740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  <x v="2136"/>
    <n v="41566.509097222224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  <x v="2137"/>
    <n v="41978.771168981482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n v="41587.05484953703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  <x v="2139"/>
    <n v="42677.750092592592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  <x v="2140"/>
    <n v="41285.833611111113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  <x v="2141"/>
    <n v="41957.277303240742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  <x v="2142"/>
    <n v="42368.701504629629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  <x v="2143"/>
    <n v="40380.791666666664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  <x v="2144"/>
    <n v="41531.546759259261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  <x v="2145"/>
    <n v="41605.279097222221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  <x v="2146"/>
    <n v="42411.679513888885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  <x v="2147"/>
    <n v="41959.33736111111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n v="42096.69192129629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  <x v="2149"/>
    <n v="4039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  <x v="2150"/>
    <n v="42564.284710648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  <x v="2151"/>
    <n v="42550.847384259265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  <x v="2152"/>
    <n v="41713.79061342592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  <x v="2153"/>
    <n v="42014.332638888889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n v="41667.63225694444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n v="42460.70584490741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  <x v="2156"/>
    <n v="41533.85423611111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  <x v="2157"/>
    <n v="42727.332638888889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  <x v="2158"/>
    <n v="41309.85386574074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  <x v="2159"/>
    <n v="40740.731180555551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  <x v="2160"/>
    <n v="41048.711863425924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  <x v="2161"/>
    <n v="42270.85253472221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  <x v="2162"/>
    <n v="41844.766099537039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  <x v="2163"/>
    <n v="42163.159722222219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  <x v="2164"/>
    <n v="42546.16597222222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  <x v="2165"/>
    <n v="42468.625405092593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n v="41978.879837962959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n v="41167.06640046296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  <x v="2168"/>
    <n v="42776.208333333328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n v="42796.700821759259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  <x v="2170"/>
    <n v="42238.75025462963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  <x v="2171"/>
    <n v="42177.2083333333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n v="42112.580092592587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  <x v="2173"/>
    <n v="41527.165972222225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  <x v="2174"/>
    <n v="42495.542905092589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n v="42572.00909722222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  <x v="2176"/>
    <n v="42126.633206018523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  <x v="2177"/>
    <n v="42527.250775462962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  <x v="2178"/>
    <n v="42753.6365393518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n v="42105.171203703707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  <x v="2180"/>
    <n v="42321.711435185185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n v="42787.00524305555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  <x v="2182"/>
    <n v="41914.900752314818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  <x v="2183"/>
    <n v="42775.208333333328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  <x v="2184"/>
    <n v="42394.66666666667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  <x v="2185"/>
    <n v="41359.34998842592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  <x v="2186"/>
    <n v="42620.083333333328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  <x v="2187"/>
    <n v="42097.165972222225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  <x v="2188"/>
    <n v="42668.70833333332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  <x v="2189"/>
    <n v="42481.91666666667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  <x v="2190"/>
    <n v="42452.290972222225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  <x v="2191"/>
    <n v="42780.83364583333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  <x v="2192"/>
    <n v="42719.958333333328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  <x v="2193"/>
    <n v="42695.207638888889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  <x v="2194"/>
    <n v="42455.716319444444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  <x v="2195"/>
    <n v="42227.771990740745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  <x v="2196"/>
    <n v="42706.29166666667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  <x v="2197"/>
    <n v="42063.58401620370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  <x v="2198"/>
    <n v="42322.555555555555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  <x v="2199"/>
    <n v="42292.41664351851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  <x v="2200"/>
    <n v="42191.125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  <x v="2201"/>
    <n v="41290.84681712963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  <x v="2202"/>
    <n v="41214.84916666666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  <x v="2203"/>
    <n v="42271.85974537037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  <x v="2204"/>
    <n v="41342.31156249999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n v="41061.8216319444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  <x v="2206"/>
    <n v="41015.257222222222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n v="41594.235798611109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n v="41006.16666666666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n v="41743.95833333333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  <x v="2210"/>
    <n v="41013.73333333333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n v="41739.29097222222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  <x v="2212"/>
    <n v="41582.04166666666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n v="42139.82614583332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  <x v="2214"/>
    <n v="41676.792222222226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  <x v="2215"/>
    <n v="40981.29097222222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  <x v="2216"/>
    <n v="42208.751678240747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  <x v="2217"/>
    <n v="42310.333333333328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  <x v="2218"/>
    <n v="4115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  <x v="2219"/>
    <n v="42235.71888888889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  <x v="2220"/>
    <n v="41482.060601851852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  <x v="2221"/>
    <n v="4248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n v="40936.7875810185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  <x v="2223"/>
    <n v="42182.64083333333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  <x v="2224"/>
    <n v="42672.79166666667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  <x v="2225"/>
    <n v="41903.7918402777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  <x v="2226"/>
    <n v="42412.207638888889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  <x v="2227"/>
    <n v="41591.84901620370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  <x v="2228"/>
    <n v="42232.27819444444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  <x v="2229"/>
    <n v="41520.16666666666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  <x v="2230"/>
    <n v="41754.88109953703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  <x v="2231"/>
    <n v="41450.20833333333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n v="41839.125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  <x v="2233"/>
    <n v="4235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n v="42740.824618055558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  <x v="2235"/>
    <n v="42091.98045138889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  <x v="2236"/>
    <n v="42401.61716435184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  <x v="2237"/>
    <n v="41955.332638888889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n v="42804.62171296296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  <x v="2239"/>
    <n v="41609.16805555555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  <x v="2240"/>
    <n v="42482.82574074073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n v="42796.82754629629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  <x v="2242"/>
    <n v="41605.12638888888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n v="42807.125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  <x v="2244"/>
    <n v="42659.85416666667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  <x v="2245"/>
    <n v="41691.75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  <x v="2246"/>
    <n v="42251.7917824074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  <x v="2247"/>
    <n v="42214.666261574079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  <x v="2248"/>
    <n v="42718.87590277777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  <x v="2249"/>
    <n v="41366.661631944444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  <x v="2250"/>
    <n v="42707.0471412037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  <x v="2251"/>
    <n v="41867.3457986111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  <x v="2252"/>
    <n v="42588.32798611110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  <x v="2253"/>
    <n v="42326.67299768518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n v="42759.64777777777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  <x v="2255"/>
    <n v="42497.95197916666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  <x v="2256"/>
    <n v="42696.451921296291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  <x v="2257"/>
    <n v="42540.958333333328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n v="42166.75100694444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n v="42712.804814814815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  <x v="2260"/>
    <n v="41724.975115740745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n v="42780.724768518514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  <x v="2262"/>
    <n v="419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  <x v="2263"/>
    <n v="42035.832326388889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  <x v="2264"/>
    <n v="42513.12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n v="42696.853090277778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  <x v="2266"/>
    <n v="42487.083333333328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  <x v="2267"/>
    <n v="41994.04166666667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  <x v="2268"/>
    <n v="42806.0823495370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  <x v="2269"/>
    <n v="42801.20833333332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  <x v="2270"/>
    <n v="42745.915972222225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  <x v="2271"/>
    <n v="42714.00004629629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  <x v="2272"/>
    <n v="42345.699490740735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  <x v="2273"/>
    <n v="42806.50743055556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n v="41693.500659722224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  <x v="2275"/>
    <n v="41995.61665509259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  <x v="2276"/>
    <n v="41644.651493055557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  <x v="2277"/>
    <n v="40966.678506944445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n v="42372.957638888889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n v="42039.16666666667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  <x v="2280"/>
    <n v="42264.62489583333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n v="40749.284722222219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  <x v="2282"/>
    <n v="42383.17460648148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  <x v="2283"/>
    <n v="41038.083379629628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  <x v="2284"/>
    <n v="40614.16666666666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  <x v="2285"/>
    <n v="41089.185682870368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  <x v="2286"/>
    <n v="41523.16597222222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  <x v="2287"/>
    <n v="41813.6673611111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n v="41086.7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n v="41614.973611111112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  <x v="2290"/>
    <n v="40148.70833333333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n v="41022.16666666666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  <x v="2292"/>
    <n v="41017.697638888887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  <x v="2293"/>
    <n v="41177.165972222225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  <x v="2294"/>
    <n v="41294.72314814815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  <x v="2295"/>
    <n v="41300.954351851848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  <x v="2296"/>
    <n v="40962.73178240740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n v="40982.16597222222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  <x v="2298"/>
    <n v="41724.79899305555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  <x v="2299"/>
    <n v="40580.03251157407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  <x v="2300"/>
    <n v="41088.72703703703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  <x v="2301"/>
    <n v="41446.14694444444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  <x v="2302"/>
    <n v="41639.29166666666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  <x v="2303"/>
    <n v="40890.152731481481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  <x v="2304"/>
    <n v="40544.207638888889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  <x v="2305"/>
    <n v="41859.75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  <x v="2306"/>
    <n v="40978.1681597222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  <x v="2307"/>
    <n v="41034.80240740740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  <x v="2308"/>
    <n v="41880.04166666666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  <x v="2309"/>
    <n v="41342.98769675925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  <x v="2310"/>
    <n v="41354.75248842592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  <x v="2311"/>
    <n v="41766.004502314812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  <x v="2312"/>
    <n v="41747.95833333333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  <x v="2313"/>
    <n v="41032.958634259259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  <x v="2314"/>
    <n v="41067.551585648151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  <x v="2315"/>
    <n v="41034.7261921296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  <x v="2316"/>
    <n v="40156.76666666667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n v="40224.20833333333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  <x v="2318"/>
    <n v="40082.165972222225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  <x v="2319"/>
    <n v="41623.082002314812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  <x v="2320"/>
    <n v="41731.77546296296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  <x v="2321"/>
    <n v="42829.2187615740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  <x v="2322"/>
    <n v="42834.853807870371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n v="42814.755173611105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  <x v="2324"/>
    <n v="42820.84357638888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n v="42823.98068287037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  <x v="2326"/>
    <n v="42855.70833333332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  <x v="2327"/>
    <n v="41877.917129629634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  <x v="2328"/>
    <n v="42169.78167824074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  <x v="2329"/>
    <n v="41837.624374999999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  <x v="2330"/>
    <n v="4236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  <x v="2331"/>
    <n v="41869.005671296298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  <x v="2332"/>
    <n v="42041.628136574072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  <x v="2333"/>
    <n v="41788.743055555555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  <x v="2334"/>
    <n v="41948.731944444444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  <x v="2335"/>
    <n v="41801.572256944448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  <x v="2336"/>
    <n v="41706.924710648149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  <x v="2337"/>
    <n v="41816.640543981484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  <x v="2338"/>
    <n v="41819.896805555552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  <x v="2339"/>
    <n v="42723.332638888889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  <x v="2340"/>
    <n v="42673.642800925925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  <x v="2341"/>
    <n v="42197.81370370370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  <x v="2342"/>
    <n v="41918.20833333333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n v="42377.82430555555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n v="42545.727650462963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  <x v="2345"/>
    <n v="42094.98541666666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  <x v="2346"/>
    <n v="42660.7989699074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n v="42607.607361111113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  <x v="2348"/>
    <n v="42420.932152777779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  <x v="2349"/>
    <n v="42227.775787037041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  <x v="2350"/>
    <n v="42738.842245370368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  <x v="2351"/>
    <n v="42124.101145833338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  <x v="2352"/>
    <n v="42161.633703703701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  <x v="2353"/>
    <n v="42115.676180555558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  <x v="2354"/>
    <n v="42014.72291666666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  <x v="2355"/>
    <n v="42126.91824074073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  <x v="2356"/>
    <n v="42160.78361111111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  <x v="2357"/>
    <n v="42294.620115740734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  <x v="2358"/>
    <n v="42035.027083333334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  <x v="2359"/>
    <n v="42219.64958333333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  <x v="2360"/>
    <n v="42407.70694444445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  <x v="2361"/>
    <n v="42490.91666666667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  <x v="2362"/>
    <n v="41984.688310185185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  <x v="2363"/>
    <n v="42367.011574074073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  <x v="2364"/>
    <n v="42303.934675925921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  <x v="2365"/>
    <n v="42386.958333333328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  <x v="2366"/>
    <n v="42298.531631944439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  <x v="2367"/>
    <n v="42485.928425925929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  <x v="2368"/>
    <n v="42108.680150462969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  <x v="2369"/>
    <n v="42410.812627314815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  <x v="2370"/>
    <n v="41991.1891319444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  <x v="2371"/>
    <n v="42180.777731481481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  <x v="2372"/>
    <n v="42118.06910879629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  <x v="2373"/>
    <n v="42245.66231481482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  <x v="2374"/>
    <n v="42047.84328703703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  <x v="2375"/>
    <n v="42622.83607638889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  <x v="2376"/>
    <n v="42348.92553240740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  <x v="2377"/>
    <n v="42699.91184027778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  <x v="2378"/>
    <n v="42242.013078703705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  <x v="2379"/>
    <n v="42282.016388888893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  <x v="2380"/>
    <n v="42278.793310185181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  <x v="2381"/>
    <n v="42104.93574074073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n v="42220.18753472222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  <x v="2383"/>
    <n v="42057.056793981479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n v="41957.109293981484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  <x v="2385"/>
    <n v="42221.7017592592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  <x v="2386"/>
    <n v="42014.838240740741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  <x v="2387"/>
    <n v="42573.626620370371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  <x v="2388"/>
    <n v="42019.811805555553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  <x v="2389"/>
    <n v="42210.915972222225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  <x v="2390"/>
    <n v="42008.26231481481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  <x v="2391"/>
    <n v="42094.75282407407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  <x v="2392"/>
    <n v="42306.12063657407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  <x v="2393"/>
    <n v="42224.648344907408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  <x v="2394"/>
    <n v="42061.36218749999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  <x v="2395"/>
    <n v="42745.37291666666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n v="42292.84905092592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  <x v="2397"/>
    <n v="42006.8849074074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  <x v="2398"/>
    <n v="42187.91648148148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  <x v="2399"/>
    <n v="41991.85307870370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  <x v="2400"/>
    <n v="42474.268101851849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  <x v="2401"/>
    <n v="42434.822870370372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  <x v="2402"/>
    <n v="42137.67975694444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  <x v="2403"/>
    <n v="42459.840949074074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  <x v="2404"/>
    <n v="42372.0394328703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  <x v="2405"/>
    <n v="42616.585358796292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  <x v="2406"/>
    <n v="42023.110995370371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  <x v="2407"/>
    <n v="42105.2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n v="41949.18237268518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  <x v="2409"/>
    <n v="42234.87586805555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  <x v="2410"/>
    <n v="42254.408275462964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  <x v="2411"/>
    <n v="42241.73243055555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  <x v="2412"/>
    <n v="42700.77862268518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  <x v="2413"/>
    <n v="41790.979166666664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  <x v="2414"/>
    <n v="42238.165972222225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  <x v="2415"/>
    <n v="42566.8628009259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  <x v="2416"/>
    <n v="42077.62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  <x v="2417"/>
    <n v="41861.884108796294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  <x v="2418"/>
    <n v="42087.81532407407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  <x v="2419"/>
    <n v="42053.738298611104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  <x v="2420"/>
    <n v="41953.070543981477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  <x v="2421"/>
    <n v="42056.687453703707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n v="42074.68328703704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  <x v="2423"/>
    <n v="42004.70474537037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  <x v="2424"/>
    <n v="41939.89245370370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  <x v="2425"/>
    <n v="42517.919444444444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  <x v="2426"/>
    <n v="42224.170046296291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  <x v="2427"/>
    <n v="42452.2770023148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  <x v="2428"/>
    <n v="42075.742488425924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  <x v="2429"/>
    <n v="42771.6972222222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  <x v="2430"/>
    <n v="42412.13083333332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  <x v="2431"/>
    <n v="42549.099687499998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  <x v="2432"/>
    <n v="42071.21871527777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  <x v="2433"/>
    <n v="42427.89980324074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  <x v="2434"/>
    <n v="42220.1860416666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  <x v="2435"/>
    <n v="42282.277615740735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  <x v="2436"/>
    <n v="42398.61539351851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  <x v="2437"/>
    <n v="42080.7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  <x v="2438"/>
    <n v="42345.956736111111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  <x v="2439"/>
    <n v="42295.818622685183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n v="42413.899456018517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  <x v="2441"/>
    <n v="42208.20763888888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  <x v="2442"/>
    <n v="42082.62532407407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  <x v="2443"/>
    <n v="41866.62525462963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  <x v="2444"/>
    <n v="42515.75452546296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n v="42273.190057870372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  <x v="2446"/>
    <n v="42700.64434027778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  <x v="2447"/>
    <n v="42686.16666666667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n v="42613.23333333333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n v="41973.18420138888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  <x v="2450"/>
    <n v="41940.132638888892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  <x v="2451"/>
    <n v="42799.90844907407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n v="42367.958333333328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n v="42768.69223379629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  <x v="2454"/>
    <n v="42805.20148148147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n v="42480.781828703708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  <x v="2456"/>
    <n v="42791.96109953703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  <x v="2457"/>
    <n v="42453.56083333333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  <x v="2458"/>
    <n v="42530.791666666672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  <x v="2459"/>
    <n v="42452.59589120370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  <x v="2460"/>
    <n v="42738.178472222222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n v="40817.125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  <x v="2462"/>
    <n v="41109.186296296299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  <x v="2463"/>
    <n v="41380.79166666666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n v="42277.811805555553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  <x v="2465"/>
    <n v="41175.71930555555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n v="41403.10246527777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n v="41039.70833333333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  <x v="2468"/>
    <n v="41210.20833333333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  <x v="2469"/>
    <n v="40582.429733796293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  <x v="2470"/>
    <n v="41053.0747106481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n v="40933.99296296296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  <x v="2472"/>
    <n v="40425.043749999997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n v="41223.790150462963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  <x v="2474"/>
    <n v="40462.01129629629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  <x v="2475"/>
    <n v="40369.91666666666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  <x v="2476"/>
    <n v="41946.370023148149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  <x v="2477"/>
    <n v="41133.691493055558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  <x v="2478"/>
    <n v="41287.95038194444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  <x v="2479"/>
    <n v="41118.08333333333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n v="42287.93615740740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  <x v="2481"/>
    <n v="41029.64592592592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n v="40756.782210648147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  <x v="2483"/>
    <n v="41030.708368055559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  <x v="2484"/>
    <n v="40801.916701388887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  <x v="2485"/>
    <n v="40828.9985995370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  <x v="2486"/>
    <n v="41021.708055555559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  <x v="2487"/>
    <n v="41056.083298611113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  <x v="2488"/>
    <n v="40863.674861111111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  <x v="2489"/>
    <n v="41403.690266203703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  <x v="2490"/>
    <n v="41083.227731481478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n v="40559.07708333333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n v="41076.415972222225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n v="41393.168287037035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  <x v="2494"/>
    <n v="41052.645185185182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  <x v="2495"/>
    <n v="41066.946469907409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n v="41362.954768518517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  <x v="2497"/>
    <n v="40760.87891203703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  <x v="2498"/>
    <n v="42031.967442129629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  <x v="2499"/>
    <n v="41274.75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  <x v="2500"/>
    <n v="41083.772858796299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  <x v="2501"/>
    <n v="42274.776666666665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  <x v="2502"/>
    <n v="41903.825439814813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  <x v="2503"/>
    <n v="42528.87916666666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  <x v="2504"/>
    <n v="41958.05710648148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  <x v="2505"/>
    <n v="42077.014074074075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n v="42280.875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  <x v="2507"/>
    <n v="42135.07296296296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  <x v="2508"/>
    <n v="41865.95178240740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  <x v="2509"/>
    <n v="42114.76792824074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  <x v="2510"/>
    <n v="42138.99736111110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  <x v="2511"/>
    <n v="42401.44690972221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  <x v="2512"/>
    <n v="41986.876863425925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  <x v="2513"/>
    <n v="42792.00681712963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  <x v="2514"/>
    <n v="41871.389780092592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n v="42057.83973379629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  <x v="2516"/>
    <n v="41972.695046296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  <x v="2517"/>
    <n v="42082.760763888888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  <x v="2518"/>
    <n v="41956.72254629629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  <x v="2519"/>
    <n v="41839.155138888891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  <x v="2520"/>
    <n v="42658.80624999999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  <x v="2521"/>
    <n v="42290.96783564814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n v="42482.619444444441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  <x v="2523"/>
    <n v="41961.01726851852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n v="41994.187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  <x v="2525"/>
    <n v="41088.84457175926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  <x v="2526"/>
    <n v="41981.207638888889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  <x v="2527"/>
    <n v="41565.16597222222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  <x v="2528"/>
    <n v="42236.458333333328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  <x v="2529"/>
    <n v="40993.039062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n v="42114.201388888891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n v="42231.16597222222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  <x v="2532"/>
    <n v="41137.849143518521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  <x v="2533"/>
    <n v="41334.750787037039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n v="40179.2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  <x v="2535"/>
    <n v="41974.832696759258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  <x v="2536"/>
    <n v="41485.10608796296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  <x v="2537"/>
    <n v="40756.648784722223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  <x v="2538"/>
    <n v="41329.207638888889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  <x v="2539"/>
    <n v="42037.902222222227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n v="40845.675011574072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  <x v="2541"/>
    <n v="41543.44928240740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  <x v="2542"/>
    <n v="41548.16597222222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n v="40545.12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  <x v="2544"/>
    <n v="41098.52047453703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n v="42062.020833333328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  <x v="2546"/>
    <n v="41552.20833333333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  <x v="2547"/>
    <n v="41003.73151620370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  <x v="2548"/>
    <n v="42643.185416666667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  <x v="2549"/>
    <n v="41425.70833333333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  <x v="2550"/>
    <n v="42285.16597222222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  <x v="2551"/>
    <n v="40989.866666666669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n v="42799.80996527777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  <x v="2553"/>
    <n v="41173.19915509259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n v="42156.16597222222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  <x v="2555"/>
    <n v="41057.65501157407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  <x v="2556"/>
    <n v="41267.991400462961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  <x v="2557"/>
    <n v="41774.74520833333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  <x v="2558"/>
    <n v="42125.582638888889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  <x v="2559"/>
    <n v="40862.817361111112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n v="42069.95108796296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  <x v="2561"/>
    <n v="42290.528807870374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  <x v="2562"/>
    <n v="42654.524756944447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  <x v="2563"/>
    <n v="42215.139479166668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  <x v="2564"/>
    <n v="41852.04049768518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n v="42499.868055555555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  <x v="2566"/>
    <n v="41872.98087962962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  <x v="2567"/>
    <n v="42117.878912037035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n v="42614.66659722222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  <x v="2569"/>
    <n v="42264.10546296296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  <x v="2570"/>
    <n v="42774.903182870374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  <x v="2571"/>
    <n v="42509.341678240744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  <x v="2572"/>
    <n v="42107.119409722218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  <x v="2573"/>
    <n v="41874.592002314814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  <x v="2574"/>
    <n v="42508.825752314813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  <x v="2575"/>
    <n v="42016.10872685184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  <x v="2576"/>
    <n v="42104.96813657406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  <x v="2577"/>
    <n v="41855.820567129631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  <x v="2578"/>
    <n v="42286.708333333328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  <x v="2579"/>
    <n v="41897.82989583333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n v="42140.12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n v="42324.670115740737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  <x v="2582"/>
    <n v="42672.988819444443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n v="42079.727777777778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  <x v="2584"/>
    <n v="42170.17325231481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  <x v="2585"/>
    <n v="41825.963333333333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  <x v="2586"/>
    <n v="42363.33027777777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  <x v="2587"/>
    <n v="42368.675381944442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  <x v="2588"/>
    <n v="42094.55138888888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  <x v="2589"/>
    <n v="42452.494525462964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  <x v="2590"/>
    <n v="42395.58908564814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  <x v="2591"/>
    <n v="42442.8648611111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  <x v="2592"/>
    <n v="41917.80116898148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  <x v="2593"/>
    <n v="42119.84520833334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  <x v="2594"/>
    <n v="41858.96791666666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  <x v="2595"/>
    <n v="42790.244212962964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  <x v="2596"/>
    <n v="41858.66445601851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  <x v="2597"/>
    <n v="42540.34163194444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n v="42270.84028935185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  <x v="2599"/>
    <n v="41854.754016203704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  <x v="2600"/>
    <n v="42454.85879629629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n v="41165.165972222225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  <x v="2602"/>
    <n v="41955.888888888891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  <x v="2603"/>
    <n v="41631.912662037037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  <x v="2604"/>
    <n v="41028.05119212962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  <x v="2605"/>
    <n v="42538.54155092592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  <x v="2606"/>
    <n v="41758.71275462963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n v="42228.083333333328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  <x v="2608"/>
    <n v="42809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  <x v="2609"/>
    <n v="41105.23785879629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  <x v="2610"/>
    <n v="42604.290972222225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  <x v="2611"/>
    <n v="42737.957638888889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  <x v="2612"/>
    <n v="42013.143171296295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  <x v="2613"/>
    <n v="41173.81821759259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n v="41759.2083333333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  <x v="2615"/>
    <n v="42490.5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  <x v="2616"/>
    <n v="42241.9945486111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n v="41932.874432870369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  <x v="2618"/>
    <n v="42339.83403935185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  <x v="2619"/>
    <n v="42300.45833333332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  <x v="2620"/>
    <n v="42288.04166666667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  <x v="2621"/>
    <n v="42145.74754629629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  <x v="2622"/>
    <n v="42734.74324074074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  <x v="2623"/>
    <n v="42706.256550925929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  <x v="2624"/>
    <n v="41165.42155092593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n v="42683.851944444439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  <x v="2626"/>
    <n v="42158.62811342592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  <x v="2627"/>
    <n v="42334.87107638889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  <x v="2628"/>
    <n v="41973.966053240743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  <x v="2629"/>
    <n v="42138.538449074069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n v="42551.41666666667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  <x v="2631"/>
    <n v="42246.16929398148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  <x v="2632"/>
    <n v="42519.061793981484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  <x v="2633"/>
    <n v="41697.9583333333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  <x v="2634"/>
    <n v="42642.65649305556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n v="42072.909270833334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n v="42659.04166666667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n v="42655.54947916667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  <x v="2638"/>
    <n v="42019.91313657407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n v="42054.8651388888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  <x v="2640"/>
    <n v="42163.16057870370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n v="41897.839583333334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  <x v="2642"/>
    <n v="42566.289583333331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  <x v="2643"/>
    <n v="42725.332638888889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  <x v="2644"/>
    <n v="42804.792071759264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n v="41951.884293981479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  <x v="2646"/>
    <n v="42256.31329861111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  <x v="2647"/>
    <n v="42230.261793981481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  <x v="2648"/>
    <n v="42438.714814814812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  <x v="2649"/>
    <n v="42401.9970023148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  <x v="2650"/>
    <n v="42725.62434027777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  <x v="2651"/>
    <n v="42355.80565972221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  <x v="2652"/>
    <n v="41983.15885416667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  <x v="2653"/>
    <n v="41803.16666666666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  <x v="2654"/>
    <n v="42115.559328703705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  <x v="2655"/>
    <n v="42409.833333333328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  <x v="2656"/>
    <n v="42806.79166666667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  <x v="2657"/>
    <n v="42585.0625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  <x v="2658"/>
    <n v="42581.884189814817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  <x v="2659"/>
    <n v="42112.06956018519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  <x v="2660"/>
    <n v="42332.754837962959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  <x v="2661"/>
    <n v="41572.958449074074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  <x v="2662"/>
    <n v="42237.74667824074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  <x v="2663"/>
    <n v="42251.625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  <x v="2664"/>
    <n v="42347.290972222225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  <x v="2665"/>
    <n v="42128.895532407405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  <x v="2666"/>
    <n v="42272.875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  <x v="2667"/>
    <n v="42410.92611111111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  <x v="2668"/>
    <n v="42317.60555555555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  <x v="2669"/>
    <n v="42379.03583333333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  <x v="2670"/>
    <n v="41849.020601851851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  <x v="2671"/>
    <n v="41992.818055555559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  <x v="2672"/>
    <n v="42366.25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  <x v="2673"/>
    <n v="41941.947916666664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  <x v="2674"/>
    <n v="42556.207638888889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  <x v="2675"/>
    <n v="41953.89917824073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  <x v="2676"/>
    <n v="42512.62469907407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  <x v="2677"/>
    <n v="41823.02943287036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  <x v="2678"/>
    <n v="42271.79820601851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  <x v="2679"/>
    <n v="42063.001087962963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  <x v="2680"/>
    <n v="42466.17003472222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  <x v="2681"/>
    <n v="41830.895254629628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  <x v="2682"/>
    <n v="41965.249305555553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  <x v="2683"/>
    <n v="42064.7550925925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  <x v="2684"/>
    <n v="41860.914641203701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  <x v="2685"/>
    <n v="42121.654282407413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  <x v="2686"/>
    <n v="41912.97480324073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  <x v="2687"/>
    <n v="42184.64025462963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  <x v="2688"/>
    <n v="42059.125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  <x v="2689"/>
    <n v="42581.96168981480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  <x v="2690"/>
    <n v="42158.10504629629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  <x v="2691"/>
    <n v="42134.724039351851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  <x v="2692"/>
    <n v="42088.292361111111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n v="41864.13849537036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  <x v="2694"/>
    <n v="41908.140497685185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  <x v="2695"/>
    <n v="42108.14025462963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  <x v="2696"/>
    <n v="41998.84444444444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  <x v="2697"/>
    <n v="42218.916666666672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  <x v="2698"/>
    <n v="41817.89824074073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  <x v="2699"/>
    <n v="41859.896562499998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  <x v="2700"/>
    <n v="41900.87467592593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  <x v="2701"/>
    <n v="42832.73303240740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  <x v="2702"/>
    <n v="42830.760150462964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  <x v="2703"/>
    <n v="42816.64849537036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  <x v="2704"/>
    <n v="42830.820763888885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  <x v="2705"/>
    <n v="42818.874513888892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  <x v="2706"/>
    <n v="41928.290972222225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  <x v="2707"/>
    <n v="41421.29097222222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  <x v="2708"/>
    <n v="42572.698217592595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  <x v="2709"/>
    <n v="42647.16597222222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  <x v="2710"/>
    <n v="41860.08333333333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  <x v="2711"/>
    <n v="41810.91736111111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  <x v="2712"/>
    <n v="41468.75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  <x v="2713"/>
    <n v="42362.65374999999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  <x v="2714"/>
    <n v="42657.95833333332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  <x v="2715"/>
    <n v="42421.39847222222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  <x v="2716"/>
    <n v="42285.33325231481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  <x v="2717"/>
    <n v="41979.95658564814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  <x v="2718"/>
    <n v="42493.95833333332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  <x v="2719"/>
    <n v="42477.98951388888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  <x v="2720"/>
    <n v="42685.50755787036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n v="41523.791666666664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  <x v="2722"/>
    <n v="42764.85709490740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  <x v="2723"/>
    <n v="42004.88064814814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  <x v="2724"/>
    <n v="42231.3270717592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  <x v="2725"/>
    <n v="42795.744618055556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  <x v="2726"/>
    <n v="42482.57998842592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  <x v="2727"/>
    <n v="42223.676655092597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  <x v="2728"/>
    <n v="42368.5999305555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  <x v="2729"/>
    <n v="42125.240706018521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  <x v="2730"/>
    <n v="41386.541377314818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  <x v="2731"/>
    <n v="41930.166666666664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  <x v="2732"/>
    <n v="4142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  <x v="2733"/>
    <n v="42104.231180555551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n v="42656.915972222225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  <x v="2735"/>
    <n v="41346.83333333333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n v="41752.666354166664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  <x v="2737"/>
    <n v="41654.791666666664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  <x v="2738"/>
    <n v="42680.14356481481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  <x v="2739"/>
    <n v="41764.887928240743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  <x v="2740"/>
    <n v="42074.99018518519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  <x v="2741"/>
    <n v="41932.088194444441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  <x v="2742"/>
    <n v="41044.71975694444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  <x v="2743"/>
    <n v="42662.328784722224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  <x v="2744"/>
    <n v="40968.062476851854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  <x v="2745"/>
    <n v="41104.98805555555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  <x v="2746"/>
    <n v="41880.781377314815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  <x v="2747"/>
    <n v="41076.13194444444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  <x v="2748"/>
    <n v="42615.7106712963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  <x v="2749"/>
    <n v="42098.757372685184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  <x v="2750"/>
    <n v="41090.83333333333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  <x v="2751"/>
    <n v="41807.88706018518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  <x v="2752"/>
    <n v="40895.765092592592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n v="41147.900729166664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  <x v="2754"/>
    <n v="41893.63600694444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n v="42102.79082175926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  <x v="2756"/>
    <n v="41650.90047453704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  <x v="2757"/>
    <n v="42588.65662037037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  <x v="2758"/>
    <n v="42653.44193287036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n v="42567.3665046296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  <x v="2760"/>
    <n v="41445.46131944444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  <x v="2761"/>
    <n v="41277.06357638888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  <x v="2762"/>
    <n v="40986.99531250000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  <x v="2763"/>
    <n v="41418.579675925925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  <x v="2764"/>
    <n v="41059.791666666664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  <x v="2765"/>
    <n v="41210.57902777777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n v="40766.668032407404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  <x v="2767"/>
    <n v="42232.95891203703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  <x v="2768"/>
    <n v="40997.57318287037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  <x v="2769"/>
    <n v="41795.82627314814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  <x v="2770"/>
    <n v="41716.66354166666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  <x v="2771"/>
    <n v="41306.70833333333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  <x v="2772"/>
    <n v="41552.869143518517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  <x v="2773"/>
    <n v="42484.8648263888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  <x v="2774"/>
    <n v="41341.12648148147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n v="40893.013356481482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  <x v="2776"/>
    <n v="42167.297175925924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  <x v="2777"/>
    <n v="42202.669027777782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  <x v="2778"/>
    <n v="41876.978078703702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  <x v="2779"/>
    <n v="42330.627557870372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  <x v="2780"/>
    <n v="42804.44777777777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  <x v="2781"/>
    <n v="42047.291666666672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n v="42052.207638888889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n v="42117.535254629634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n v="41941.787534722222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  <x v="2785"/>
    <n v="42587.875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  <x v="2786"/>
    <n v="41829.56921296296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n v="41838.198518518519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  <x v="2788"/>
    <n v="42580.701886574068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  <x v="2789"/>
    <n v="42075.166666666672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  <x v="2790"/>
    <n v="42046.938692129625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  <x v="2791"/>
    <n v="42622.166666666672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  <x v="2792"/>
    <n v="42228.231006944443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  <x v="2793"/>
    <n v="42206.41903935185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n v="42432.79166666667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  <x v="2795"/>
    <n v="41796.95833333333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n v="41825.52810185185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  <x v="2797"/>
    <n v="41828.94027777778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n v="42216.666666666672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  <x v="2799"/>
    <n v="42538.666666666672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n v="42008.55284722222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  <x v="2801"/>
    <n v="41922.45833333333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  <x v="2802"/>
    <n v="42222.6470717592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  <x v="2803"/>
    <n v="4220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  <x v="2804"/>
    <n v="41911.453587962962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  <x v="2805"/>
    <n v="42238.50547453703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n v="42221.458333333328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n v="42184.87312499999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  <x v="2808"/>
    <n v="42238.8464699074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n v="42459.610416666663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n v="41791.165972222225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  <x v="2811"/>
    <n v="42058.49656250000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n v="42100.16666666667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  <x v="2813"/>
    <n v="42718.742604166662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  <x v="2814"/>
    <n v="42133.399479166663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n v="42589.776724537034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  <x v="2816"/>
    <n v="42218.66666666667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n v="42063.63497685185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  <x v="2818"/>
    <n v="42270.598217592589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  <x v="2819"/>
    <n v="42169.525567129633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n v="4242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n v="41905.92285879630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n v="42090.642268518524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n v="42094.95763888888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  <x v="2824"/>
    <n v="42168.071527777778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  <x v="2825"/>
    <n v="42342.792662037042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  <x v="2826"/>
    <n v="42195.29166666667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  <x v="2827"/>
    <n v="42524.687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  <x v="2828"/>
    <n v="42279.95833333332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  <x v="2829"/>
    <n v="42523.434236111112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n v="41771.165972222225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  <x v="2831"/>
    <n v="42201.824884259258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  <x v="2832"/>
    <n v="41966.916666666672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  <x v="2833"/>
    <n v="42288.08333333332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n v="42034.95983796296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  <x v="2835"/>
    <n v="42343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  <x v="2836"/>
    <n v="42784.20763888888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n v="42347.9500462962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  <x v="2838"/>
    <n v="41864.91666666666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  <x v="2839"/>
    <n v="41876.207638888889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n v="42081.708333333328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n v="42351.78121527777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  <x v="2842"/>
    <n v="41811.45833333333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  <x v="2843"/>
    <n v="42534.166666666672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  <x v="2844"/>
    <n v="42739.546064814815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  <x v="2845"/>
    <n v="42163.01658564814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  <x v="2846"/>
    <n v="42153.692060185189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  <x v="2847"/>
    <n v="42513.80630787037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n v="42153.64883101852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n v="42483.4282407407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  <x v="2850"/>
    <n v="41888.00707175926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  <x v="2851"/>
    <n v="42398.970138888893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n v="41811.045173611114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  <x v="2853"/>
    <n v="41896.19093749999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  <x v="2854"/>
    <n v="42131.716655092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n v="42398.981944444444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  <x v="2856"/>
    <n v="42224.898611111115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  <x v="2857"/>
    <n v="42786.75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  <x v="2858"/>
    <n v="41978.477777777778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  <x v="2859"/>
    <n v="42293.362314814818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  <x v="2860"/>
    <n v="42540.800648148142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n v="42271.590833333335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  <x v="2862"/>
    <n v="41814.78968750000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  <x v="2863"/>
    <n v="41891.67503472222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n v="42202.554166666669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  <x v="2865"/>
    <n v="42010.114108796297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  <x v="2866"/>
    <n v="42657.91666666667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  <x v="2867"/>
    <n v="42555.16666666667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  <x v="2868"/>
    <n v="42648.82701388889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  <x v="2869"/>
    <n v="42570.593530092592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n v="41776.18940972222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  <x v="2871"/>
    <n v="41994.738576388889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  <x v="2872"/>
    <n v="42175.1161805555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  <x v="2873"/>
    <n v="42032.81748842592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  <x v="2874"/>
    <n v="42752.84474537037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  <x v="2875"/>
    <n v="42495.12839120370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  <x v="2876"/>
    <n v="42201.74396990740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  <x v="2877"/>
    <n v="42704.708333333328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n v="42188.615682870368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  <x v="2879"/>
    <n v="42389.725243055553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  <x v="2880"/>
    <n v="42236.7118055555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  <x v="2881"/>
    <n v="41976.639305555553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n v="42491.596273148149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  <x v="2883"/>
    <n v="42406.20763888888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  <x v="2884"/>
    <n v="41978.727256944447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n v="42077.03473379629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n v="42266.165972222225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  <x v="2887"/>
    <n v="42015.42736111111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  <x v="2888"/>
    <n v="41930.207638888889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  <x v="2889"/>
    <n v="41880.863252314812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  <x v="2890"/>
    <n v="41860.125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  <x v="2891"/>
    <n v="42475.8417592592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  <x v="2892"/>
    <n v="41876.875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n v="42013.083333333328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  <x v="2894"/>
    <n v="42097.944618055553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n v="41812.8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  <x v="2896"/>
    <n v="42716.25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  <x v="2897"/>
    <n v="42288.64519675925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  <x v="2898"/>
    <n v="42308.664965277778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  <x v="2899"/>
    <n v="42575.07821759259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  <x v="2900"/>
    <n v="41860.234166666669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n v="42042.904386574075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  <x v="2902"/>
    <n v="42240.43976851851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  <x v="2903"/>
    <n v="42256.16687499999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n v="41952.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  <x v="2905"/>
    <n v="42620.056863425925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  <x v="2906"/>
    <n v="42217.04166666667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  <x v="2907"/>
    <n v="42504.877743055549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  <x v="2908"/>
    <n v="42529.731701388882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  <x v="2909"/>
    <n v="41968.82361111111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  <x v="2910"/>
    <n v="42167.84128472222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n v="42182.768819444449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  <x v="2912"/>
    <n v="42384.13164351851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  <x v="2913"/>
    <n v="41888.92290509259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  <x v="2914"/>
    <n v="42077.865671296298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n v="42445.35636574073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  <x v="2916"/>
    <n v="41778.47672453703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  <x v="2917"/>
    <n v="42263.23434027777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  <x v="2918"/>
    <n v="42306.62971064815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n v="41856.6195486111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  <x v="2920"/>
    <n v="42088.750810185185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n v="41907.88662037037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n v="42142.874155092592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n v="42028.125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n v="42133.165972222225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  <x v="2925"/>
    <n v="41893.58412037036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n v="42058.765960648147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  <x v="2927"/>
    <n v="41835.20833333333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n v="42433.998217592598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  <x v="2929"/>
    <n v="41784.564328703702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  <x v="2930"/>
    <n v="42131.584074074075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n v="41897.255555555559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  <x v="2932"/>
    <n v="42056.4583333333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  <x v="2933"/>
    <n v="42525.956631944442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n v="41805.63615740741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  <x v="2935"/>
    <n v="42611.708333333328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n v="41925.207638888889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  <x v="2937"/>
    <n v="41833.457326388889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  <x v="2938"/>
    <n v="42034.703865740739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  <x v="2939"/>
    <n v="41879.041666666664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  <x v="2940"/>
    <n v="42022.773356481484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  <x v="2941"/>
    <n v="42064.96012731481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  <x v="2942"/>
    <n v="42354.84583333333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  <x v="2943"/>
    <n v="42107.129398148143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n v="42162.9143287037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  <x v="2945"/>
    <n v="42148.139583333337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n v="42597.53115740740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  <x v="2947"/>
    <n v="42698.71597222222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  <x v="2948"/>
    <n v="42157.649224537032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n v="42327.86478009259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  <x v="2950"/>
    <n v="42392.36518518519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  <x v="2951"/>
    <n v="41917.80292824073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  <x v="2952"/>
    <n v="42660.16666666667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  <x v="2953"/>
    <n v="42285.79190972221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  <x v="2954"/>
    <n v="42810.541701388895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  <x v="2955"/>
    <n v="42171.74130787036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  <x v="2956"/>
    <n v="42494.95891203703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  <x v="2957"/>
    <n v="42090.96958333333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  <x v="2958"/>
    <n v="42498.7374652777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  <x v="2959"/>
    <n v="42528.00839120370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  <x v="2960"/>
    <n v="41893.75721064814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  <x v="2961"/>
    <n v="42089.16666666667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n v="42064.290972222225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  <x v="2963"/>
    <n v="42187.47018518518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  <x v="2964"/>
    <n v="41857.897222222222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  <x v="2965"/>
    <n v="42192.72954861111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  <x v="2966"/>
    <n v="42263.738564814819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  <x v="2967"/>
    <n v="42072.156157407408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n v="42599.165972222225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n v="42127.952083333337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n v="41838.66957175925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  <x v="2971"/>
    <n v="41882.65831018518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  <x v="2972"/>
    <n v="42709.04166666667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n v="42370.16666666667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n v="41908.065972222219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  <x v="2975"/>
    <n v="41970.125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  <x v="2976"/>
    <n v="42442.5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  <x v="2977"/>
    <n v="42086.09305555555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  <x v="2978"/>
    <n v="41932.249305555553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n v="42010.2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  <x v="2980"/>
    <n v="42240.083333333328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  <x v="2981"/>
    <n v="42270.55967592592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  <x v="2982"/>
    <n v="42411.68684027777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  <x v="2983"/>
    <n v="41954.6740277777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  <x v="2984"/>
    <n v="42606.278715277775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  <x v="2985"/>
    <n v="42674.166666666672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n v="42491.458402777775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  <x v="2987"/>
    <n v="4265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n v="42541.36204861111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  <x v="2989"/>
    <n v="42359.207638888889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n v="42376.57430555555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  <x v="2991"/>
    <n v="42762.83715277777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n v="42652.76747685184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  <x v="2993"/>
    <n v="42420.83873842592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  <x v="2994"/>
    <n v="41915.478842592594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  <x v="2995"/>
    <n v="42754.665173611109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  <x v="2996"/>
    <n v="42150.91250000000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  <x v="2997"/>
    <n v="42793.207638888889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  <x v="2998"/>
    <n v="41806.18402777778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  <x v="2999"/>
    <n v="42795.08333333332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n v="42766.7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  <x v="3001"/>
    <n v="42564.895625000005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  <x v="3002"/>
    <n v="41269.8362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  <x v="3003"/>
    <n v="42430.2493055555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  <x v="3004"/>
    <n v="41958.92273148147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  <x v="3005"/>
    <n v="41918.67482638888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  <x v="3006"/>
    <n v="41987.756840277783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n v="42119.21623842592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  <x v="3008"/>
    <n v="42390.21202546296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  <x v="3009"/>
    <n v="41969.61157407407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n v="42056.83239583333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  <x v="3011"/>
    <n v="42361.957638888889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  <x v="3012"/>
    <n v="42045.702893518523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  <x v="3013"/>
    <n v="42176.836215277777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  <x v="3014"/>
    <n v="41948.20833333333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  <x v="3015"/>
    <n v="41801.166666666664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  <x v="3016"/>
    <n v="41838.548055555555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  <x v="3017"/>
    <n v="41871.85003472222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  <x v="3018"/>
    <n v="42205.916666666672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  <x v="3019"/>
    <n v="41786.125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  <x v="3020"/>
    <n v="42230.84644675925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  <x v="3021"/>
    <n v="42696.249305555553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  <x v="3022"/>
    <n v="42609.9538078703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n v="42166.67576388889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  <x v="3024"/>
    <n v="41188.99392361110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n v="41789.666666666664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  <x v="3026"/>
    <n v="42797.459398148145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  <x v="3027"/>
    <n v="42083.662627314814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  <x v="3028"/>
    <n v="42597.26417824074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  <x v="3029"/>
    <n v="41961.19097222221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  <x v="3030"/>
    <n v="42263.74734953703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n v="42657.882488425923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n v="42258.044664351852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  <x v="3033"/>
    <n v="42600.11024305555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  <x v="3034"/>
    <n v="42675.165972222225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  <x v="3035"/>
    <n v="41398.560289351852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  <x v="3036"/>
    <n v="41502.49930555555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  <x v="3037"/>
    <n v="40453.207638888889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  <x v="3038"/>
    <n v="42433.252280092594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  <x v="3039"/>
    <n v="41637.332638888889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n v="42181.95833333332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  <x v="3041"/>
    <n v="42389.86861111111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n v="42283.688043981485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  <x v="3043"/>
    <n v="42110.118055555555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  <x v="3044"/>
    <n v="42402.7268287037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  <x v="3045"/>
    <n v="41873.155729166669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  <x v="3046"/>
    <n v="41892.202777777777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n v="42487.55277777777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n v="42004.890277777777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  <x v="3049"/>
    <n v="42169.01452546296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n v="42495.16851851852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  <x v="3051"/>
    <n v="42774.416030092587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  <x v="3052"/>
    <n v="42152.66597222222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n v="41914.165972222225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  <x v="3054"/>
    <n v="42065.044444444444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  <x v="3055"/>
    <n v="42013.95821759259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  <x v="3056"/>
    <n v="41911.63638888888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  <x v="3057"/>
    <n v="42463.608923611115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  <x v="3058"/>
    <n v="42510.3743055555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  <x v="3059"/>
    <n v="41859.93571759259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  <x v="3060"/>
    <n v="42275.274699074071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  <x v="3061"/>
    <n v="41864.784120370372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  <x v="3062"/>
    <n v="42277.75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  <x v="3063"/>
    <n v="42665.922893518517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  <x v="3064"/>
    <n v="42330.29097222222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  <x v="3065"/>
    <n v="41850.05523148148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  <x v="3066"/>
    <n v="42561.228437500002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n v="42256.938414351855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  <x v="3068"/>
    <n v="42293.69157407407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  <x v="3069"/>
    <n v="41987.833726851852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  <x v="3070"/>
    <n v="42711.73343749999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  <x v="3071"/>
    <n v="42115.249305555553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  <x v="3072"/>
    <n v="42673.07361111111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  <x v="3073"/>
    <n v="42169.804861111115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  <x v="3074"/>
    <n v="42439.571284722217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  <x v="3075"/>
    <n v="42601.102314814809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  <x v="3076"/>
    <n v="42286.65188657407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  <x v="3077"/>
    <n v="42796.95692129629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  <x v="3078"/>
    <n v="42061.138831018514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  <x v="3079"/>
    <n v="42085.67170138888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  <x v="3080"/>
    <n v="42000.0699537037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  <x v="3081"/>
    <n v="42267.181608796294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  <x v="3082"/>
    <n v="42323.9646527777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  <x v="3083"/>
    <n v="41883.20833333333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  <x v="3084"/>
    <n v="42129.7833333333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  <x v="3085"/>
    <n v="42276.883784722217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  <x v="3086"/>
    <n v="42233.6708217592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  <x v="3087"/>
    <n v="42725.19201388888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  <x v="3088"/>
    <n v="42012.570138888885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  <x v="3089"/>
    <n v="42560.08263888888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  <x v="3090"/>
    <n v="42125.777141203704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  <x v="3091"/>
    <n v="42596.948414351849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  <x v="3092"/>
    <n v="42292.916666666672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  <x v="3093"/>
    <n v="41791.165972222225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  <x v="3094"/>
    <n v="42267.795787037037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  <x v="3095"/>
    <n v="42583.02523148148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  <x v="3096"/>
    <n v="42144.825532407413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  <x v="3097"/>
    <n v="42650.58333333332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  <x v="3098"/>
    <n v="42408.01180555555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  <x v="3099"/>
    <n v="42412.18971064814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  <x v="3100"/>
    <n v="41932.62239583333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n v="42201.33055555555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  <x v="3102"/>
    <n v="42605.340486111112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  <x v="3103"/>
    <n v="42167.15631944444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  <x v="3104"/>
    <n v="42038.08333333332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  <x v="3105"/>
    <n v="41931.20833333333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  <x v="3106"/>
    <n v="42263.916666666672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  <x v="3107"/>
    <n v="42135.814247685179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  <x v="3108"/>
    <n v="42122.63881944444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  <x v="3109"/>
    <n v="41879.125115740739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  <x v="3110"/>
    <n v="42785.03146990740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  <x v="3111"/>
    <n v="41916.59513888888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  <x v="3112"/>
    <n v="42675.121921296297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  <x v="3113"/>
    <n v="42111.73127314815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  <x v="3114"/>
    <n v="41903.63252314814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n v="42526.447071759263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  <x v="3116"/>
    <n v="42095.51533564814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n v="42517.55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  <x v="3118"/>
    <n v="42553.64957175926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  <x v="3119"/>
    <n v="42090.003842592589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  <x v="3120"/>
    <n v="42495.90041666667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  <x v="3121"/>
    <n v="41908.679803240739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  <x v="3122"/>
    <n v="42683.973750000005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  <x v="3123"/>
    <n v="42560.99303240740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  <x v="3124"/>
    <n v="42037.78010416666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  <x v="3125"/>
    <n v="42376.20685185185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  <x v="3126"/>
    <n v="42456.9764120370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  <x v="3127"/>
    <n v="42064.85681712962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  <x v="3128"/>
    <n v="42810.78403935185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n v="42843.801145833335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  <x v="3130"/>
    <n v="42839.207638888889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  <x v="3131"/>
    <n v="42833.537557870368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  <x v="3132"/>
    <n v="42846.30856481481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n v="42818.523541666669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n v="42821.678460648152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  <x v="3135"/>
    <n v="42829.15186342592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n v="42825.957638888889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  <x v="3137"/>
    <n v="42858.8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  <x v="3138"/>
    <n v="42828.64591435185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n v="42819.1895833333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  <x v="3140"/>
    <n v="42832.677118055552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n v="42841.833333333328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  <x v="3142"/>
    <n v="42813.471516203703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  <x v="3143"/>
    <n v="42834.3582870370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n v="42813.25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  <x v="3145"/>
    <n v="42821.999236111107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n v="42841.64081018518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  <x v="3147"/>
    <n v="41950.011053240742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  <x v="3148"/>
    <n v="41913.166666666664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n v="41250.08333333333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n v="40568.16666666666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n v="41892.8399768518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  <x v="3152"/>
    <n v="41580.867673611108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  <x v="3153"/>
    <n v="40664.207638888889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  <x v="3154"/>
    <n v="41000.834004629629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  <x v="3155"/>
    <n v="41263.4991319444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  <x v="3156"/>
    <n v="41061.953055555554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n v="41839.20833333333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  <x v="3158"/>
    <n v="41477.839722222219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  <x v="3159"/>
    <n v="40926.95833333333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  <x v="3160"/>
    <n v="41864.207638888889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n v="41927.536134259259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  <x v="3162"/>
    <n v="41827.08333333333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  <x v="3163"/>
    <n v="41805.75376157407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  <x v="3164"/>
    <n v="41799.80572916667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  <x v="3165"/>
    <n v="40666.165972222225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  <x v="3166"/>
    <n v="41969.33263888888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  <x v="3167"/>
    <n v="41853.175706018519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n v="41803.916666666664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  <x v="3169"/>
    <n v="41621.207638888889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  <x v="3170"/>
    <n v="41822.166666666664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  <x v="3171"/>
    <n v="42496.60831018518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  <x v="3172"/>
    <n v="40953.729953703703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n v="41908.878379629627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  <x v="3174"/>
    <n v="41876.86467592592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  <x v="3175"/>
    <n v="40591.88688657407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  <x v="3176"/>
    <n v="41504.625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  <x v="3177"/>
    <n v="41811.666770833333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  <x v="3178"/>
    <n v="41836.605034722219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  <x v="3179"/>
    <n v="41400.702210648145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  <x v="3180"/>
    <n v="41810.412604166668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  <x v="3181"/>
    <n v="41805.66666666666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  <x v="3182"/>
    <n v="40939.70833333333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  <x v="3183"/>
    <n v="41509.7947800925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  <x v="3184"/>
    <n v="41821.993414351848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n v="41836.97732638889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  <x v="3186"/>
    <n v="41898.875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  <x v="3187"/>
    <n v="41855.666354166664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n v="42165.415532407409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  <x v="3189"/>
    <n v="42148.346435185187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  <x v="3190"/>
    <n v="42713.192997685182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  <x v="3191"/>
    <n v="42598.75542824073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  <x v="3192"/>
    <n v="42063.916666666672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  <x v="3193"/>
    <n v="42055.968240740738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  <x v="3194"/>
    <n v="42212.06247685184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  <x v="3195"/>
    <n v="42047.5942361111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  <x v="3196"/>
    <n v="42217.583333333328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  <x v="3197"/>
    <n v="42039.49326388888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  <x v="3198"/>
    <n v="42051.42450231481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  <x v="3199"/>
    <n v="41888.875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  <x v="3200"/>
    <n v="42490.231944444444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  <x v="3201"/>
    <n v="41882.767094907409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  <x v="3202"/>
    <n v="42352.249305555553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n v="42272.988680555558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  <x v="3204"/>
    <n v="42202.676388888889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  <x v="3205"/>
    <n v="42125.374675925923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  <x v="3206"/>
    <n v="42266.27605324074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  <x v="3207"/>
    <n v="42117.236192129625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  <x v="3208"/>
    <n v="41848.60505787037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  <x v="3209"/>
    <n v="41810.95833333333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  <x v="3210"/>
    <n v="41061.165972222225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  <x v="3211"/>
    <n v="41866.08333333333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  <x v="3212"/>
    <n v="41859.795729166668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  <x v="3213"/>
    <n v="42211.763414351852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  <x v="3214"/>
    <n v="42374.99652777778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  <x v="3215"/>
    <n v="42257.165972222225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  <x v="3216"/>
    <n v="42196.604166666672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  <x v="3217"/>
    <n v="42678.546111111107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n v="4200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  <x v="3219"/>
    <n v="42085.941516203704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  <x v="3220"/>
    <n v="42806.875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  <x v="3221"/>
    <n v="42190.696793981479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n v="42301.895138888889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  <x v="3223"/>
    <n v="42236.83537037037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  <x v="3224"/>
    <n v="42745.208333333328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  <x v="3225"/>
    <n v="42524.87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  <x v="3226"/>
    <n v="42307.58347222222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n v="42752.882361111115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  <x v="3228"/>
    <n v="42355.207638888889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  <x v="3229"/>
    <n v="41963.33331018518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  <x v="3230"/>
    <n v="41913.165972222225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n v="42476.94383101852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  <x v="3232"/>
    <n v="42494.165972222225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n v="42796.805034722223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  <x v="3234"/>
    <n v="42767.97986111111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  <x v="3235"/>
    <n v="42552.34781249999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n v="42732.91704861111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  <x v="3237"/>
    <n v="42276.165972222225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  <x v="3238"/>
    <n v="42186.51039351851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  <x v="3239"/>
    <n v="42302.999305555553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  <x v="3240"/>
    <n v="42782.95833333332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  <x v="3241"/>
    <n v="41926.290972222225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  <x v="3242"/>
    <n v="41901.75569444444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  <x v="3243"/>
    <n v="4228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  <x v="3244"/>
    <n v="42705.735902777778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  <x v="3245"/>
    <n v="42167.083333333328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  <x v="3246"/>
    <n v="42259.165972222225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  <x v="3247"/>
    <n v="42197.43416666666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  <x v="3248"/>
    <n v="42098.84672453704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  <x v="3249"/>
    <n v="42175.746689814812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  <x v="3250"/>
    <n v="41948.783842592595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  <x v="3251"/>
    <n v="42176.73108796296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  <x v="3252"/>
    <n v="42620.472685185188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  <x v="3253"/>
    <n v="42621.1562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  <x v="3254"/>
    <n v="42089.044085648144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n v="41919.768229166664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  <x v="3256"/>
    <n v="42166.16597222222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  <x v="3257"/>
    <n v="42788.559629629628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  <x v="3258"/>
    <n v="42012.887280092589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  <x v="3259"/>
    <n v="42644.165972222225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  <x v="3260"/>
    <n v="42338.71432870370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  <x v="3261"/>
    <n v="42201.725416666668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  <x v="3262"/>
    <n v="41995.166666666672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  <x v="3263"/>
    <n v="42307.87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n v="42032.916666666672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n v="42341.708333333328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  <x v="3266"/>
    <n v="42167.87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n v="42202.757638888885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n v="42606.9042592592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  <x v="3269"/>
    <n v="42171.458333333328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  <x v="3270"/>
    <n v="42197.533159722225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n v="41945.478877314818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  <x v="3272"/>
    <n v="42314.541770833333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n v="42627.79166666667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  <x v="3274"/>
    <n v="42444.875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  <x v="3275"/>
    <n v="42044.1875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  <x v="3276"/>
    <n v="42461.165972222225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  <x v="3277"/>
    <n v="41961.72460648148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n v="42154.84841435185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  <x v="3279"/>
    <n v="42461.0608680555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n v="42156.208333333328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n v="42249.01973379629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  <x v="3282"/>
    <n v="42489.1943055555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  <x v="3283"/>
    <n v="42410.8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n v="42398.249305555553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  <x v="3285"/>
    <n v="42794.208333333328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  <x v="3286"/>
    <n v="42597.84006944444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n v="42336.750324074077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  <x v="3288"/>
    <n v="42541.958333333328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  <x v="3289"/>
    <n v="42786.36807870370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n v="42805.51494212963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  <x v="3291"/>
    <n v="42264.165972222225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  <x v="3292"/>
    <n v="42342.811898148153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  <x v="3293"/>
    <n v="42798.425370370373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  <x v="3294"/>
    <n v="42171.54113425925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  <x v="3295"/>
    <n v="42639.442465277782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  <x v="3296"/>
    <n v="42330.916666666672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  <x v="3297"/>
    <n v="42212.9576388888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  <x v="3298"/>
    <n v="4226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  <x v="3299"/>
    <n v="42291.917395833334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  <x v="3300"/>
    <n v="42123.743773148148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  <x v="3301"/>
    <n v="42583.290972222225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  <x v="3302"/>
    <n v="42711.3515740740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  <x v="3303"/>
    <n v="42091.609768518523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  <x v="3304"/>
    <n v="42726.62444444444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  <x v="3305"/>
    <n v="42216.85587962962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  <x v="3306"/>
    <n v="42531.125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  <x v="3307"/>
    <n v="42505.05716435184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  <x v="3308"/>
    <n v="42473.87690972222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  <x v="3309"/>
    <n v="42659.650208333333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  <x v="3310"/>
    <n v="42283.92853009259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  <x v="3311"/>
    <n v="42294.2917824074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  <x v="3312"/>
    <n v="42685.916666666672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  <x v="3313"/>
    <n v="42396.041666666672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  <x v="3314"/>
    <n v="42132.836805555555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  <x v="3315"/>
    <n v="42496.303715277783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  <x v="3316"/>
    <n v="41859.57916666667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  <x v="3317"/>
    <n v="42529.03962962962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n v="42471.104166666672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n v="42035.58548611111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n v="42543.045798611114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n v="41928.165972222225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  <x v="3322"/>
    <n v="42543.16319444444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  <x v="3323"/>
    <n v="42638.36583333333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  <x v="3324"/>
    <n v="42526.58321759259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n v="42099.743946759263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  <x v="3326"/>
    <n v="42071.67251157407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  <x v="3327"/>
    <n v="42498.37460648147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  <x v="3328"/>
    <n v="41825.041666666664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n v="41847.95833333333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  <x v="3330"/>
    <n v="42095.8456944444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  <x v="3331"/>
    <n v="42283.69775462962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n v="41839.8603009259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  <x v="3333"/>
    <n v="42170.67685185185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  <x v="3334"/>
    <n v="42215.521087962959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  <x v="3335"/>
    <n v="41854.95833333333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n v="42465.35701388889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n v="41922.875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  <x v="3338"/>
    <n v="42790.574999999997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  <x v="3339"/>
    <n v="42579.665717592594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  <x v="3340"/>
    <n v="42710.97400462962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n v="42533.708333333328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  <x v="3342"/>
    <n v="42095.207638888889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  <x v="3343"/>
    <n v="42473.554166666669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  <x v="3344"/>
    <n v="41881.200150462959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n v="42112.02569444444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  <x v="3346"/>
    <n v="42061.02442129630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  <x v="3347"/>
    <n v="42498.875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  <x v="3348"/>
    <n v="42490.165972222225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n v="42534.708333333328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  <x v="3350"/>
    <n v="42337.958333333328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n v="41843.45833333333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  <x v="3352"/>
    <n v="42552.95833333332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n v="42492.958333333328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  <x v="3354"/>
    <n v="42306.16736111111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  <x v="3355"/>
    <n v="42500.470138888893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n v="42566.815648148149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n v="41852.417939814812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  <x v="3358"/>
    <n v="41962.35276620370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  <x v="3359"/>
    <n v="42791.057106481487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  <x v="3360"/>
    <n v="42718.665972222225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  <x v="3361"/>
    <n v="41883.665972222225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  <x v="3362"/>
    <n v="42070.204861111109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  <x v="3363"/>
    <n v="41870.666666666664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  <x v="3364"/>
    <n v="42444.875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n v="42351.10175925926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n v="42137.06755787036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  <x v="3367"/>
    <n v="42217.933958333335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  <x v="3368"/>
    <n v="42005.20833333332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  <x v="3369"/>
    <n v="42750.041435185187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  <x v="3370"/>
    <n v="42721.333333333328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n v="42340.874594907407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  <x v="3372"/>
    <n v="41876.207638888889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  <x v="3373"/>
    <n v="42203.666666666672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  <x v="3374"/>
    <n v="42305.731666666667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n v="41777.610798611109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  <x v="3376"/>
    <n v="42119.659652777773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  <x v="3377"/>
    <n v="42083.70555555555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  <x v="3378"/>
    <n v="41882.547222222223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  <x v="3379"/>
    <n v="42242.958333333328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  <x v="3380"/>
    <n v="41972.995115740734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  <x v="3381"/>
    <n v="42074.143321759257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  <x v="3382"/>
    <n v="42583.957638888889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  <x v="3383"/>
    <n v="42544.78263888889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  <x v="3384"/>
    <n v="42329.125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n v="41983.86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n v="41976.644745370373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  <x v="3387"/>
    <n v="41987.76259259259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n v="42173.46112268518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n v="42524.56344907407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n v="41830.77482638888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n v="41859.93611111111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n v="42496.84554398148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  <x v="3393"/>
    <n v="41949.03194444444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  <x v="3394"/>
    <n v="41847.5954282407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n v="42154.75694444444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  <x v="3396"/>
    <n v="41791.16597222222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  <x v="3397"/>
    <n v="42418.916666666672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  <x v="3398"/>
    <n v="41964.708333333328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  <x v="3399"/>
    <n v="42056.92042824074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  <x v="3400"/>
    <n v="41879.95386574073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  <x v="3401"/>
    <n v="42223.72391203703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  <x v="3402"/>
    <n v="42320.10486111111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n v="42180.46208333333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n v="42172.50349537037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  <x v="3405"/>
    <n v="42430.999305555553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  <x v="3406"/>
    <n v="41836.492777777778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n v="41826.422326388885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n v="41838.99194444444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n v="42582.873611111107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n v="42527.291666666672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  <x v="3411"/>
    <n v="42285.022824074069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n v="41909.959050925929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n v="42063.207638888889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  <x v="3414"/>
    <n v="42705.332638888889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n v="42477.97916666667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n v="42117.770833333328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  <x v="3417"/>
    <n v="41938.029861111114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  <x v="3418"/>
    <n v="41782.8345717592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  <x v="3419"/>
    <n v="42466.89583333332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n v="42414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  <x v="3421"/>
    <n v="42067.791238425925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n v="4235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n v="42118.911354166667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  <x v="3424"/>
    <n v="42040.290972222225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  <x v="3425"/>
    <n v="41916.617314814815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  <x v="3426"/>
    <n v="41903.08333333333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n v="41822.645277777774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  <x v="3428"/>
    <n v="42063.708333333328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n v="42676.021539351852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  <x v="3430"/>
    <n v="41850.945613425924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n v="41869.73093750000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  <x v="3432"/>
    <n v="42405.916666666672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  <x v="3433"/>
    <n v="41807.12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  <x v="3434"/>
    <n v="41830.380428240744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  <x v="3435"/>
    <n v="42589.12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  <x v="3436"/>
    <n v="41872.68611111111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n v="42235.71087962963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n v="42126.875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  <x v="3439"/>
    <n v="42388.20763888888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  <x v="3440"/>
    <n v="41831.67708333333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  <x v="3441"/>
    <n v="42321.845138888893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n v="42154.84111111110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n v="41891.52483796296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n v="42529.582638888889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n v="42300.53050925926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n v="42040.51388888889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  <x v="3447"/>
    <n v="42447.84736111111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  <x v="3448"/>
    <n v="41990.119085648148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  <x v="3449"/>
    <n v="42560.166666666672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n v="42096.66285879629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  <x v="3451"/>
    <n v="42115.723692129628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n v="41843.165972222225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  <x v="3453"/>
    <n v="42595.978657407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  <x v="3454"/>
    <n v="41851.698599537034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  <x v="3455"/>
    <n v="42656.7503125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n v="41852.290972222225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n v="42047.249305555553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  <x v="3458"/>
    <n v="42038.185416666667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n v="42510.47986111111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n v="41866.527222222219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n v="42672.125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n v="42195.75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  <x v="3463"/>
    <n v="42654.165972222225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  <x v="3464"/>
    <n v="42605.13005787036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n v="42225.66666666667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  <x v="3466"/>
    <n v="42479.977430555555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n v="42083.63000000000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  <x v="3468"/>
    <n v="42634.12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  <x v="3469"/>
    <n v="42488.641724537039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n v="42566.90138888888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n v="41882.83333333333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  <x v="3472"/>
    <n v="41949.249305555553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n v="42083.85208333333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n v="42571.50151620370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  <x v="3475"/>
    <n v="4194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n v="41939.125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  <x v="3477"/>
    <n v="42141.12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  <x v="3478"/>
    <n v="42079.875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  <x v="3479"/>
    <n v="41811.855092592588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  <x v="3480"/>
    <n v="42195.875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n v="42006.2475462962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  <x v="3482"/>
    <n v="41826.77159722222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  <x v="3483"/>
    <n v="41823.668761574074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  <x v="3484"/>
    <n v="42536.760405092587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  <x v="3485"/>
    <n v="42402.693055555559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  <x v="3486"/>
    <n v="42158.29097222222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  <x v="3487"/>
    <n v="42179.94041666666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n v="42111.666666666672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n v="41783.87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  <x v="3490"/>
    <n v="42473.802361111113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  <x v="3491"/>
    <n v="42142.249814814815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  <x v="3492"/>
    <n v="42303.009224537032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n v="41868.2159722222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n v="42700.25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  <x v="3495"/>
    <n v="41944.72083333333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n v="42624.846828703703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  <x v="3497"/>
    <n v="42523.91666666667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  <x v="3498"/>
    <n v="42518.905555555553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n v="42186.29097222222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n v="42436.207638888889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  <x v="3501"/>
    <n v="42258.763831018514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n v="42445.165972222225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  <x v="3503"/>
    <n v="42575.478333333333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n v="42327.790405092594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  <x v="3505"/>
    <n v="41772.166666666664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  <x v="3506"/>
    <n v="41874.73425925926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n v="42521.92288194444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n v="42500.875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  <x v="3509"/>
    <n v="41964.204861111109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  <x v="3510"/>
    <n v="41822.6209027777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n v="41950.77083333333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n v="42117.49527777778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  <x v="3513"/>
    <n v="41794.207638888889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  <x v="3514"/>
    <n v="42037.207638888889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  <x v="3515"/>
    <n v="42155.772812499999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n v="41890.125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n v="41824.45833333333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  <x v="3518"/>
    <n v="41914.59791666666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  <x v="3519"/>
    <n v="42067.598958333328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  <x v="3520"/>
    <n v="42253.5743055555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  <x v="3521"/>
    <n v="41911.361342592594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n v="42262.420833333337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  <x v="3523"/>
    <n v="42638.958333333328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  <x v="3524"/>
    <n v="41895.16666666666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n v="42225.666666666672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n v="42488.24930555555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  <x v="3527"/>
    <n v="42196.165972222225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  <x v="3528"/>
    <n v="42753.50136574074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n v="42198.041666666672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n v="42470.833333333328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n v="42551.65432870370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  <x v="3532"/>
    <n v="41900.165972222225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n v="42319.80285879629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  <x v="3534"/>
    <n v="42278.6252662037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  <x v="3535"/>
    <n v="42279.7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  <x v="3536"/>
    <n v="42358.4993055555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  <x v="3537"/>
    <n v="41960.332638888889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  <x v="3538"/>
    <n v="42599.420601851853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  <x v="3539"/>
    <n v="42621.756041666667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n v="42547.003368055557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n v="42247.730034722219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  <x v="3542"/>
    <n v="41889.599791666667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  <x v="3543"/>
    <n v="42180.755312499998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n v="42070.831678240742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n v="42105.807395833333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  <x v="3546"/>
    <n v="42095.165972222225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  <x v="3547"/>
    <n v="42504.165972222225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  <x v="3548"/>
    <n v="42434.04166666667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n v="42251.394363425927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  <x v="3550"/>
    <n v="42492.893495370372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  <x v="3551"/>
    <n v="41781.92152777777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n v="41818.587083333332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  <x v="3553"/>
    <n v="42228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  <x v="3554"/>
    <n v="42046.708333333328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n v="42691.48372685184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  <x v="3556"/>
    <n v="41868.64958333333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  <x v="3557"/>
    <n v="41764.27674768518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n v="42181.87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  <x v="3559"/>
    <n v="42216.373611111107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  <x v="3560"/>
    <n v="42151.114583333328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n v="42221.774999999994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  <x v="3562"/>
    <n v="42442.91666666667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  <x v="3563"/>
    <n v="42583.791666666672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  <x v="3564"/>
    <n v="42282.66666666667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  <x v="3565"/>
    <n v="42004.743148148147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  <x v="3566"/>
    <n v="42027.50790509259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  <x v="3567"/>
    <n v="42165.81069444444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  <x v="3568"/>
    <n v="41899.740671296298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  <x v="3569"/>
    <n v="42012.688611111109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  <x v="3570"/>
    <n v="42004.291666666672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  <x v="3571"/>
    <n v="41942.85894675926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n v="42176.57039351851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n v="41951.417199074072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  <x v="3574"/>
    <n v="41956.98435185184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  <x v="3575"/>
    <n v="42593.165972222225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n v="42709.59090277778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n v="42120.26944444445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  <x v="3578"/>
    <n v="42490.733530092592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n v="42460.72055555555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  <x v="3580"/>
    <n v="42064.207638888889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n v="41850.47118055555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n v="42465.095856481479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n v="42478.38431712963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n v="42198.31648148148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  <x v="3585"/>
    <n v="41994.716319444444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  <x v="3586"/>
    <n v="42636.69756944444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n v="42548.791666666672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  <x v="3588"/>
    <n v="42123.958333333328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  <x v="3589"/>
    <n v="42150.647534722222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  <x v="3590"/>
    <n v="41932.333726851852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n v="42028.207638888889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  <x v="3592"/>
    <n v="42046.207638888889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  <x v="3593"/>
    <n v="42009.851388888885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  <x v="3594"/>
    <n v="42617.06692129629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n v="42076.290972222225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  <x v="3596"/>
    <n v="41877.715069444443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  <x v="3597"/>
    <n v="42432.24930555555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n v="41885.207638888889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n v="4224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n v="42656.84912037037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  <x v="3601"/>
    <n v="42020.9986342592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  <x v="3602"/>
    <n v="42507.89443287036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  <x v="3603"/>
    <n v="42313.906018518523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  <x v="3604"/>
    <n v="42489.290972222225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n v="42413.79312499999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  <x v="3606"/>
    <n v="42596.604826388888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  <x v="3607"/>
    <n v="4235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n v="42538.583333333328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  <x v="3609"/>
    <n v="42459.950057870374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n v="42233.43212962962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n v="42102.370381944449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n v="41799.726979166669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n v="41818.5899768518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n v="42174.04185185185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  <x v="3615"/>
    <n v="42348.593703703707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n v="42082.908148148148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  <x v="3617"/>
    <n v="42794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n v="42158.627893518518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  <x v="3619"/>
    <n v="42693.916666666672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  <x v="3620"/>
    <n v="42068.16666666667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  <x v="3621"/>
    <n v="42643.875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  <x v="3622"/>
    <n v="41910.140972222223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n v="41846.29166666666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  <x v="3624"/>
    <n v="42605.774189814809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  <x v="3625"/>
    <n v="42187.652511574073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  <x v="3626"/>
    <n v="41867.667326388888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n v="42511.165972222225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  <x v="3628"/>
    <n v="42351.874953703707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  <x v="3629"/>
    <n v="42495.708333333328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  <x v="3630"/>
    <n v="41972.888773148152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  <x v="3631"/>
    <n v="41905.165972222225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n v="41966.936909722222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  <x v="3633"/>
    <n v="42693.04166666667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  <x v="3634"/>
    <n v="42749.165972222225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  <x v="3635"/>
    <n v="42480.88282407407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  <x v="3636"/>
    <n v="42261.69478009259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  <x v="3637"/>
    <n v="42005.70063657407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  <x v="3638"/>
    <n v="42113.63115740740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  <x v="3639"/>
    <n v="42650.63263888888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n v="42134.781597222223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  <x v="3641"/>
    <n v="41917.20833333333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  <x v="3642"/>
    <n v="42338.7083333333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  <x v="3643"/>
    <n v="42325.185636574075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  <x v="3644"/>
    <n v="42437.207638888889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n v="42696.01201388888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  <x v="3646"/>
    <n v="42171.97916666667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n v="42643.749155092592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  <x v="3648"/>
    <n v="41917.292187500003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n v="41806.712893518517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n v="42402.478981481487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n v="41861.665972222225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  <x v="3652"/>
    <n v="42607.165972222225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  <x v="3653"/>
    <n v="42221.36350694444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n v="42463.708333333328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  <x v="3655"/>
    <n v="42203.29097222222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  <x v="3656"/>
    <n v="42767.957638888889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  <x v="3657"/>
    <n v="42522.904166666667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  <x v="3658"/>
    <n v="41822.16597222222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  <x v="3659"/>
    <n v="42082.610416666663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n v="41996.88107638889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  <x v="3661"/>
    <n v="42470.16666666667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  <x v="3662"/>
    <n v="42094.17840277777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n v="42725.493402777778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  <x v="3664"/>
    <n v="42537.24871527777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  <x v="3665"/>
    <n v="42305.829166666663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n v="41844.291666666664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  <x v="3667"/>
    <n v="42203.970127314817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  <x v="3668"/>
    <n v="42208.772916666669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n v="42166.67519675925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  <x v="3670"/>
    <n v="42155.95833333332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  <x v="3671"/>
    <n v="41841.1659722222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  <x v="3672"/>
    <n v="41908.94657407407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  <x v="3673"/>
    <n v="41948.53611111111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n v="42616.87302083332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n v="42505.958333333328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x v="6"/>
    <x v="3676"/>
    <n v="41894.81578703703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  <x v="3677"/>
    <n v="41823.16597222222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  <x v="3678"/>
    <n v="42155.53122685184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n v="41821.207638888889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  <x v="3680"/>
    <n v="42648.454097222217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n v="42384.65150462962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n v="41806.29097222222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  <x v="3683"/>
    <n v="42663.116851851853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  <x v="3684"/>
    <n v="42249.18039351851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  <x v="3685"/>
    <n v="41778.875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  <x v="3686"/>
    <n v="42245.165972222225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  <x v="3687"/>
    <n v="41817.21822916666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  <x v="3688"/>
    <n v="41859.787083333329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  <x v="3689"/>
    <n v="42176.93402777778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n v="41970.639849537038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  <x v="3691"/>
    <n v="42065.207638888889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n v="4190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  <x v="3693"/>
    <n v="42338.9375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  <x v="3694"/>
    <n v="42527.083333333328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  <x v="3695"/>
    <n v="42015.87048611111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n v="42048.61708333333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n v="42500.465833333335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  <x v="3698"/>
    <n v="42431.80656250000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n v="41927.602037037039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n v="41912.666666666664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  <x v="3701"/>
    <n v="42159.541585648149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  <x v="3702"/>
    <n v="42561.95763888888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  <x v="3703"/>
    <n v="42595.290972222225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  <x v="3704"/>
    <n v="42521.68974537037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  <x v="3705"/>
    <n v="41813.75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  <x v="3706"/>
    <n v="41894.91376157407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n v="42573.226388888885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n v="41824.14219907407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  <x v="3709"/>
    <n v="41815.70770833333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  <x v="3710"/>
    <n v="42097.57624999999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  <x v="3711"/>
    <n v="41805.66666666666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  <x v="3712"/>
    <n v="42155.29097222222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  <x v="3713"/>
    <n v="42525.73803240740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  <x v="3714"/>
    <n v="42150.165972222225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  <x v="3715"/>
    <n v="42094.53611111111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  <x v="3716"/>
    <n v="42390.887835648144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  <x v="3717"/>
    <n v="42133.866307870368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n v="42062.716145833328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n v="42177.729930555557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  <x v="3720"/>
    <n v="42187.99312500000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n v="41948.97782407407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  <x v="3722"/>
    <n v="42411.957638888889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  <x v="3723"/>
    <n v="41973.794699074075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  <x v="3724"/>
    <n v="42494.958333333328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n v="42418.895833333328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  <x v="3726"/>
    <n v="42489.875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  <x v="3727"/>
    <n v="42663.204861111109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  <x v="3728"/>
    <n v="42235.171018518522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  <x v="3729"/>
    <n v="42086.16333333333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n v="42233.67776620370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  <x v="3731"/>
    <n v="42014.140972222223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  <x v="3732"/>
    <n v="42028.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  <x v="3733"/>
    <n v="42112.9375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  <x v="3734"/>
    <n v="42149.901574074072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  <x v="3735"/>
    <n v="42152.69315972222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  <x v="3736"/>
    <n v="42086.75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  <x v="3737"/>
    <n v="42320.29097222222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n v="41835.916666666664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  <x v="3739"/>
    <n v="42568.449861111112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n v="41863.07914351851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  <x v="3741"/>
    <n v="42355.92071759259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n v="41888.2146296296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  <x v="3743"/>
    <n v="41823.71023148148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  <x v="3744"/>
    <n v="41825.165972222225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n v="41861.697939814818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  <x v="3746"/>
    <n v="42651.38934027777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n v="42190.957638888889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  <x v="3748"/>
    <n v="42416.24930555555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n v="42489.16597222222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  <x v="3750"/>
    <n v="42045.332638888889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n v="42462.99390046295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  <x v="3752"/>
    <n v="42659.875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  <x v="3753"/>
    <n v="4215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n v="41846.20763888888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  <x v="3755"/>
    <n v="42475.866979166662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  <x v="3756"/>
    <n v="41801.814791666664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  <x v="3757"/>
    <n v="41974.850868055553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  <x v="3758"/>
    <n v="41778.20833333333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  <x v="3759"/>
    <n v="42242.10825231481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  <x v="3760"/>
    <n v="41764.52530092592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n v="42226.958333333328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  <x v="3762"/>
    <n v="42218.81353009259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n v="42095.708634259259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n v="42519.024999999994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  <x v="3765"/>
    <n v="41850.77641203704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  <x v="3766"/>
    <n v="41823.16718750000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  <x v="3767"/>
    <n v="42064.207638888889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  <x v="3768"/>
    <n v="41802.727893518517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n v="42475.598136574074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n v="42168.93067129630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n v="42508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n v="42703.25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n v="42689.088888888888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n v="42103.792303240742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  <x v="3775"/>
    <n v="42103.166666666672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  <x v="3776"/>
    <n v="41852.041666666664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n v="41909.16666666666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  <x v="3778"/>
    <n v="42049.81921296296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  <x v="3779"/>
    <n v="42455.69375000000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n v="42198.83749999999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  <x v="3781"/>
    <n v="41890.88292824073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  <x v="3782"/>
    <n v="42575.958333333328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  <x v="3783"/>
    <n v="42444.66666666667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  <x v="3784"/>
    <n v="42561.980694444443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  <x v="3785"/>
    <n v="42584.418749999997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  <x v="3786"/>
    <n v="42517.03790509259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  <x v="3787"/>
    <n v="42196.165972222225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  <x v="3788"/>
    <n v="42361.679166666669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  <x v="3789"/>
    <n v="42170.79881944444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  <x v="3790"/>
    <n v="42696.70859953703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  <x v="3791"/>
    <n v="41826.69203703703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  <x v="3792"/>
    <n v="42200.44701388888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  <x v="3793"/>
    <n v="41989.938993055555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n v="42162.5804861111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  <x v="3795"/>
    <n v="42244.937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  <x v="3796"/>
    <n v="42749.029583333337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  <x v="3797"/>
    <n v="42114.881539351853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  <x v="3798"/>
    <n v="41861.722777777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  <x v="3799"/>
    <n v="42440.93105324074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  <x v="3800"/>
    <n v="42015.207638888889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  <x v="3801"/>
    <n v="42006.676111111112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  <x v="3802"/>
    <n v="42299.126226851848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  <x v="3803"/>
    <n v="42433.971851851849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  <x v="3804"/>
    <n v="42582.291666666672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  <x v="3805"/>
    <n v="41909.88703703703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  <x v="3806"/>
    <n v="41819.259039351848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  <x v="3807"/>
    <n v="42097.909016203703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n v="42119.412256944444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  <x v="3809"/>
    <n v="41850.95833333333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  <x v="3810"/>
    <n v="42084.807384259257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n v="42521.458333333328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  <x v="3812"/>
    <n v="42156.165972222225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  <x v="3813"/>
    <n v="42535.904861111107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  <x v="3814"/>
    <n v="42095.165972222225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  <x v="3815"/>
    <n v="42236.958333333328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  <x v="3816"/>
    <n v="41837.690081018518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  <x v="3817"/>
    <n v="42301.1659722222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  <x v="3818"/>
    <n v="42075.80071759258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n v="42202.876388888893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  <x v="3820"/>
    <n v="42190.651817129634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  <x v="3821"/>
    <n v="42373.180636574078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  <x v="3822"/>
    <n v="42388.957638888889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n v="42205.165972222225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n v="42583.57013888888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  <x v="3825"/>
    <n v="42172.06960648148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  <x v="3826"/>
    <n v="42131.423541666663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  <x v="3827"/>
    <n v="4209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n v="42004.569293981483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n v="42613.865405092598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n v="42517.740868055553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  <x v="3831"/>
    <n v="41948.89056712963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  <x v="3832"/>
    <n v="42420.11498842592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  <x v="3833"/>
    <n v="41974.79791666666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  <x v="3834"/>
    <n v="42173.445219907408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n v="42481.94222222222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n v="42585.17291666666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n v="42188.76571759259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  <x v="3838"/>
    <n v="42146.710752314815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  <x v="3839"/>
    <n v="42215.142638888887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n v="42457.66005787036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  <x v="3841"/>
    <n v="41840.78572916666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  <x v="3842"/>
    <n v="41770.493657407409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n v="41791.072500000002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  <x v="3844"/>
    <n v="41793.2909722222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  <x v="3845"/>
    <n v="42278.62701388888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n v="41916.290972222225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  <x v="3847"/>
    <n v="42204.224432870367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  <x v="3848"/>
    <n v="42295.817002314812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  <x v="3849"/>
    <n v="42166.76717592592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n v="42005.12434027777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  <x v="3851"/>
    <n v="42202.43957175925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n v="42090.149027777778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  <x v="3853"/>
    <n v="41883.84002314815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  <x v="3854"/>
    <n v="42133.88493055555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n v="42089.929062499999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  <x v="3856"/>
    <n v="42071.701423611114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n v="41852.716666666667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n v="42146.87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  <x v="3859"/>
    <n v="41815.87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  <x v="3860"/>
    <n v="41863.66099537036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n v="41955.907638888893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  <x v="3862"/>
    <n v="42625.707638888889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  <x v="3863"/>
    <n v="42313.67482638888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n v="42325.93349537036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  <x v="3865"/>
    <n v="41881.229166666664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  <x v="3866"/>
    <n v="42452.145138888889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  <x v="3867"/>
    <n v="42539.814108796301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n v="41890.659780092588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  <x v="3869"/>
    <n v="42077.132638888885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n v="41823.17219907407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  <x v="3871"/>
    <n v="42823.739004629635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  <x v="3872"/>
    <n v="42230.14578703703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  <x v="3873"/>
    <n v="42285.696006944447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  <x v="3874"/>
    <n v="42028.041666666672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  <x v="3875"/>
    <n v="42616.416666666672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  <x v="3876"/>
    <n v="42402.62416666666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  <x v="3877"/>
    <n v="42712.67768518519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  <x v="3878"/>
    <n v="42185.16597222222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  <x v="3879"/>
    <n v="42029.861064814817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  <x v="3880"/>
    <n v="41850.95833333333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n v="42786.01850694444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  <x v="3882"/>
    <n v="42400.960416666669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  <x v="3883"/>
    <n v="41884.6026504629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  <x v="3884"/>
    <n v="42090.749907407408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  <x v="3885"/>
    <n v="42499.951284722221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  <x v="3886"/>
    <n v="41984.228032407409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  <x v="3887"/>
    <n v="42125.916666666672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n v="42792.545810185184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  <x v="3889"/>
    <n v="42008.976388888885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  <x v="3890"/>
    <n v="42231.75861111111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n v="42086.207638888889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  <x v="3892"/>
    <n v="41875.291666666664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  <x v="3893"/>
    <n v="41821.25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  <x v="3894"/>
    <n v="42710.207638888889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n v="42063.25020833333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  <x v="3896"/>
    <n v="41807.191875000004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  <x v="3897"/>
    <n v="42012.8736458333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x v="6"/>
    <x v="3898"/>
    <n v="42233.666666666672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  <x v="3899"/>
    <n v="41863.77501157407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n v="42166.092488425929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  <x v="3901"/>
    <n v="42357.82637731482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  <x v="3902"/>
    <n v="42688.50974537037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  <x v="3903"/>
    <n v="42230.818055555559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  <x v="3904"/>
    <n v="42109.21111111111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  <x v="3905"/>
    <n v="42166.958333333328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  <x v="3906"/>
    <n v="42181.55902777778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  <x v="3907"/>
    <n v="41938.83888888888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  <x v="3908"/>
    <n v="41849.135370370372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  <x v="3909"/>
    <n v="41893.359282407408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  <x v="3910"/>
    <n v="42254.756909722222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  <x v="3911"/>
    <n v="41969.85390046296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  <x v="3912"/>
    <n v="42119.190972222219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n v="42338.25288194444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  <x v="3914"/>
    <n v="42134.957638888889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  <x v="3915"/>
    <n v="42522.98505787037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  <x v="3916"/>
    <n v="42524.471666666665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  <x v="3917"/>
    <n v="41893.527326388888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n v="41855.666666666664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  <x v="3919"/>
    <n v="42387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n v="42687.42893518519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  <x v="3921"/>
    <n v="41938.75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  <x v="3922"/>
    <n v="42065.958333333328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  <x v="3923"/>
    <n v="42103.97998842592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  <x v="3924"/>
    <n v="41816.959745370368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n v="41850.870821759258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n v="42000.085046296299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n v="41860.267407407409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  <x v="3928"/>
    <n v="42293.207638888889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  <x v="3929"/>
    <n v="42631.82714120369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  <x v="3930"/>
    <n v="42461.25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  <x v="3931"/>
    <n v="42253.151701388888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  <x v="3932"/>
    <n v="42445.126898148148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  <x v="3933"/>
    <n v="42568.029861111107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n v="42278.541666666672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  <x v="3935"/>
    <n v="42281.65678240740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  <x v="3936"/>
    <n v="42705.30462962963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  <x v="3937"/>
    <n v="42562.631481481483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  <x v="3938"/>
    <n v="42182.905717592599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n v="41919.187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  <x v="3940"/>
    <n v="42006.492488425924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  <x v="3941"/>
    <n v="41968.041666666672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  <x v="3942"/>
    <n v="42171.90409722222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  <x v="3943"/>
    <n v="42310.70138888889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  <x v="3944"/>
    <n v="42243.66290509259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  <x v="3945"/>
    <n v="42139.801712962959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  <x v="3946"/>
    <n v="42063.333333333328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  <x v="3947"/>
    <n v="42645.14287037037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  <x v="3948"/>
    <n v="41889.325497685182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  <x v="3949"/>
    <n v="42046.12061342592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  <x v="3950"/>
    <n v="42468.77430555555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  <x v="3951"/>
    <n v="42493.78405092592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  <x v="3952"/>
    <n v="42303.790393518517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  <x v="3953"/>
    <n v="42580.978472222225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  <x v="3954"/>
    <n v="41834.651203703703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  <x v="3955"/>
    <n v="42336.89052083333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  <x v="3956"/>
    <n v="42485.01388888889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  <x v="3957"/>
    <n v="42559.976319444439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  <x v="3958"/>
    <n v="41853.58333333333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  <x v="3959"/>
    <n v="41910.788842592592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n v="42372.84555555555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  <x v="3961"/>
    <n v="41767.891319444447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  <x v="3962"/>
    <n v="42336.62145833333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  <x v="3963"/>
    <n v="42326.195798611108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n v="42113.68039351851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  <x v="3965"/>
    <n v="42474.19421296296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n v="41844.124305555553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  <x v="3967"/>
    <n v="42800.290590277778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  <x v="3968"/>
    <n v="42512.81565972222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  <x v="3969"/>
    <n v="42611.163194444445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  <x v="3970"/>
    <n v="42477.86355324073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  <x v="3971"/>
    <n v="41841.536180555559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  <x v="3972"/>
    <n v="42041.06752314814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  <x v="3973"/>
    <n v="42499.166666666672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n v="42523.54685185184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  <x v="3975"/>
    <n v="42564.86687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  <x v="3976"/>
    <n v="41852.291666666664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  <x v="3977"/>
    <n v="42573.78856481481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n v="42035.64297453704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  <x v="3979"/>
    <n v="42092.83333333332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n v="41825.598923611113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  <x v="3981"/>
    <n v="42568.179965277777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n v="42192.80995370370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  <x v="3983"/>
    <n v="41779.290972222225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  <x v="3984"/>
    <n v="4195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  <x v="3985"/>
    <n v="42420.878472222219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  <x v="3986"/>
    <n v="42496.54444444444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  <x v="3987"/>
    <n v="41775.92465277778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  <x v="3988"/>
    <n v="42245.0811689814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  <x v="3989"/>
    <n v="42316.791446759264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  <x v="3990"/>
    <n v="42431.672372685185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n v="42155.644467592589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  <x v="3992"/>
    <n v="42349.98216435185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  <x v="3993"/>
    <n v="42137.86472222222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  <x v="3994"/>
    <n v="41839.389930555553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n v="42049.47708333333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  <x v="3996"/>
    <n v="41963.66944444444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  <x v="3997"/>
    <n v="42099.349780092598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  <x v="3998"/>
    <n v="42091.921597222223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  <x v="3999"/>
    <n v="41882.827650462961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  <x v="4000"/>
    <n v="42497.60368055555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  <x v="4001"/>
    <n v="42795.79166666667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  <x v="4002"/>
    <n v="41909.043530092589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  <x v="4003"/>
    <n v="42050.587349537032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n v="41920.1626967592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  <x v="4005"/>
    <n v="41932.807696759257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  <x v="4006"/>
    <n v="42416.772997685184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  <x v="4007"/>
    <n v="41877.686111111114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n v="42207.964201388888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  <x v="4009"/>
    <n v="41891.70092592592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  <x v="4010"/>
    <n v="41938.770439814813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n v="42032.5448842592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  <x v="4012"/>
    <n v="42126.544548611113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n v="42051.301192129627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  <x v="4014"/>
    <n v="42434.24616898148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  <x v="4015"/>
    <n v="42204.78082175925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  <x v="4016"/>
    <n v="41899.872685185182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  <x v="4017"/>
    <n v="41886.672152777777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  <x v="4018"/>
    <n v="42650.91097222222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  <x v="4019"/>
    <n v="42475.686111111107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  <x v="4020"/>
    <n v="42087.149293981478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  <x v="4021"/>
    <n v="41938.91155092592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  <x v="4022"/>
    <n v="42036.120833333334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  <x v="4023"/>
    <n v="42453.957905092597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  <x v="4024"/>
    <n v="42247.67010416666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n v="42211.237685185188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  <x v="4026"/>
    <n v="42342.697210648148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  <x v="4027"/>
    <n v="42789.041666666672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  <x v="4028"/>
    <n v="41795.938657407409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  <x v="4029"/>
    <n v="42352.025115740747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n v="42403.784027777772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  <x v="4031"/>
    <n v="41991.626898148148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  <x v="4032"/>
    <n v="42353.85087962963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  <x v="4033"/>
    <n v="42645.375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  <x v="4034"/>
    <n v="42097.905671296292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  <x v="4035"/>
    <n v="41933.88295138888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  <x v="4036"/>
    <n v="41821.937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  <x v="4037"/>
    <n v="42514.60069444444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  <x v="4038"/>
    <n v="41929.79872685185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n v="42339.249305555553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  <x v="4040"/>
    <n v="42203.12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  <x v="4041"/>
    <n v="42619.474004629628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  <x v="4042"/>
    <n v="42024.802777777775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  <x v="4043"/>
    <n v="41963.95746527778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n v="42104.208333333328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  <x v="4045"/>
    <n v="41872.201261574075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  <x v="4046"/>
    <n v="41934.650578703702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  <x v="4047"/>
    <n v="42015.041666666672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  <x v="4048"/>
    <n v="42471.467442129629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  <x v="4049"/>
    <n v="42199.958506944444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  <x v="4050"/>
    <n v="41935.636469907404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  <x v="4051"/>
    <n v="41768.286805555559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  <x v="4052"/>
    <n v="41925.878657407404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n v="41958.833333333328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  <x v="4054"/>
    <n v="42644.166666666672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  <x v="4055"/>
    <n v="41809.64850694444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n v="42554.832638888889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  <x v="4057"/>
    <n v="42333.958333333328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  <x v="4058"/>
    <n v="42461.16597222222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n v="41898.125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  <x v="4060"/>
    <n v="41813.666666666664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  <x v="4061"/>
    <n v="42481.099803240737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  <x v="4062"/>
    <n v="42553.739212962959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  <x v="4063"/>
    <n v="41817.681527777779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  <x v="4064"/>
    <n v="42123.58826388888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  <x v="4065"/>
    <n v="41863.95151620370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  <x v="4066"/>
    <n v="42509.039212962962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n v="42275.117476851854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n v="42748.961805555555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n v="42063.5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n v="42064.12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  <x v="4071"/>
    <n v="42730.80475694444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n v="41872.77443287037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  <x v="4073"/>
    <n v="42133.166666666672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  <x v="4074"/>
    <n v="42313.59461805555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  <x v="4075"/>
    <n v="41820.727777777778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  <x v="4076"/>
    <n v="41933.82708333333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n v="42725.7105787037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  <x v="4078"/>
    <n v="42762.787523148145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  <x v="4079"/>
    <n v="42540.938900462963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  <x v="4080"/>
    <n v="42535.78750000000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  <x v="4081"/>
    <n v="42071.539641203708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n v="42322.958333333328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  <x v="4083"/>
    <n v="42383.761759259258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  <x v="4084"/>
    <n v="42652.436412037037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  <x v="4085"/>
    <n v="42087.165972222225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n v="42329.166666666672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  <x v="4087"/>
    <n v="42568.74289351851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n v="42020.434722222228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n v="42155.73263888889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n v="42223.625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  <x v="4091"/>
    <n v="42020.506377314814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  <x v="4092"/>
    <n v="42099.15332175926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n v="42238.81589120370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n v="41934.207638888889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  <x v="4095"/>
    <n v="42723.031828703708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  <x v="4096"/>
    <n v="42794.36874999999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  <x v="4097"/>
    <n v="42400.99652777778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  <x v="4098"/>
    <n v="42525.72218749999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  <x v="4099"/>
    <n v="42615.850381944445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  <x v="4100"/>
    <n v="41937.12488425926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  <x v="4101"/>
    <n v="42760.90372685185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  <x v="4102"/>
    <n v="42505.848067129627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n v="42242.77222222222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  <x v="4104"/>
    <n v="42670.278171296297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  <x v="4105"/>
    <n v="42730.0105208333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n v="42096.041666666672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  <x v="4107"/>
    <n v="41906.91667824074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  <x v="4108"/>
    <n v="42797.208333333328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  <x v="4109"/>
    <n v="42337.581064814818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  <x v="4110"/>
    <n v="42572.626747685179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  <x v="4111"/>
    <n v="42059.13587962962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  <x v="4112"/>
    <n v="42428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26043-1F07-434C-84DD-D13D3825333A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F3990-2266-4F4A-B29E-C63F5275276E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F0D87-38C8-6046-B81B-2BE8349693AD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Normal="100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14" bestFit="1" customWidth="1"/>
    <col min="16" max="16" width="15" style="12" bestFit="1" customWidth="1"/>
    <col min="17" max="17" width="22" bestFit="1" customWidth="1"/>
    <col min="18" max="18" width="11.33203125" bestFit="1" customWidth="1"/>
    <col min="19" max="19" width="19.8320312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1" t="s">
        <v>8307</v>
      </c>
      <c r="Q1" s="1" t="s">
        <v>8359</v>
      </c>
      <c r="R1" s="1" t="s">
        <v>8308</v>
      </c>
      <c r="S1" s="18" t="s">
        <v>8365</v>
      </c>
      <c r="T1" s="1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</f>
        <v>1.3685882352941177</v>
      </c>
      <c r="P2" s="12">
        <f>E2/L2</f>
        <v>63.917582417582416</v>
      </c>
      <c r="Q2" t="s">
        <v>8309</v>
      </c>
      <c r="R2" t="s">
        <v>8310</v>
      </c>
      <c r="S2" s="17">
        <f t="shared" ref="S2:S66" si="0">(((J2/60)/60)/24)+DATE(1970,1,1)</f>
        <v>42177.007071759261</v>
      </c>
      <c r="T2" s="17">
        <f xml:space="preserve"> 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1">(E3/D3)</f>
        <v>1.4260827250608272</v>
      </c>
      <c r="P3" s="12">
        <f t="shared" ref="P3:P66" si="2">E3/L3</f>
        <v>185.48101265822785</v>
      </c>
      <c r="Q3" t="s">
        <v>8309</v>
      </c>
      <c r="R3" t="s">
        <v>8310</v>
      </c>
      <c r="S3" s="17">
        <f t="shared" si="0"/>
        <v>42766.600497685184</v>
      </c>
      <c r="T3" s="17">
        <f xml:space="preserve"> 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1"/>
        <v>1.05</v>
      </c>
      <c r="P4" s="12">
        <f t="shared" si="2"/>
        <v>15</v>
      </c>
      <c r="Q4" t="s">
        <v>8309</v>
      </c>
      <c r="R4" t="s">
        <v>8310</v>
      </c>
      <c r="S4" s="17">
        <f t="shared" si="0"/>
        <v>42405.702349537038</v>
      </c>
      <c r="T4" s="17">
        <f xml:space="preserve"> 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1"/>
        <v>1.0389999999999999</v>
      </c>
      <c r="P5" s="12">
        <f t="shared" si="2"/>
        <v>69.266666666666666</v>
      </c>
      <c r="Q5" t="s">
        <v>8309</v>
      </c>
      <c r="R5" t="s">
        <v>8310</v>
      </c>
      <c r="S5" s="17">
        <f t="shared" si="0"/>
        <v>41828.515127314815</v>
      </c>
      <c r="T5" s="17">
        <f t="shared" ref="T3:T66" si="3" xml:space="preserve"> 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1"/>
        <v>1.2299154545454545</v>
      </c>
      <c r="P6" s="12">
        <f t="shared" si="2"/>
        <v>190.55028169014085</v>
      </c>
      <c r="Q6" t="s">
        <v>8309</v>
      </c>
      <c r="R6" t="s">
        <v>8310</v>
      </c>
      <c r="S6" s="17">
        <f t="shared" si="0"/>
        <v>42327.834247685183</v>
      </c>
      <c r="T6" s="17">
        <f xml:space="preserve"> 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1"/>
        <v>1.0977744436109027</v>
      </c>
      <c r="P7" s="12">
        <f t="shared" si="2"/>
        <v>93.40425531914893</v>
      </c>
      <c r="Q7" t="s">
        <v>8309</v>
      </c>
      <c r="R7" t="s">
        <v>8310</v>
      </c>
      <c r="S7" s="17">
        <f t="shared" si="0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1"/>
        <v>1.064875</v>
      </c>
      <c r="P8" s="12">
        <f t="shared" si="2"/>
        <v>146.87931034482759</v>
      </c>
      <c r="Q8" t="s">
        <v>8309</v>
      </c>
      <c r="R8" t="s">
        <v>8310</v>
      </c>
      <c r="S8" s="17">
        <f t="shared" si="0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1"/>
        <v>1.0122222222222221</v>
      </c>
      <c r="P9" s="12">
        <f t="shared" si="2"/>
        <v>159.82456140350877</v>
      </c>
      <c r="Q9" t="s">
        <v>8309</v>
      </c>
      <c r="R9" t="s">
        <v>8310</v>
      </c>
      <c r="S9" s="17">
        <f t="shared" si="0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1"/>
        <v>1.0004342857142856</v>
      </c>
      <c r="P10" s="12">
        <f t="shared" si="2"/>
        <v>291.79333333333335</v>
      </c>
      <c r="Q10" t="s">
        <v>8309</v>
      </c>
      <c r="R10" t="s">
        <v>8310</v>
      </c>
      <c r="S10" s="17">
        <f t="shared" si="0"/>
        <v>42468.94458333333</v>
      </c>
      <c r="T10" s="1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1"/>
        <v>1.2599800000000001</v>
      </c>
      <c r="P11" s="12">
        <f t="shared" si="2"/>
        <v>31.499500000000001</v>
      </c>
      <c r="Q11" t="s">
        <v>8309</v>
      </c>
      <c r="R11" t="s">
        <v>8310</v>
      </c>
      <c r="S11" s="17">
        <f t="shared" si="0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1"/>
        <v>1.0049999999999999</v>
      </c>
      <c r="P12" s="12">
        <f t="shared" si="2"/>
        <v>158.68421052631578</v>
      </c>
      <c r="Q12" t="s">
        <v>8309</v>
      </c>
      <c r="R12" t="s">
        <v>8310</v>
      </c>
      <c r="S12" s="17">
        <f t="shared" si="0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1"/>
        <v>1.2050000000000001</v>
      </c>
      <c r="P13" s="12">
        <f t="shared" si="2"/>
        <v>80.333333333333329</v>
      </c>
      <c r="Q13" t="s">
        <v>8309</v>
      </c>
      <c r="R13" t="s">
        <v>8310</v>
      </c>
      <c r="S13" s="17">
        <f t="shared" si="0"/>
        <v>42572.778495370367</v>
      </c>
      <c r="T13" s="1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1"/>
        <v>1.6529333333333334</v>
      </c>
      <c r="P14" s="12">
        <f t="shared" si="2"/>
        <v>59.961305925030231</v>
      </c>
      <c r="Q14" t="s">
        <v>8309</v>
      </c>
      <c r="R14" t="s">
        <v>8310</v>
      </c>
      <c r="S14" s="17">
        <f t="shared" si="0"/>
        <v>41791.713252314818</v>
      </c>
      <c r="T14" s="1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1"/>
        <v>1.5997142857142856</v>
      </c>
      <c r="P15" s="12">
        <f t="shared" si="2"/>
        <v>109.78431372549019</v>
      </c>
      <c r="Q15" t="s">
        <v>8309</v>
      </c>
      <c r="R15" t="s">
        <v>8310</v>
      </c>
      <c r="S15" s="17">
        <f t="shared" si="0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1"/>
        <v>1.0093333333333334</v>
      </c>
      <c r="P16" s="12">
        <f t="shared" si="2"/>
        <v>147.70731707317074</v>
      </c>
      <c r="Q16" t="s">
        <v>8309</v>
      </c>
      <c r="R16" t="s">
        <v>8310</v>
      </c>
      <c r="S16" s="17">
        <f t="shared" si="0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1"/>
        <v>1.0660000000000001</v>
      </c>
      <c r="P17" s="12">
        <f t="shared" si="2"/>
        <v>21.755102040816325</v>
      </c>
      <c r="Q17" t="s">
        <v>8309</v>
      </c>
      <c r="R17" t="s">
        <v>8310</v>
      </c>
      <c r="S17" s="17">
        <f t="shared" si="0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1"/>
        <v>1.0024166666666667</v>
      </c>
      <c r="P18" s="12">
        <f t="shared" si="2"/>
        <v>171.84285714285716</v>
      </c>
      <c r="Q18" t="s">
        <v>8309</v>
      </c>
      <c r="R18" t="s">
        <v>8310</v>
      </c>
      <c r="S18" s="17">
        <f t="shared" si="0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1"/>
        <v>1.0066666666666666</v>
      </c>
      <c r="P19" s="12">
        <f t="shared" si="2"/>
        <v>41.944444444444443</v>
      </c>
      <c r="Q19" t="s">
        <v>8309</v>
      </c>
      <c r="R19" t="s">
        <v>8310</v>
      </c>
      <c r="S19" s="17">
        <f t="shared" si="0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1"/>
        <v>1.0632110000000001</v>
      </c>
      <c r="P20" s="12">
        <f t="shared" si="2"/>
        <v>93.264122807017543</v>
      </c>
      <c r="Q20" t="s">
        <v>8309</v>
      </c>
      <c r="R20" t="s">
        <v>8310</v>
      </c>
      <c r="S20" s="17">
        <f t="shared" si="0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1"/>
        <v>1.4529411764705882</v>
      </c>
      <c r="P21" s="12">
        <f t="shared" si="2"/>
        <v>56.136363636363633</v>
      </c>
      <c r="Q21" t="s">
        <v>8309</v>
      </c>
      <c r="R21" t="s">
        <v>8310</v>
      </c>
      <c r="S21" s="17">
        <f t="shared" si="0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1"/>
        <v>1.002</v>
      </c>
      <c r="P22" s="12">
        <f t="shared" si="2"/>
        <v>80.16</v>
      </c>
      <c r="Q22" t="s">
        <v>8309</v>
      </c>
      <c r="R22" t="s">
        <v>8310</v>
      </c>
      <c r="S22" s="17">
        <f t="shared" si="0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1"/>
        <v>1.0913513513513513</v>
      </c>
      <c r="P23" s="12">
        <f t="shared" si="2"/>
        <v>199.9009900990099</v>
      </c>
      <c r="Q23" t="s">
        <v>8309</v>
      </c>
      <c r="R23" t="s">
        <v>8310</v>
      </c>
      <c r="S23" s="17">
        <f t="shared" si="0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1"/>
        <v>1.1714285714285715</v>
      </c>
      <c r="P24" s="12">
        <f t="shared" si="2"/>
        <v>51.25</v>
      </c>
      <c r="Q24" t="s">
        <v>8309</v>
      </c>
      <c r="R24" t="s">
        <v>8310</v>
      </c>
      <c r="S24" s="17">
        <f t="shared" si="0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1"/>
        <v>1.1850000000000001</v>
      </c>
      <c r="P25" s="12">
        <f t="shared" si="2"/>
        <v>103.04347826086956</v>
      </c>
      <c r="Q25" t="s">
        <v>8309</v>
      </c>
      <c r="R25" t="s">
        <v>8310</v>
      </c>
      <c r="S25" s="17">
        <f t="shared" si="0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1"/>
        <v>1.0880768571428572</v>
      </c>
      <c r="P26" s="12">
        <f t="shared" si="2"/>
        <v>66.346149825783982</v>
      </c>
      <c r="Q26" t="s">
        <v>8309</v>
      </c>
      <c r="R26" t="s">
        <v>8310</v>
      </c>
      <c r="S26" s="17">
        <f t="shared" si="0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1"/>
        <v>1.3333333333333333</v>
      </c>
      <c r="P27" s="12">
        <f t="shared" si="2"/>
        <v>57.142857142857146</v>
      </c>
      <c r="Q27" t="s">
        <v>8309</v>
      </c>
      <c r="R27" t="s">
        <v>8310</v>
      </c>
      <c r="S27" s="17">
        <f t="shared" si="0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1"/>
        <v>1.552</v>
      </c>
      <c r="P28" s="12">
        <f t="shared" si="2"/>
        <v>102.10526315789474</v>
      </c>
      <c r="Q28" t="s">
        <v>8309</v>
      </c>
      <c r="R28" t="s">
        <v>8310</v>
      </c>
      <c r="S28" s="17">
        <f t="shared" si="0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1"/>
        <v>1.1172500000000001</v>
      </c>
      <c r="P29" s="12">
        <f t="shared" si="2"/>
        <v>148.96666666666667</v>
      </c>
      <c r="Q29" t="s">
        <v>8309</v>
      </c>
      <c r="R29" t="s">
        <v>8310</v>
      </c>
      <c r="S29" s="17">
        <f t="shared" si="0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1"/>
        <v>1.0035000000000001</v>
      </c>
      <c r="P30" s="12">
        <f t="shared" si="2"/>
        <v>169.6056338028169</v>
      </c>
      <c r="Q30" t="s">
        <v>8309</v>
      </c>
      <c r="R30" t="s">
        <v>8310</v>
      </c>
      <c r="S30" s="17">
        <f t="shared" si="0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1"/>
        <v>1.2333333333333334</v>
      </c>
      <c r="P31" s="12">
        <f t="shared" si="2"/>
        <v>31.623931623931625</v>
      </c>
      <c r="Q31" t="s">
        <v>8309</v>
      </c>
      <c r="R31" t="s">
        <v>8310</v>
      </c>
      <c r="S31" s="17">
        <f t="shared" si="0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1"/>
        <v>1.0129975</v>
      </c>
      <c r="P32" s="12">
        <f t="shared" si="2"/>
        <v>76.45264150943396</v>
      </c>
      <c r="Q32" t="s">
        <v>8309</v>
      </c>
      <c r="R32" t="s">
        <v>8310</v>
      </c>
      <c r="S32" s="17">
        <f t="shared" si="0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1"/>
        <v>1</v>
      </c>
      <c r="P33" s="12">
        <f t="shared" si="2"/>
        <v>13</v>
      </c>
      <c r="Q33" t="s">
        <v>8309</v>
      </c>
      <c r="R33" t="s">
        <v>8310</v>
      </c>
      <c r="S33" s="17">
        <f t="shared" si="0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1"/>
        <v>1.0024604569420035</v>
      </c>
      <c r="P34" s="12">
        <f t="shared" si="2"/>
        <v>320.44943820224717</v>
      </c>
      <c r="Q34" t="s">
        <v>8309</v>
      </c>
      <c r="R34" t="s">
        <v>8310</v>
      </c>
      <c r="S34" s="17">
        <f t="shared" si="0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1"/>
        <v>1.0209523809523811</v>
      </c>
      <c r="P35" s="12">
        <f t="shared" si="2"/>
        <v>83.75</v>
      </c>
      <c r="Q35" t="s">
        <v>8309</v>
      </c>
      <c r="R35" t="s">
        <v>8310</v>
      </c>
      <c r="S35" s="17">
        <f t="shared" si="0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1"/>
        <v>1.3046153846153845</v>
      </c>
      <c r="P36" s="12">
        <f t="shared" si="2"/>
        <v>49.882352941176471</v>
      </c>
      <c r="Q36" t="s">
        <v>8309</v>
      </c>
      <c r="R36" t="s">
        <v>8310</v>
      </c>
      <c r="S36" s="17">
        <f t="shared" si="0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1"/>
        <v>1.665</v>
      </c>
      <c r="P37" s="12">
        <f t="shared" si="2"/>
        <v>59.464285714285715</v>
      </c>
      <c r="Q37" t="s">
        <v>8309</v>
      </c>
      <c r="R37" t="s">
        <v>8310</v>
      </c>
      <c r="S37" s="17">
        <f t="shared" si="0"/>
        <v>42098.291828703703</v>
      </c>
      <c r="T37" s="1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1"/>
        <v>1.4215</v>
      </c>
      <c r="P38" s="12">
        <f t="shared" si="2"/>
        <v>193.84090909090909</v>
      </c>
      <c r="Q38" t="s">
        <v>8309</v>
      </c>
      <c r="R38" t="s">
        <v>8310</v>
      </c>
      <c r="S38" s="17">
        <f t="shared" si="0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1"/>
        <v>1.8344090909090909</v>
      </c>
      <c r="P39" s="12">
        <f t="shared" si="2"/>
        <v>159.51383399209487</v>
      </c>
      <c r="Q39" t="s">
        <v>8309</v>
      </c>
      <c r="R39" t="s">
        <v>8310</v>
      </c>
      <c r="S39" s="17">
        <f t="shared" si="0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1"/>
        <v>1.1004</v>
      </c>
      <c r="P40" s="12">
        <f t="shared" si="2"/>
        <v>41.68181818181818</v>
      </c>
      <c r="Q40" t="s">
        <v>8309</v>
      </c>
      <c r="R40" t="s">
        <v>8310</v>
      </c>
      <c r="S40" s="17">
        <f t="shared" si="0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1"/>
        <v>1.3098000000000001</v>
      </c>
      <c r="P41" s="12">
        <f t="shared" si="2"/>
        <v>150.89861751152074</v>
      </c>
      <c r="Q41" t="s">
        <v>8309</v>
      </c>
      <c r="R41" t="s">
        <v>8310</v>
      </c>
      <c r="S41" s="17">
        <f t="shared" si="0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1"/>
        <v>1.0135000000000001</v>
      </c>
      <c r="P42" s="12">
        <f t="shared" si="2"/>
        <v>126.6875</v>
      </c>
      <c r="Q42" t="s">
        <v>8309</v>
      </c>
      <c r="R42" t="s">
        <v>8310</v>
      </c>
      <c r="S42" s="17">
        <f t="shared" si="0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1"/>
        <v>1</v>
      </c>
      <c r="P43" s="12">
        <f t="shared" si="2"/>
        <v>105.26315789473684</v>
      </c>
      <c r="Q43" t="s">
        <v>8309</v>
      </c>
      <c r="R43" t="s">
        <v>8310</v>
      </c>
      <c r="S43" s="17">
        <f t="shared" si="0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1"/>
        <v>1.4185714285714286</v>
      </c>
      <c r="P44" s="12">
        <f t="shared" si="2"/>
        <v>117.51479289940828</v>
      </c>
      <c r="Q44" t="s">
        <v>8309</v>
      </c>
      <c r="R44" t="s">
        <v>8310</v>
      </c>
      <c r="S44" s="17">
        <f t="shared" si="0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1"/>
        <v>3.0865999999999998</v>
      </c>
      <c r="P45" s="12">
        <f t="shared" si="2"/>
        <v>117.36121673003802</v>
      </c>
      <c r="Q45" t="s">
        <v>8309</v>
      </c>
      <c r="R45" t="s">
        <v>8310</v>
      </c>
      <c r="S45" s="17">
        <f t="shared" si="0"/>
        <v>41802.790347222224</v>
      </c>
      <c r="T45" s="1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1"/>
        <v>1</v>
      </c>
      <c r="P46" s="12">
        <f t="shared" si="2"/>
        <v>133.33333333333334</v>
      </c>
      <c r="Q46" t="s">
        <v>8309</v>
      </c>
      <c r="R46" t="s">
        <v>8310</v>
      </c>
      <c r="S46" s="17">
        <f t="shared" si="0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1"/>
        <v>1.2</v>
      </c>
      <c r="P47" s="12">
        <f t="shared" si="2"/>
        <v>98.360655737704917</v>
      </c>
      <c r="Q47" t="s">
        <v>8309</v>
      </c>
      <c r="R47" t="s">
        <v>8310</v>
      </c>
      <c r="S47" s="17">
        <f t="shared" si="0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1"/>
        <v>1.0416666666666667</v>
      </c>
      <c r="P48" s="12">
        <f t="shared" si="2"/>
        <v>194.44444444444446</v>
      </c>
      <c r="Q48" t="s">
        <v>8309</v>
      </c>
      <c r="R48" t="s">
        <v>8310</v>
      </c>
      <c r="S48" s="17">
        <f t="shared" si="0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1"/>
        <v>1.0761100000000001</v>
      </c>
      <c r="P49" s="12">
        <f t="shared" si="2"/>
        <v>76.865000000000009</v>
      </c>
      <c r="Q49" t="s">
        <v>8309</v>
      </c>
      <c r="R49" t="s">
        <v>8310</v>
      </c>
      <c r="S49" s="17">
        <f t="shared" si="0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1"/>
        <v>1.0794999999999999</v>
      </c>
      <c r="P50" s="12">
        <f t="shared" si="2"/>
        <v>56.815789473684212</v>
      </c>
      <c r="Q50" t="s">
        <v>8309</v>
      </c>
      <c r="R50" t="s">
        <v>8310</v>
      </c>
      <c r="S50" s="17">
        <f t="shared" si="0"/>
        <v>42033.516898148147</v>
      </c>
      <c r="T50" s="1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1"/>
        <v>1</v>
      </c>
      <c r="P51" s="12">
        <f t="shared" si="2"/>
        <v>137.93103448275863</v>
      </c>
      <c r="Q51" t="s">
        <v>8309</v>
      </c>
      <c r="R51" t="s">
        <v>8310</v>
      </c>
      <c r="S51" s="17">
        <f t="shared" si="0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1"/>
        <v>1</v>
      </c>
      <c r="P52" s="12">
        <f t="shared" si="2"/>
        <v>27.272727272727273</v>
      </c>
      <c r="Q52" t="s">
        <v>8309</v>
      </c>
      <c r="R52" t="s">
        <v>8310</v>
      </c>
      <c r="S52" s="17">
        <f t="shared" si="0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1"/>
        <v>1.2801818181818181</v>
      </c>
      <c r="P53" s="12">
        <f t="shared" si="2"/>
        <v>118.33613445378151</v>
      </c>
      <c r="Q53" t="s">
        <v>8309</v>
      </c>
      <c r="R53" t="s">
        <v>8310</v>
      </c>
      <c r="S53" s="17">
        <f t="shared" si="0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1"/>
        <v>1.1620999999999999</v>
      </c>
      <c r="P54" s="12">
        <f t="shared" si="2"/>
        <v>223.48076923076923</v>
      </c>
      <c r="Q54" t="s">
        <v>8309</v>
      </c>
      <c r="R54" t="s">
        <v>8310</v>
      </c>
      <c r="S54" s="17">
        <f t="shared" si="0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1"/>
        <v>1.0963333333333334</v>
      </c>
      <c r="P55" s="12">
        <f t="shared" si="2"/>
        <v>28.111111111111111</v>
      </c>
      <c r="Q55" t="s">
        <v>8309</v>
      </c>
      <c r="R55" t="s">
        <v>8310</v>
      </c>
      <c r="S55" s="17">
        <f t="shared" si="0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1"/>
        <v>1.01</v>
      </c>
      <c r="P56" s="12">
        <f t="shared" si="2"/>
        <v>194.23076923076923</v>
      </c>
      <c r="Q56" t="s">
        <v>8309</v>
      </c>
      <c r="R56" t="s">
        <v>8310</v>
      </c>
      <c r="S56" s="17">
        <f t="shared" si="0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1"/>
        <v>1.2895348837209302</v>
      </c>
      <c r="P57" s="12">
        <f t="shared" si="2"/>
        <v>128.95348837209303</v>
      </c>
      <c r="Q57" t="s">
        <v>8309</v>
      </c>
      <c r="R57" t="s">
        <v>8310</v>
      </c>
      <c r="S57" s="17">
        <f t="shared" si="0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1"/>
        <v>1.0726249999999999</v>
      </c>
      <c r="P58" s="12">
        <f t="shared" si="2"/>
        <v>49.316091954022987</v>
      </c>
      <c r="Q58" t="s">
        <v>8309</v>
      </c>
      <c r="R58" t="s">
        <v>8310</v>
      </c>
      <c r="S58" s="17">
        <f t="shared" si="0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1"/>
        <v>1.0189999999999999</v>
      </c>
      <c r="P59" s="12">
        <f t="shared" si="2"/>
        <v>221.52173913043478</v>
      </c>
      <c r="Q59" t="s">
        <v>8309</v>
      </c>
      <c r="R59" t="s">
        <v>8310</v>
      </c>
      <c r="S59" s="17">
        <f t="shared" si="0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1"/>
        <v>1.0290999999999999</v>
      </c>
      <c r="P60" s="12">
        <f t="shared" si="2"/>
        <v>137.21333333333334</v>
      </c>
      <c r="Q60" t="s">
        <v>8309</v>
      </c>
      <c r="R60" t="s">
        <v>8310</v>
      </c>
      <c r="S60" s="17">
        <f t="shared" si="0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1"/>
        <v>1.0012570000000001</v>
      </c>
      <c r="P61" s="12">
        <f t="shared" si="2"/>
        <v>606.82242424242418</v>
      </c>
      <c r="Q61" t="s">
        <v>8309</v>
      </c>
      <c r="R61" t="s">
        <v>8310</v>
      </c>
      <c r="S61" s="17">
        <f t="shared" si="0"/>
        <v>42230.23583333334</v>
      </c>
      <c r="T61" s="1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1"/>
        <v>1.0329622222222221</v>
      </c>
      <c r="P62" s="12">
        <f t="shared" si="2"/>
        <v>43.040092592592593</v>
      </c>
      <c r="Q62" t="s">
        <v>8309</v>
      </c>
      <c r="R62" t="s">
        <v>8311</v>
      </c>
      <c r="S62" s="17">
        <f t="shared" si="0"/>
        <v>41701.901817129627</v>
      </c>
      <c r="T62" s="1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1"/>
        <v>1.4830000000000001</v>
      </c>
      <c r="P63" s="12">
        <f t="shared" si="2"/>
        <v>322.39130434782606</v>
      </c>
      <c r="Q63" t="s">
        <v>8309</v>
      </c>
      <c r="R63" t="s">
        <v>8311</v>
      </c>
      <c r="S63" s="17">
        <f t="shared" si="0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1"/>
        <v>1.5473333333333332</v>
      </c>
      <c r="P64" s="12">
        <f t="shared" si="2"/>
        <v>96.708333333333329</v>
      </c>
      <c r="Q64" t="s">
        <v>8309</v>
      </c>
      <c r="R64" t="s">
        <v>8311</v>
      </c>
      <c r="S64" s="17">
        <f t="shared" si="0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1"/>
        <v>1.1351849999999999</v>
      </c>
      <c r="P65" s="12">
        <f t="shared" si="2"/>
        <v>35.474531249999998</v>
      </c>
      <c r="Q65" t="s">
        <v>8309</v>
      </c>
      <c r="R65" t="s">
        <v>8311</v>
      </c>
      <c r="S65" s="17">
        <f t="shared" si="0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1"/>
        <v>1.7333333333333334</v>
      </c>
      <c r="P66" s="12">
        <f t="shared" si="2"/>
        <v>86.666666666666671</v>
      </c>
      <c r="Q66" t="s">
        <v>8309</v>
      </c>
      <c r="R66" t="s">
        <v>8311</v>
      </c>
      <c r="S66" s="17">
        <f t="shared" si="0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(E67/D67)</f>
        <v>1.0752857142857142</v>
      </c>
      <c r="P67" s="12">
        <f t="shared" ref="P67:P130" si="5">E67/L67</f>
        <v>132.05263157894737</v>
      </c>
      <c r="Q67" t="s">
        <v>8309</v>
      </c>
      <c r="R67" t="s">
        <v>8311</v>
      </c>
      <c r="S67" s="17">
        <f t="shared" ref="S67:S130" si="6">(((J67/60)/60)/24)+DATE(1970,1,1)</f>
        <v>41835.821226851855</v>
      </c>
      <c r="T67" s="17">
        <f t="shared" ref="T67:T130" si="7" xml:space="preserve"> 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12">
        <f t="shared" si="5"/>
        <v>91.230769230769226</v>
      </c>
      <c r="Q68" t="s">
        <v>8309</v>
      </c>
      <c r="R68" t="s">
        <v>8311</v>
      </c>
      <c r="S68" s="17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12">
        <f t="shared" si="5"/>
        <v>116.25</v>
      </c>
      <c r="Q69" t="s">
        <v>8309</v>
      </c>
      <c r="R69" t="s">
        <v>8311</v>
      </c>
      <c r="S69" s="17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12">
        <f t="shared" si="5"/>
        <v>21.194444444444443</v>
      </c>
      <c r="Q70" t="s">
        <v>8309</v>
      </c>
      <c r="R70" t="s">
        <v>8311</v>
      </c>
      <c r="S70" s="17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12">
        <f t="shared" si="5"/>
        <v>62.327134831460668</v>
      </c>
      <c r="Q71" t="s">
        <v>8309</v>
      </c>
      <c r="R71" t="s">
        <v>8311</v>
      </c>
      <c r="S71" s="17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12">
        <f t="shared" si="5"/>
        <v>37.411764705882355</v>
      </c>
      <c r="Q72" t="s">
        <v>8309</v>
      </c>
      <c r="R72" t="s">
        <v>8311</v>
      </c>
      <c r="S72" s="17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12">
        <f t="shared" si="5"/>
        <v>69.71875</v>
      </c>
      <c r="Q73" t="s">
        <v>8309</v>
      </c>
      <c r="R73" t="s">
        <v>8311</v>
      </c>
      <c r="S73" s="17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12">
        <f t="shared" si="5"/>
        <v>58.170731707317074</v>
      </c>
      <c r="Q74" t="s">
        <v>8309</v>
      </c>
      <c r="R74" t="s">
        <v>8311</v>
      </c>
      <c r="S74" s="17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12">
        <f t="shared" si="5"/>
        <v>50</v>
      </c>
      <c r="Q75" t="s">
        <v>8309</v>
      </c>
      <c r="R75" t="s">
        <v>8311</v>
      </c>
      <c r="S75" s="17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12">
        <f t="shared" si="5"/>
        <v>19.471034482758618</v>
      </c>
      <c r="Q76" t="s">
        <v>8309</v>
      </c>
      <c r="R76" t="s">
        <v>8311</v>
      </c>
      <c r="S76" s="17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12">
        <f t="shared" si="5"/>
        <v>85.957446808510639</v>
      </c>
      <c r="Q77" t="s">
        <v>8309</v>
      </c>
      <c r="R77" t="s">
        <v>8311</v>
      </c>
      <c r="S77" s="17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12">
        <f t="shared" si="5"/>
        <v>30.666666666666668</v>
      </c>
      <c r="Q78" t="s">
        <v>8309</v>
      </c>
      <c r="R78" t="s">
        <v>8311</v>
      </c>
      <c r="S78" s="17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12">
        <f t="shared" si="5"/>
        <v>60.384615384615387</v>
      </c>
      <c r="Q79" t="s">
        <v>8309</v>
      </c>
      <c r="R79" t="s">
        <v>8311</v>
      </c>
      <c r="S79" s="17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12">
        <f t="shared" si="5"/>
        <v>38.6</v>
      </c>
      <c r="Q80" t="s">
        <v>8309</v>
      </c>
      <c r="R80" t="s">
        <v>8311</v>
      </c>
      <c r="S80" s="17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12">
        <f t="shared" si="5"/>
        <v>40.268292682926827</v>
      </c>
      <c r="Q81" t="s">
        <v>8309</v>
      </c>
      <c r="R81" t="s">
        <v>8311</v>
      </c>
      <c r="S81" s="17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12">
        <f t="shared" si="5"/>
        <v>273.82978723404256</v>
      </c>
      <c r="Q82" t="s">
        <v>8309</v>
      </c>
      <c r="R82" t="s">
        <v>8311</v>
      </c>
      <c r="S82" s="17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12">
        <f t="shared" si="5"/>
        <v>53.035714285714285</v>
      </c>
      <c r="Q83" t="s">
        <v>8309</v>
      </c>
      <c r="R83" t="s">
        <v>8311</v>
      </c>
      <c r="S83" s="17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12">
        <f t="shared" si="5"/>
        <v>40.005000000000003</v>
      </c>
      <c r="Q84" t="s">
        <v>8309</v>
      </c>
      <c r="R84" t="s">
        <v>8311</v>
      </c>
      <c r="S84" s="17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12">
        <f t="shared" si="5"/>
        <v>15.76923076923077</v>
      </c>
      <c r="Q85" t="s">
        <v>8309</v>
      </c>
      <c r="R85" t="s">
        <v>8311</v>
      </c>
      <c r="S85" s="17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12">
        <f t="shared" si="5"/>
        <v>71.428571428571431</v>
      </c>
      <c r="Q86" t="s">
        <v>8309</v>
      </c>
      <c r="R86" t="s">
        <v>8311</v>
      </c>
      <c r="S86" s="17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12">
        <f t="shared" si="5"/>
        <v>71.714285714285708</v>
      </c>
      <c r="Q87" t="s">
        <v>8309</v>
      </c>
      <c r="R87" t="s">
        <v>8311</v>
      </c>
      <c r="S87" s="17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12">
        <f t="shared" si="5"/>
        <v>375.76470588235293</v>
      </c>
      <c r="Q88" t="s">
        <v>8309</v>
      </c>
      <c r="R88" t="s">
        <v>8311</v>
      </c>
      <c r="S88" s="17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12">
        <f t="shared" si="5"/>
        <v>104.6</v>
      </c>
      <c r="Q89" t="s">
        <v>8309</v>
      </c>
      <c r="R89" t="s">
        <v>8311</v>
      </c>
      <c r="S89" s="17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12">
        <f t="shared" si="5"/>
        <v>60</v>
      </c>
      <c r="Q90" t="s">
        <v>8309</v>
      </c>
      <c r="R90" t="s">
        <v>8311</v>
      </c>
      <c r="S90" s="17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12">
        <f t="shared" si="5"/>
        <v>123.28571428571429</v>
      </c>
      <c r="Q91" t="s">
        <v>8309</v>
      </c>
      <c r="R91" t="s">
        <v>8311</v>
      </c>
      <c r="S91" s="17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12">
        <f t="shared" si="5"/>
        <v>31.375</v>
      </c>
      <c r="Q92" t="s">
        <v>8309</v>
      </c>
      <c r="R92" t="s">
        <v>8311</v>
      </c>
      <c r="S92" s="17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12">
        <f t="shared" si="5"/>
        <v>78.260869565217391</v>
      </c>
      <c r="Q93" t="s">
        <v>8309</v>
      </c>
      <c r="R93" t="s">
        <v>8311</v>
      </c>
      <c r="S93" s="17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12">
        <f t="shared" si="5"/>
        <v>122.32558139534883</v>
      </c>
      <c r="Q94" t="s">
        <v>8309</v>
      </c>
      <c r="R94" t="s">
        <v>8311</v>
      </c>
      <c r="S94" s="17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12">
        <f t="shared" si="5"/>
        <v>73.733333333333334</v>
      </c>
      <c r="Q95" t="s">
        <v>8309</v>
      </c>
      <c r="R95" t="s">
        <v>8311</v>
      </c>
      <c r="S95" s="17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12">
        <f t="shared" si="5"/>
        <v>21.666666666666668</v>
      </c>
      <c r="Q96" t="s">
        <v>8309</v>
      </c>
      <c r="R96" t="s">
        <v>8311</v>
      </c>
      <c r="S96" s="17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12">
        <f t="shared" si="5"/>
        <v>21.904761904761905</v>
      </c>
      <c r="Q97" t="s">
        <v>8309</v>
      </c>
      <c r="R97" t="s">
        <v>8311</v>
      </c>
      <c r="S97" s="17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12">
        <f t="shared" si="5"/>
        <v>50.588235294117645</v>
      </c>
      <c r="Q98" t="s">
        <v>8309</v>
      </c>
      <c r="R98" t="s">
        <v>8311</v>
      </c>
      <c r="S98" s="17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12">
        <f t="shared" si="5"/>
        <v>53.125</v>
      </c>
      <c r="Q99" t="s">
        <v>8309</v>
      </c>
      <c r="R99" t="s">
        <v>8311</v>
      </c>
      <c r="S99" s="17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12">
        <f t="shared" si="5"/>
        <v>56.666666666666664</v>
      </c>
      <c r="Q100" t="s">
        <v>8309</v>
      </c>
      <c r="R100" t="s">
        <v>8311</v>
      </c>
      <c r="S100" s="17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12">
        <f t="shared" si="5"/>
        <v>40.776666666666664</v>
      </c>
      <c r="Q101" t="s">
        <v>8309</v>
      </c>
      <c r="R101" t="s">
        <v>8311</v>
      </c>
      <c r="S101" s="17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12">
        <f t="shared" si="5"/>
        <v>192.30769230769232</v>
      </c>
      <c r="Q102" t="s">
        <v>8309</v>
      </c>
      <c r="R102" t="s">
        <v>8311</v>
      </c>
      <c r="S102" s="17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12">
        <f t="shared" si="5"/>
        <v>100</v>
      </c>
      <c r="Q103" t="s">
        <v>8309</v>
      </c>
      <c r="R103" t="s">
        <v>8311</v>
      </c>
      <c r="S103" s="17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12">
        <f t="shared" si="5"/>
        <v>117.92307692307692</v>
      </c>
      <c r="Q104" t="s">
        <v>8309</v>
      </c>
      <c r="R104" t="s">
        <v>8311</v>
      </c>
      <c r="S104" s="17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12">
        <f t="shared" si="5"/>
        <v>27.897959183673468</v>
      </c>
      <c r="Q105" t="s">
        <v>8309</v>
      </c>
      <c r="R105" t="s">
        <v>8311</v>
      </c>
      <c r="S105" s="17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12">
        <f t="shared" si="5"/>
        <v>60</v>
      </c>
      <c r="Q106" t="s">
        <v>8309</v>
      </c>
      <c r="R106" t="s">
        <v>8311</v>
      </c>
      <c r="S106" s="17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12">
        <f t="shared" si="5"/>
        <v>39.383333333333333</v>
      </c>
      <c r="Q107" t="s">
        <v>8309</v>
      </c>
      <c r="R107" t="s">
        <v>8311</v>
      </c>
      <c r="S107" s="17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12">
        <f t="shared" si="5"/>
        <v>186.11111111111111</v>
      </c>
      <c r="Q108" t="s">
        <v>8309</v>
      </c>
      <c r="R108" t="s">
        <v>8311</v>
      </c>
      <c r="S108" s="17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12">
        <f t="shared" si="5"/>
        <v>111.37681159420291</v>
      </c>
      <c r="Q109" t="s">
        <v>8309</v>
      </c>
      <c r="R109" t="s">
        <v>8311</v>
      </c>
      <c r="S109" s="17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12">
        <f t="shared" si="5"/>
        <v>78.723404255319153</v>
      </c>
      <c r="Q110" t="s">
        <v>8309</v>
      </c>
      <c r="R110" t="s">
        <v>8311</v>
      </c>
      <c r="S110" s="17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12">
        <f t="shared" si="5"/>
        <v>46.702127659574465</v>
      </c>
      <c r="Q111" t="s">
        <v>8309</v>
      </c>
      <c r="R111" t="s">
        <v>8311</v>
      </c>
      <c r="S111" s="17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12">
        <f t="shared" si="5"/>
        <v>65.384615384615387</v>
      </c>
      <c r="Q112" t="s">
        <v>8309</v>
      </c>
      <c r="R112" t="s">
        <v>8311</v>
      </c>
      <c r="S112" s="17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12">
        <f t="shared" si="5"/>
        <v>102.0754716981132</v>
      </c>
      <c r="Q113" t="s">
        <v>8309</v>
      </c>
      <c r="R113" t="s">
        <v>8311</v>
      </c>
      <c r="S113" s="17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12">
        <f t="shared" si="5"/>
        <v>64.197530864197532</v>
      </c>
      <c r="Q114" t="s">
        <v>8309</v>
      </c>
      <c r="R114" t="s">
        <v>8311</v>
      </c>
      <c r="S114" s="17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12">
        <f t="shared" si="5"/>
        <v>90.384615384615387</v>
      </c>
      <c r="Q115" t="s">
        <v>8309</v>
      </c>
      <c r="R115" t="s">
        <v>8311</v>
      </c>
      <c r="S115" s="17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12">
        <f t="shared" si="5"/>
        <v>88.571428571428569</v>
      </c>
      <c r="Q116" t="s">
        <v>8309</v>
      </c>
      <c r="R116" t="s">
        <v>8311</v>
      </c>
      <c r="S116" s="17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12">
        <f t="shared" si="5"/>
        <v>28.727272727272727</v>
      </c>
      <c r="Q117" t="s">
        <v>8309</v>
      </c>
      <c r="R117" t="s">
        <v>8311</v>
      </c>
      <c r="S117" s="17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12">
        <f t="shared" si="5"/>
        <v>69.78947368421052</v>
      </c>
      <c r="Q118" t="s">
        <v>8309</v>
      </c>
      <c r="R118" t="s">
        <v>8311</v>
      </c>
      <c r="S118" s="17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12">
        <f t="shared" si="5"/>
        <v>167.48962962962963</v>
      </c>
      <c r="Q119" t="s">
        <v>8309</v>
      </c>
      <c r="R119" t="s">
        <v>8311</v>
      </c>
      <c r="S119" s="17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12">
        <f t="shared" si="5"/>
        <v>144.91230769230768</v>
      </c>
      <c r="Q120" t="s">
        <v>8309</v>
      </c>
      <c r="R120" t="s">
        <v>8311</v>
      </c>
      <c r="S120" s="17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12">
        <f t="shared" si="5"/>
        <v>91.840540540540545</v>
      </c>
      <c r="Q121" t="s">
        <v>8309</v>
      </c>
      <c r="R121" t="s">
        <v>8311</v>
      </c>
      <c r="S121" s="17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12">
        <f t="shared" si="5"/>
        <v>10</v>
      </c>
      <c r="Q122" t="s">
        <v>8309</v>
      </c>
      <c r="R122" t="s">
        <v>8312</v>
      </c>
      <c r="S122" s="17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12">
        <f t="shared" si="5"/>
        <v>1</v>
      </c>
      <c r="Q123" t="s">
        <v>8309</v>
      </c>
      <c r="R123" t="s">
        <v>8312</v>
      </c>
      <c r="S123" s="17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12" t="e">
        <f t="shared" si="5"/>
        <v>#DIV/0!</v>
      </c>
      <c r="Q124" t="s">
        <v>8309</v>
      </c>
      <c r="R124" t="s">
        <v>8312</v>
      </c>
      <c r="S124" s="17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12">
        <f t="shared" si="5"/>
        <v>25.166666666666668</v>
      </c>
      <c r="Q125" t="s">
        <v>8309</v>
      </c>
      <c r="R125" t="s">
        <v>8312</v>
      </c>
      <c r="S125" s="17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12" t="e">
        <f t="shared" si="5"/>
        <v>#DIV/0!</v>
      </c>
      <c r="Q126" t="s">
        <v>8309</v>
      </c>
      <c r="R126" t="s">
        <v>8312</v>
      </c>
      <c r="S126" s="17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12">
        <f t="shared" si="5"/>
        <v>11.666666666666666</v>
      </c>
      <c r="Q127" t="s">
        <v>8309</v>
      </c>
      <c r="R127" t="s">
        <v>8312</v>
      </c>
      <c r="S127" s="17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12">
        <f t="shared" si="5"/>
        <v>106.69230769230769</v>
      </c>
      <c r="Q128" t="s">
        <v>8309</v>
      </c>
      <c r="R128" t="s">
        <v>8312</v>
      </c>
      <c r="S128" s="17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12">
        <f t="shared" si="5"/>
        <v>47.5</v>
      </c>
      <c r="Q129" t="s">
        <v>8309</v>
      </c>
      <c r="R129" t="s">
        <v>8312</v>
      </c>
      <c r="S129" s="17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12">
        <f t="shared" si="5"/>
        <v>311.16666666666669</v>
      </c>
      <c r="Q130" t="s">
        <v>8309</v>
      </c>
      <c r="R130" t="s">
        <v>8312</v>
      </c>
      <c r="S130" s="17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(E131/D131)</f>
        <v>0</v>
      </c>
      <c r="P131" s="12" t="e">
        <f t="shared" ref="P131:P194" si="9">E131/L131</f>
        <v>#DIV/0!</v>
      </c>
      <c r="Q131" t="s">
        <v>8309</v>
      </c>
      <c r="R131" t="s">
        <v>8312</v>
      </c>
      <c r="S131" s="17">
        <f t="shared" ref="S131:S194" si="10">(((J131/60)/60)/24)+DATE(1970,1,1)</f>
        <v>41882.937303240738</v>
      </c>
      <c r="T131" s="17">
        <f t="shared" ref="T131:T194" si="11" xml:space="preserve"> 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12" t="e">
        <f t="shared" si="9"/>
        <v>#DIV/0!</v>
      </c>
      <c r="Q132" t="s">
        <v>8309</v>
      </c>
      <c r="R132" t="s">
        <v>8312</v>
      </c>
      <c r="S132" s="17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12" t="e">
        <f t="shared" si="9"/>
        <v>#DIV/0!</v>
      </c>
      <c r="Q133" t="s">
        <v>8309</v>
      </c>
      <c r="R133" t="s">
        <v>8312</v>
      </c>
      <c r="S133" s="17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12">
        <f t="shared" si="9"/>
        <v>94.506172839506178</v>
      </c>
      <c r="Q134" t="s">
        <v>8309</v>
      </c>
      <c r="R134" t="s">
        <v>8312</v>
      </c>
      <c r="S134" s="17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12" t="e">
        <f t="shared" si="9"/>
        <v>#DIV/0!</v>
      </c>
      <c r="Q135" t="s">
        <v>8309</v>
      </c>
      <c r="R135" t="s">
        <v>8312</v>
      </c>
      <c r="S135" s="17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12" t="e">
        <f t="shared" si="9"/>
        <v>#DIV/0!</v>
      </c>
      <c r="Q136" t="s">
        <v>8309</v>
      </c>
      <c r="R136" t="s">
        <v>8312</v>
      </c>
      <c r="S136" s="17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12">
        <f t="shared" si="9"/>
        <v>80.599999999999994</v>
      </c>
      <c r="Q137" t="s">
        <v>8309</v>
      </c>
      <c r="R137" t="s">
        <v>8312</v>
      </c>
      <c r="S137" s="17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12" t="e">
        <f t="shared" si="9"/>
        <v>#DIV/0!</v>
      </c>
      <c r="Q138" t="s">
        <v>8309</v>
      </c>
      <c r="R138" t="s">
        <v>8312</v>
      </c>
      <c r="S138" s="17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12" t="e">
        <f t="shared" si="9"/>
        <v>#DIV/0!</v>
      </c>
      <c r="Q139" t="s">
        <v>8309</v>
      </c>
      <c r="R139" t="s">
        <v>8312</v>
      </c>
      <c r="S139" s="17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12">
        <f t="shared" si="9"/>
        <v>81.241379310344826</v>
      </c>
      <c r="Q140" t="s">
        <v>8309</v>
      </c>
      <c r="R140" t="s">
        <v>8312</v>
      </c>
      <c r="S140" s="17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12">
        <f t="shared" si="9"/>
        <v>500</v>
      </c>
      <c r="Q141" t="s">
        <v>8309</v>
      </c>
      <c r="R141" t="s">
        <v>8312</v>
      </c>
      <c r="S141" s="17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12" t="e">
        <f t="shared" si="9"/>
        <v>#DIV/0!</v>
      </c>
      <c r="Q142" t="s">
        <v>8309</v>
      </c>
      <c r="R142" t="s">
        <v>8312</v>
      </c>
      <c r="S142" s="17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12">
        <f t="shared" si="9"/>
        <v>46.178571428571431</v>
      </c>
      <c r="Q143" t="s">
        <v>8309</v>
      </c>
      <c r="R143" t="s">
        <v>8312</v>
      </c>
      <c r="S143" s="17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12">
        <f t="shared" si="9"/>
        <v>10</v>
      </c>
      <c r="Q144" t="s">
        <v>8309</v>
      </c>
      <c r="R144" t="s">
        <v>8312</v>
      </c>
      <c r="S144" s="17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12" t="e">
        <f t="shared" si="9"/>
        <v>#DIV/0!</v>
      </c>
      <c r="Q145" t="s">
        <v>8309</v>
      </c>
      <c r="R145" t="s">
        <v>8312</v>
      </c>
      <c r="S145" s="17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12">
        <f t="shared" si="9"/>
        <v>55.945945945945944</v>
      </c>
      <c r="Q146" t="s">
        <v>8309</v>
      </c>
      <c r="R146" t="s">
        <v>8312</v>
      </c>
      <c r="S146" s="17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12">
        <f t="shared" si="9"/>
        <v>37.555555555555557</v>
      </c>
      <c r="Q147" t="s">
        <v>8309</v>
      </c>
      <c r="R147" t="s">
        <v>8312</v>
      </c>
      <c r="S147" s="17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12">
        <f t="shared" si="9"/>
        <v>38.333333333333336</v>
      </c>
      <c r="Q148" t="s">
        <v>8309</v>
      </c>
      <c r="R148" t="s">
        <v>8312</v>
      </c>
      <c r="S148" s="17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12" t="e">
        <f t="shared" si="9"/>
        <v>#DIV/0!</v>
      </c>
      <c r="Q149" t="s">
        <v>8309</v>
      </c>
      <c r="R149" t="s">
        <v>8312</v>
      </c>
      <c r="S149" s="17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12">
        <f t="shared" si="9"/>
        <v>20</v>
      </c>
      <c r="Q150" t="s">
        <v>8309</v>
      </c>
      <c r="R150" t="s">
        <v>8312</v>
      </c>
      <c r="S150" s="17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12">
        <f t="shared" si="9"/>
        <v>15.333333333333334</v>
      </c>
      <c r="Q151" t="s">
        <v>8309</v>
      </c>
      <c r="R151" t="s">
        <v>8312</v>
      </c>
      <c r="S151" s="17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12">
        <f t="shared" si="9"/>
        <v>449.43283582089555</v>
      </c>
      <c r="Q152" t="s">
        <v>8309</v>
      </c>
      <c r="R152" t="s">
        <v>8312</v>
      </c>
      <c r="S152" s="17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12">
        <f t="shared" si="9"/>
        <v>28</v>
      </c>
      <c r="Q153" t="s">
        <v>8309</v>
      </c>
      <c r="R153" t="s">
        <v>8312</v>
      </c>
      <c r="S153" s="17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12">
        <f t="shared" si="9"/>
        <v>15</v>
      </c>
      <c r="Q154" t="s">
        <v>8309</v>
      </c>
      <c r="R154" t="s">
        <v>8312</v>
      </c>
      <c r="S154" s="17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12">
        <f t="shared" si="9"/>
        <v>35.9</v>
      </c>
      <c r="Q155" t="s">
        <v>8309</v>
      </c>
      <c r="R155" t="s">
        <v>8312</v>
      </c>
      <c r="S155" s="17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12">
        <f t="shared" si="9"/>
        <v>13.333333333333334</v>
      </c>
      <c r="Q156" t="s">
        <v>8309</v>
      </c>
      <c r="R156" t="s">
        <v>8312</v>
      </c>
      <c r="S156" s="17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12">
        <f t="shared" si="9"/>
        <v>20.25</v>
      </c>
      <c r="Q157" t="s">
        <v>8309</v>
      </c>
      <c r="R157" t="s">
        <v>8312</v>
      </c>
      <c r="S157" s="17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12">
        <f t="shared" si="9"/>
        <v>119</v>
      </c>
      <c r="Q158" t="s">
        <v>8309</v>
      </c>
      <c r="R158" t="s">
        <v>8312</v>
      </c>
      <c r="S158" s="17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12">
        <f t="shared" si="9"/>
        <v>4</v>
      </c>
      <c r="Q159" t="s">
        <v>8309</v>
      </c>
      <c r="R159" t="s">
        <v>8312</v>
      </c>
      <c r="S159" s="17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12" t="e">
        <f t="shared" si="9"/>
        <v>#DIV/0!</v>
      </c>
      <c r="Q160" t="s">
        <v>8309</v>
      </c>
      <c r="R160" t="s">
        <v>8312</v>
      </c>
      <c r="S160" s="17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12">
        <f t="shared" si="9"/>
        <v>10</v>
      </c>
      <c r="Q161" t="s">
        <v>8309</v>
      </c>
      <c r="R161" t="s">
        <v>8312</v>
      </c>
      <c r="S161" s="17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12" t="e">
        <f t="shared" si="9"/>
        <v>#DIV/0!</v>
      </c>
      <c r="Q162" t="s">
        <v>8309</v>
      </c>
      <c r="R162" t="s">
        <v>8313</v>
      </c>
      <c r="S162" s="17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12">
        <f t="shared" si="9"/>
        <v>5</v>
      </c>
      <c r="Q163" t="s">
        <v>8309</v>
      </c>
      <c r="R163" t="s">
        <v>8313</v>
      </c>
      <c r="S163" s="17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12">
        <f t="shared" si="9"/>
        <v>43.5</v>
      </c>
      <c r="Q164" t="s">
        <v>8309</v>
      </c>
      <c r="R164" t="s">
        <v>8313</v>
      </c>
      <c r="S164" s="17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12" t="e">
        <f t="shared" si="9"/>
        <v>#DIV/0!</v>
      </c>
      <c r="Q165" t="s">
        <v>8309</v>
      </c>
      <c r="R165" t="s">
        <v>8313</v>
      </c>
      <c r="S165" s="17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12">
        <f t="shared" si="9"/>
        <v>91.428571428571431</v>
      </c>
      <c r="Q166" t="s">
        <v>8309</v>
      </c>
      <c r="R166" t="s">
        <v>8313</v>
      </c>
      <c r="S166" s="17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12" t="e">
        <f t="shared" si="9"/>
        <v>#DIV/0!</v>
      </c>
      <c r="Q167" t="s">
        <v>8309</v>
      </c>
      <c r="R167" t="s">
        <v>8313</v>
      </c>
      <c r="S167" s="17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12">
        <f t="shared" si="9"/>
        <v>3000</v>
      </c>
      <c r="Q168" t="s">
        <v>8309</v>
      </c>
      <c r="R168" t="s">
        <v>8313</v>
      </c>
      <c r="S168" s="17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12">
        <f t="shared" si="9"/>
        <v>5.5</v>
      </c>
      <c r="Q169" t="s">
        <v>8309</v>
      </c>
      <c r="R169" t="s">
        <v>8313</v>
      </c>
      <c r="S169" s="17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12">
        <f t="shared" si="9"/>
        <v>108.33333333333333</v>
      </c>
      <c r="Q170" t="s">
        <v>8309</v>
      </c>
      <c r="R170" t="s">
        <v>8313</v>
      </c>
      <c r="S170" s="17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12">
        <f t="shared" si="9"/>
        <v>56</v>
      </c>
      <c r="Q171" t="s">
        <v>8309</v>
      </c>
      <c r="R171" t="s">
        <v>8313</v>
      </c>
      <c r="S171" s="17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12">
        <f t="shared" si="9"/>
        <v>32.5</v>
      </c>
      <c r="Q172" t="s">
        <v>8309</v>
      </c>
      <c r="R172" t="s">
        <v>8313</v>
      </c>
      <c r="S172" s="17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12">
        <f t="shared" si="9"/>
        <v>1</v>
      </c>
      <c r="Q173" t="s">
        <v>8309</v>
      </c>
      <c r="R173" t="s">
        <v>8313</v>
      </c>
      <c r="S173" s="17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12" t="e">
        <f t="shared" si="9"/>
        <v>#DIV/0!</v>
      </c>
      <c r="Q174" t="s">
        <v>8309</v>
      </c>
      <c r="R174" t="s">
        <v>8313</v>
      </c>
      <c r="S174" s="17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12" t="e">
        <f t="shared" si="9"/>
        <v>#DIV/0!</v>
      </c>
      <c r="Q175" t="s">
        <v>8309</v>
      </c>
      <c r="R175" t="s">
        <v>8313</v>
      </c>
      <c r="S175" s="17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12" t="e">
        <f t="shared" si="9"/>
        <v>#DIV/0!</v>
      </c>
      <c r="Q176" t="s">
        <v>8309</v>
      </c>
      <c r="R176" t="s">
        <v>8313</v>
      </c>
      <c r="S176" s="17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12">
        <f t="shared" si="9"/>
        <v>49.884615384615387</v>
      </c>
      <c r="Q177" t="s">
        <v>8309</v>
      </c>
      <c r="R177" t="s">
        <v>8313</v>
      </c>
      <c r="S177" s="17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12" t="e">
        <f t="shared" si="9"/>
        <v>#DIV/0!</v>
      </c>
      <c r="Q178" t="s">
        <v>8309</v>
      </c>
      <c r="R178" t="s">
        <v>8313</v>
      </c>
      <c r="S178" s="17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12">
        <f t="shared" si="9"/>
        <v>25.714285714285715</v>
      </c>
      <c r="Q179" t="s">
        <v>8309</v>
      </c>
      <c r="R179" t="s">
        <v>8313</v>
      </c>
      <c r="S179" s="17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12" t="e">
        <f t="shared" si="9"/>
        <v>#DIV/0!</v>
      </c>
      <c r="Q180" t="s">
        <v>8309</v>
      </c>
      <c r="R180" t="s">
        <v>8313</v>
      </c>
      <c r="S180" s="17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12">
        <f t="shared" si="9"/>
        <v>100</v>
      </c>
      <c r="Q181" t="s">
        <v>8309</v>
      </c>
      <c r="R181" t="s">
        <v>8313</v>
      </c>
      <c r="S181" s="17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12">
        <f t="shared" si="9"/>
        <v>30.846153846153847</v>
      </c>
      <c r="Q182" t="s">
        <v>8309</v>
      </c>
      <c r="R182" t="s">
        <v>8313</v>
      </c>
      <c r="S182" s="17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12">
        <f t="shared" si="9"/>
        <v>180.5</v>
      </c>
      <c r="Q183" t="s">
        <v>8309</v>
      </c>
      <c r="R183" t="s">
        <v>8313</v>
      </c>
      <c r="S183" s="17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12" t="e">
        <f t="shared" si="9"/>
        <v>#DIV/0!</v>
      </c>
      <c r="Q184" t="s">
        <v>8309</v>
      </c>
      <c r="R184" t="s">
        <v>8313</v>
      </c>
      <c r="S184" s="17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12">
        <f t="shared" si="9"/>
        <v>373.5</v>
      </c>
      <c r="Q185" t="s">
        <v>8309</v>
      </c>
      <c r="R185" t="s">
        <v>8313</v>
      </c>
      <c r="S185" s="17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12">
        <f t="shared" si="9"/>
        <v>25.5</v>
      </c>
      <c r="Q186" t="s">
        <v>8309</v>
      </c>
      <c r="R186" t="s">
        <v>8313</v>
      </c>
      <c r="S186" s="17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12">
        <f t="shared" si="9"/>
        <v>220</v>
      </c>
      <c r="Q187" t="s">
        <v>8309</v>
      </c>
      <c r="R187" t="s">
        <v>8313</v>
      </c>
      <c r="S187" s="17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12" t="e">
        <f t="shared" si="9"/>
        <v>#DIV/0!</v>
      </c>
      <c r="Q188" t="s">
        <v>8309</v>
      </c>
      <c r="R188" t="s">
        <v>8313</v>
      </c>
      <c r="S188" s="17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12">
        <f t="shared" si="9"/>
        <v>160</v>
      </c>
      <c r="Q189" t="s">
        <v>8309</v>
      </c>
      <c r="R189" t="s">
        <v>8313</v>
      </c>
      <c r="S189" s="17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12" t="e">
        <f t="shared" si="9"/>
        <v>#DIV/0!</v>
      </c>
      <c r="Q190" t="s">
        <v>8309</v>
      </c>
      <c r="R190" t="s">
        <v>8313</v>
      </c>
      <c r="S190" s="17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12">
        <f t="shared" si="9"/>
        <v>69</v>
      </c>
      <c r="Q191" t="s">
        <v>8309</v>
      </c>
      <c r="R191" t="s">
        <v>8313</v>
      </c>
      <c r="S191" s="17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12">
        <f t="shared" si="9"/>
        <v>50</v>
      </c>
      <c r="Q192" t="s">
        <v>8309</v>
      </c>
      <c r="R192" t="s">
        <v>8313</v>
      </c>
      <c r="S192" s="17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12">
        <f t="shared" si="9"/>
        <v>83.333333333333329</v>
      </c>
      <c r="Q193" t="s">
        <v>8309</v>
      </c>
      <c r="R193" t="s">
        <v>8313</v>
      </c>
      <c r="S193" s="17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12">
        <f t="shared" si="9"/>
        <v>5.666666666666667</v>
      </c>
      <c r="Q194" t="s">
        <v>8309</v>
      </c>
      <c r="R194" t="s">
        <v>8313</v>
      </c>
      <c r="S194" s="17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(E195/D195)</f>
        <v>0</v>
      </c>
      <c r="P195" s="12" t="e">
        <f t="shared" ref="P195:P258" si="13">E195/L195</f>
        <v>#DIV/0!</v>
      </c>
      <c r="Q195" t="s">
        <v>8309</v>
      </c>
      <c r="R195" t="s">
        <v>8313</v>
      </c>
      <c r="S195" s="17">
        <f t="shared" ref="S195:S258" si="14">(((J195/60)/60)/24)+DATE(1970,1,1)</f>
        <v>41911.934791666667</v>
      </c>
      <c r="T195" s="17">
        <f t="shared" ref="T195:T258" si="15" xml:space="preserve"> 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12">
        <f t="shared" si="13"/>
        <v>1</v>
      </c>
      <c r="Q196" t="s">
        <v>8309</v>
      </c>
      <c r="R196" t="s">
        <v>8313</v>
      </c>
      <c r="S196" s="17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12" t="e">
        <f t="shared" si="13"/>
        <v>#DIV/0!</v>
      </c>
      <c r="Q197" t="s">
        <v>8309</v>
      </c>
      <c r="R197" t="s">
        <v>8313</v>
      </c>
      <c r="S197" s="17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12">
        <f t="shared" si="13"/>
        <v>77.10526315789474</v>
      </c>
      <c r="Q198" t="s">
        <v>8309</v>
      </c>
      <c r="R198" t="s">
        <v>8313</v>
      </c>
      <c r="S198" s="17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12">
        <f t="shared" si="13"/>
        <v>32.75</v>
      </c>
      <c r="Q199" t="s">
        <v>8309</v>
      </c>
      <c r="R199" t="s">
        <v>8313</v>
      </c>
      <c r="S199" s="17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12">
        <f t="shared" si="13"/>
        <v>46.5</v>
      </c>
      <c r="Q200" t="s">
        <v>8309</v>
      </c>
      <c r="R200" t="s">
        <v>8313</v>
      </c>
      <c r="S200" s="17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12" t="e">
        <f t="shared" si="13"/>
        <v>#DIV/0!</v>
      </c>
      <c r="Q201" t="s">
        <v>8309</v>
      </c>
      <c r="R201" t="s">
        <v>8313</v>
      </c>
      <c r="S201" s="17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12">
        <f t="shared" si="13"/>
        <v>87.308333333333337</v>
      </c>
      <c r="Q202" t="s">
        <v>8309</v>
      </c>
      <c r="R202" t="s">
        <v>8313</v>
      </c>
      <c r="S202" s="17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12">
        <f t="shared" si="13"/>
        <v>54.285714285714285</v>
      </c>
      <c r="Q203" t="s">
        <v>8309</v>
      </c>
      <c r="R203" t="s">
        <v>8313</v>
      </c>
      <c r="S203" s="17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12" t="e">
        <f t="shared" si="13"/>
        <v>#DIV/0!</v>
      </c>
      <c r="Q204" t="s">
        <v>8309</v>
      </c>
      <c r="R204" t="s">
        <v>8313</v>
      </c>
      <c r="S204" s="17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12">
        <f t="shared" si="13"/>
        <v>93.25</v>
      </c>
      <c r="Q205" t="s">
        <v>8309</v>
      </c>
      <c r="R205" t="s">
        <v>8313</v>
      </c>
      <c r="S205" s="17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12">
        <f t="shared" si="13"/>
        <v>117.68368136117556</v>
      </c>
      <c r="Q206" t="s">
        <v>8309</v>
      </c>
      <c r="R206" t="s">
        <v>8313</v>
      </c>
      <c r="S206" s="17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12">
        <f t="shared" si="13"/>
        <v>76.470588235294116</v>
      </c>
      <c r="Q207" t="s">
        <v>8309</v>
      </c>
      <c r="R207" t="s">
        <v>8313</v>
      </c>
      <c r="S207" s="17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12" t="e">
        <f t="shared" si="13"/>
        <v>#DIV/0!</v>
      </c>
      <c r="Q208" t="s">
        <v>8309</v>
      </c>
      <c r="R208" t="s">
        <v>8313</v>
      </c>
      <c r="S208" s="17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12">
        <f t="shared" si="13"/>
        <v>163.84615384615384</v>
      </c>
      <c r="Q209" t="s">
        <v>8309</v>
      </c>
      <c r="R209" t="s">
        <v>8313</v>
      </c>
      <c r="S209" s="17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12" t="e">
        <f t="shared" si="13"/>
        <v>#DIV/0!</v>
      </c>
      <c r="Q210" t="s">
        <v>8309</v>
      </c>
      <c r="R210" t="s">
        <v>8313</v>
      </c>
      <c r="S210" s="17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12" t="e">
        <f t="shared" si="13"/>
        <v>#DIV/0!</v>
      </c>
      <c r="Q211" t="s">
        <v>8309</v>
      </c>
      <c r="R211" t="s">
        <v>8313</v>
      </c>
      <c r="S211" s="17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12">
        <f t="shared" si="13"/>
        <v>91.818181818181813</v>
      </c>
      <c r="Q212" t="s">
        <v>8309</v>
      </c>
      <c r="R212" t="s">
        <v>8313</v>
      </c>
      <c r="S212" s="17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12">
        <f t="shared" si="13"/>
        <v>185.83333333333334</v>
      </c>
      <c r="Q213" t="s">
        <v>8309</v>
      </c>
      <c r="R213" t="s">
        <v>8313</v>
      </c>
      <c r="S213" s="17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12">
        <f t="shared" si="13"/>
        <v>1</v>
      </c>
      <c r="Q214" t="s">
        <v>8309</v>
      </c>
      <c r="R214" t="s">
        <v>8313</v>
      </c>
      <c r="S214" s="17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12">
        <f t="shared" si="13"/>
        <v>20</v>
      </c>
      <c r="Q215" t="s">
        <v>8309</v>
      </c>
      <c r="R215" t="s">
        <v>8313</v>
      </c>
      <c r="S215" s="17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12">
        <f t="shared" si="13"/>
        <v>1</v>
      </c>
      <c r="Q216" t="s">
        <v>8309</v>
      </c>
      <c r="R216" t="s">
        <v>8313</v>
      </c>
      <c r="S216" s="17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12">
        <f t="shared" si="13"/>
        <v>10</v>
      </c>
      <c r="Q217" t="s">
        <v>8309</v>
      </c>
      <c r="R217" t="s">
        <v>8313</v>
      </c>
      <c r="S217" s="17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12">
        <f t="shared" si="13"/>
        <v>331.53833333333336</v>
      </c>
      <c r="Q218" t="s">
        <v>8309</v>
      </c>
      <c r="R218" t="s">
        <v>8313</v>
      </c>
      <c r="S218" s="17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12">
        <f t="shared" si="13"/>
        <v>314.28947368421052</v>
      </c>
      <c r="Q219" t="s">
        <v>8309</v>
      </c>
      <c r="R219" t="s">
        <v>8313</v>
      </c>
      <c r="S219" s="17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12">
        <f t="shared" si="13"/>
        <v>100</v>
      </c>
      <c r="Q220" t="s">
        <v>8309</v>
      </c>
      <c r="R220" t="s">
        <v>8313</v>
      </c>
      <c r="S220" s="17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12">
        <f t="shared" si="13"/>
        <v>115.98684210526316</v>
      </c>
      <c r="Q221" t="s">
        <v>8309</v>
      </c>
      <c r="R221" t="s">
        <v>8313</v>
      </c>
      <c r="S221" s="17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12">
        <f t="shared" si="13"/>
        <v>120</v>
      </c>
      <c r="Q222" t="s">
        <v>8309</v>
      </c>
      <c r="R222" t="s">
        <v>8313</v>
      </c>
      <c r="S222" s="17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12" t="e">
        <f t="shared" si="13"/>
        <v>#DIV/0!</v>
      </c>
      <c r="Q223" t="s">
        <v>8309</v>
      </c>
      <c r="R223" t="s">
        <v>8313</v>
      </c>
      <c r="S223" s="17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12">
        <f t="shared" si="13"/>
        <v>65</v>
      </c>
      <c r="Q224" t="s">
        <v>8309</v>
      </c>
      <c r="R224" t="s">
        <v>8313</v>
      </c>
      <c r="S224" s="17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12" t="e">
        <f t="shared" si="13"/>
        <v>#DIV/0!</v>
      </c>
      <c r="Q225" t="s">
        <v>8309</v>
      </c>
      <c r="R225" t="s">
        <v>8313</v>
      </c>
      <c r="S225" s="17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12" t="e">
        <f t="shared" si="13"/>
        <v>#DIV/0!</v>
      </c>
      <c r="Q226" t="s">
        <v>8309</v>
      </c>
      <c r="R226" t="s">
        <v>8313</v>
      </c>
      <c r="S226" s="17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12" t="e">
        <f t="shared" si="13"/>
        <v>#DIV/0!</v>
      </c>
      <c r="Q227" t="s">
        <v>8309</v>
      </c>
      <c r="R227" t="s">
        <v>8313</v>
      </c>
      <c r="S227" s="17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12">
        <f t="shared" si="13"/>
        <v>125</v>
      </c>
      <c r="Q228" t="s">
        <v>8309</v>
      </c>
      <c r="R228" t="s">
        <v>8313</v>
      </c>
      <c r="S228" s="17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12" t="e">
        <f t="shared" si="13"/>
        <v>#DIV/0!</v>
      </c>
      <c r="Q229" t="s">
        <v>8309</v>
      </c>
      <c r="R229" t="s">
        <v>8313</v>
      </c>
      <c r="S229" s="17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12" t="e">
        <f t="shared" si="13"/>
        <v>#DIV/0!</v>
      </c>
      <c r="Q230" t="s">
        <v>8309</v>
      </c>
      <c r="R230" t="s">
        <v>8313</v>
      </c>
      <c r="S230" s="17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12" t="e">
        <f t="shared" si="13"/>
        <v>#DIV/0!</v>
      </c>
      <c r="Q231" t="s">
        <v>8309</v>
      </c>
      <c r="R231" t="s">
        <v>8313</v>
      </c>
      <c r="S231" s="17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12">
        <f t="shared" si="13"/>
        <v>30</v>
      </c>
      <c r="Q232" t="s">
        <v>8309</v>
      </c>
      <c r="R232" t="s">
        <v>8313</v>
      </c>
      <c r="S232" s="17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12" t="e">
        <f t="shared" si="13"/>
        <v>#DIV/0!</v>
      </c>
      <c r="Q233" t="s">
        <v>8309</v>
      </c>
      <c r="R233" t="s">
        <v>8313</v>
      </c>
      <c r="S233" s="17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12">
        <f t="shared" si="13"/>
        <v>15.714285714285714</v>
      </c>
      <c r="Q234" t="s">
        <v>8309</v>
      </c>
      <c r="R234" t="s">
        <v>8313</v>
      </c>
      <c r="S234" s="17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12" t="e">
        <f t="shared" si="13"/>
        <v>#DIV/0!</v>
      </c>
      <c r="Q235" t="s">
        <v>8309</v>
      </c>
      <c r="R235" t="s">
        <v>8313</v>
      </c>
      <c r="S235" s="17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12">
        <f t="shared" si="13"/>
        <v>80.2</v>
      </c>
      <c r="Q236" t="s">
        <v>8309</v>
      </c>
      <c r="R236" t="s">
        <v>8313</v>
      </c>
      <c r="S236" s="17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12" t="e">
        <f t="shared" si="13"/>
        <v>#DIV/0!</v>
      </c>
      <c r="Q237" t="s">
        <v>8309</v>
      </c>
      <c r="R237" t="s">
        <v>8313</v>
      </c>
      <c r="S237" s="17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12" t="e">
        <f t="shared" si="13"/>
        <v>#DIV/0!</v>
      </c>
      <c r="Q238" t="s">
        <v>8309</v>
      </c>
      <c r="R238" t="s">
        <v>8313</v>
      </c>
      <c r="S238" s="17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12">
        <f t="shared" si="13"/>
        <v>50</v>
      </c>
      <c r="Q239" t="s">
        <v>8309</v>
      </c>
      <c r="R239" t="s">
        <v>8313</v>
      </c>
      <c r="S239" s="17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12" t="e">
        <f t="shared" si="13"/>
        <v>#DIV/0!</v>
      </c>
      <c r="Q240" t="s">
        <v>8309</v>
      </c>
      <c r="R240" t="s">
        <v>8313</v>
      </c>
      <c r="S240" s="17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12">
        <f t="shared" si="13"/>
        <v>50</v>
      </c>
      <c r="Q241" t="s">
        <v>8309</v>
      </c>
      <c r="R241" t="s">
        <v>8313</v>
      </c>
      <c r="S241" s="17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12">
        <f t="shared" si="13"/>
        <v>117.84759124087591</v>
      </c>
      <c r="Q242" t="s">
        <v>8309</v>
      </c>
      <c r="R242" t="s">
        <v>8314</v>
      </c>
      <c r="S242" s="17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12">
        <f t="shared" si="13"/>
        <v>109.04255319148936</v>
      </c>
      <c r="Q243" t="s">
        <v>8309</v>
      </c>
      <c r="R243" t="s">
        <v>8314</v>
      </c>
      <c r="S243" s="17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12">
        <f t="shared" si="13"/>
        <v>73.019801980198025</v>
      </c>
      <c r="Q244" t="s">
        <v>8309</v>
      </c>
      <c r="R244" t="s">
        <v>8314</v>
      </c>
      <c r="S244" s="17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12">
        <f t="shared" si="13"/>
        <v>78.195121951219505</v>
      </c>
      <c r="Q245" t="s">
        <v>8309</v>
      </c>
      <c r="R245" t="s">
        <v>8314</v>
      </c>
      <c r="S245" s="17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12">
        <f t="shared" si="13"/>
        <v>47.398809523809526</v>
      </c>
      <c r="Q246" t="s">
        <v>8309</v>
      </c>
      <c r="R246" t="s">
        <v>8314</v>
      </c>
      <c r="S246" s="17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12">
        <f t="shared" si="13"/>
        <v>54.020833333333336</v>
      </c>
      <c r="Q247" t="s">
        <v>8309</v>
      </c>
      <c r="R247" t="s">
        <v>8314</v>
      </c>
      <c r="S247" s="17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12">
        <f t="shared" si="13"/>
        <v>68.488789237668158</v>
      </c>
      <c r="Q248" t="s">
        <v>8309</v>
      </c>
      <c r="R248" t="s">
        <v>8314</v>
      </c>
      <c r="S248" s="17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12">
        <f t="shared" si="13"/>
        <v>108.14516129032258</v>
      </c>
      <c r="Q249" t="s">
        <v>8309</v>
      </c>
      <c r="R249" t="s">
        <v>8314</v>
      </c>
      <c r="S249" s="17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12">
        <f t="shared" si="13"/>
        <v>589.95205479452056</v>
      </c>
      <c r="Q250" t="s">
        <v>8309</v>
      </c>
      <c r="R250" t="s">
        <v>8314</v>
      </c>
      <c r="S250" s="17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12">
        <f t="shared" si="13"/>
        <v>48.051063829787232</v>
      </c>
      <c r="Q251" t="s">
        <v>8309</v>
      </c>
      <c r="R251" t="s">
        <v>8314</v>
      </c>
      <c r="S251" s="17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12">
        <f t="shared" si="13"/>
        <v>72.482837528604122</v>
      </c>
      <c r="Q252" t="s">
        <v>8309</v>
      </c>
      <c r="R252" t="s">
        <v>8314</v>
      </c>
      <c r="S252" s="17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12">
        <f t="shared" si="13"/>
        <v>57.077922077922075</v>
      </c>
      <c r="Q253" t="s">
        <v>8309</v>
      </c>
      <c r="R253" t="s">
        <v>8314</v>
      </c>
      <c r="S253" s="17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12">
        <f t="shared" si="13"/>
        <v>85.444444444444443</v>
      </c>
      <c r="Q254" t="s">
        <v>8309</v>
      </c>
      <c r="R254" t="s">
        <v>8314</v>
      </c>
      <c r="S254" s="17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12">
        <f t="shared" si="13"/>
        <v>215.85714285714286</v>
      </c>
      <c r="Q255" t="s">
        <v>8309</v>
      </c>
      <c r="R255" t="s">
        <v>8314</v>
      </c>
      <c r="S255" s="17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12">
        <f t="shared" si="13"/>
        <v>89.38643312101911</v>
      </c>
      <c r="Q256" t="s">
        <v>8309</v>
      </c>
      <c r="R256" t="s">
        <v>8314</v>
      </c>
      <c r="S256" s="17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12">
        <f t="shared" si="13"/>
        <v>45.418404255319146</v>
      </c>
      <c r="Q257" t="s">
        <v>8309</v>
      </c>
      <c r="R257" t="s">
        <v>8314</v>
      </c>
      <c r="S257" s="17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12">
        <f t="shared" si="13"/>
        <v>65.756363636363631</v>
      </c>
      <c r="Q258" t="s">
        <v>8309</v>
      </c>
      <c r="R258" t="s">
        <v>8314</v>
      </c>
      <c r="S258" s="17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(E259/D259)</f>
        <v>1.0672648571428571</v>
      </c>
      <c r="P259" s="12">
        <f t="shared" ref="P259:P322" si="17">E259/L259</f>
        <v>66.70405357142856</v>
      </c>
      <c r="Q259" t="s">
        <v>8309</v>
      </c>
      <c r="R259" t="s">
        <v>8314</v>
      </c>
      <c r="S259" s="17">
        <f t="shared" ref="S259:S322" si="18">(((J259/60)/60)/24)+DATE(1970,1,1)</f>
        <v>42479.626875000002</v>
      </c>
      <c r="T259" s="17">
        <f t="shared" ref="T259:T322" si="19" xml:space="preserve"> 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12">
        <f t="shared" si="17"/>
        <v>83.345930232558146</v>
      </c>
      <c r="Q260" t="s">
        <v>8309</v>
      </c>
      <c r="R260" t="s">
        <v>8314</v>
      </c>
      <c r="S260" s="17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12">
        <f t="shared" si="17"/>
        <v>105.04609341825902</v>
      </c>
      <c r="Q261" t="s">
        <v>8309</v>
      </c>
      <c r="R261" t="s">
        <v>8314</v>
      </c>
      <c r="S261" s="17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12">
        <f t="shared" si="17"/>
        <v>120.90909090909091</v>
      </c>
      <c r="Q262" t="s">
        <v>8309</v>
      </c>
      <c r="R262" t="s">
        <v>8314</v>
      </c>
      <c r="S262" s="17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12">
        <f t="shared" si="17"/>
        <v>97.63636363636364</v>
      </c>
      <c r="Q263" t="s">
        <v>8309</v>
      </c>
      <c r="R263" t="s">
        <v>8314</v>
      </c>
      <c r="S263" s="17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12">
        <f t="shared" si="17"/>
        <v>41.379310344827587</v>
      </c>
      <c r="Q264" t="s">
        <v>8309</v>
      </c>
      <c r="R264" t="s">
        <v>8314</v>
      </c>
      <c r="S264" s="17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12">
        <f t="shared" si="17"/>
        <v>30.654485981308412</v>
      </c>
      <c r="Q265" t="s">
        <v>8309</v>
      </c>
      <c r="R265" t="s">
        <v>8314</v>
      </c>
      <c r="S265" s="17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12">
        <f t="shared" si="17"/>
        <v>64.945054945054949</v>
      </c>
      <c r="Q266" t="s">
        <v>8309</v>
      </c>
      <c r="R266" t="s">
        <v>8314</v>
      </c>
      <c r="S266" s="17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12">
        <f t="shared" si="17"/>
        <v>95.775862068965523</v>
      </c>
      <c r="Q267" t="s">
        <v>8309</v>
      </c>
      <c r="R267" t="s">
        <v>8314</v>
      </c>
      <c r="S267" s="17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12">
        <f t="shared" si="17"/>
        <v>40.416666666666664</v>
      </c>
      <c r="Q268" t="s">
        <v>8309</v>
      </c>
      <c r="R268" t="s">
        <v>8314</v>
      </c>
      <c r="S268" s="17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12">
        <f t="shared" si="17"/>
        <v>78.578424242424248</v>
      </c>
      <c r="Q269" t="s">
        <v>8309</v>
      </c>
      <c r="R269" t="s">
        <v>8314</v>
      </c>
      <c r="S269" s="17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12">
        <f t="shared" si="17"/>
        <v>50.18018018018018</v>
      </c>
      <c r="Q270" t="s">
        <v>8309</v>
      </c>
      <c r="R270" t="s">
        <v>8314</v>
      </c>
      <c r="S270" s="17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12">
        <f t="shared" si="17"/>
        <v>92.251735588972423</v>
      </c>
      <c r="Q271" t="s">
        <v>8309</v>
      </c>
      <c r="R271" t="s">
        <v>8314</v>
      </c>
      <c r="S271" s="17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12">
        <f t="shared" si="17"/>
        <v>57.540983606557376</v>
      </c>
      <c r="Q272" t="s">
        <v>8309</v>
      </c>
      <c r="R272" t="s">
        <v>8314</v>
      </c>
      <c r="S272" s="17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12">
        <f t="shared" si="17"/>
        <v>109.42160278745645</v>
      </c>
      <c r="Q273" t="s">
        <v>8309</v>
      </c>
      <c r="R273" t="s">
        <v>8314</v>
      </c>
      <c r="S273" s="17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12">
        <f t="shared" si="17"/>
        <v>81.892461538461546</v>
      </c>
      <c r="Q274" t="s">
        <v>8309</v>
      </c>
      <c r="R274" t="s">
        <v>8314</v>
      </c>
      <c r="S274" s="17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12">
        <f t="shared" si="17"/>
        <v>45.667711864406776</v>
      </c>
      <c r="Q275" t="s">
        <v>8309</v>
      </c>
      <c r="R275" t="s">
        <v>8314</v>
      </c>
      <c r="S275" s="17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12">
        <f t="shared" si="17"/>
        <v>55.221238938053098</v>
      </c>
      <c r="Q276" t="s">
        <v>8309</v>
      </c>
      <c r="R276" t="s">
        <v>8314</v>
      </c>
      <c r="S276" s="17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12">
        <f t="shared" si="17"/>
        <v>65.298192771084331</v>
      </c>
      <c r="Q277" t="s">
        <v>8309</v>
      </c>
      <c r="R277" t="s">
        <v>8314</v>
      </c>
      <c r="S277" s="17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12">
        <f t="shared" si="17"/>
        <v>95.225806451612897</v>
      </c>
      <c r="Q278" t="s">
        <v>8309</v>
      </c>
      <c r="R278" t="s">
        <v>8314</v>
      </c>
      <c r="S278" s="17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12">
        <f t="shared" si="17"/>
        <v>75.444794952681391</v>
      </c>
      <c r="Q279" t="s">
        <v>8309</v>
      </c>
      <c r="R279" t="s">
        <v>8314</v>
      </c>
      <c r="S279" s="17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12">
        <f t="shared" si="17"/>
        <v>97.816867469879512</v>
      </c>
      <c r="Q280" t="s">
        <v>8309</v>
      </c>
      <c r="R280" t="s">
        <v>8314</v>
      </c>
      <c r="S280" s="17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12">
        <f t="shared" si="17"/>
        <v>87.685606557377056</v>
      </c>
      <c r="Q281" t="s">
        <v>8309</v>
      </c>
      <c r="R281" t="s">
        <v>8314</v>
      </c>
      <c r="S281" s="17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12">
        <f t="shared" si="17"/>
        <v>54.748948106591868</v>
      </c>
      <c r="Q282" t="s">
        <v>8309</v>
      </c>
      <c r="R282" t="s">
        <v>8314</v>
      </c>
      <c r="S282" s="17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12">
        <f t="shared" si="17"/>
        <v>83.953417721518989</v>
      </c>
      <c r="Q283" t="s">
        <v>8309</v>
      </c>
      <c r="R283" t="s">
        <v>8314</v>
      </c>
      <c r="S283" s="17">
        <f t="shared" si="18"/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12">
        <f t="shared" si="17"/>
        <v>254.38547486033519</v>
      </c>
      <c r="Q284" t="s">
        <v>8309</v>
      </c>
      <c r="R284" t="s">
        <v>8314</v>
      </c>
      <c r="S284" s="17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12">
        <f t="shared" si="17"/>
        <v>101.8269801980198</v>
      </c>
      <c r="Q285" t="s">
        <v>8309</v>
      </c>
      <c r="R285" t="s">
        <v>8314</v>
      </c>
      <c r="S285" s="17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12">
        <f t="shared" si="17"/>
        <v>55.066394736842106</v>
      </c>
      <c r="Q286" t="s">
        <v>8309</v>
      </c>
      <c r="R286" t="s">
        <v>8314</v>
      </c>
      <c r="S286" s="17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12">
        <f t="shared" si="17"/>
        <v>56.901438721136763</v>
      </c>
      <c r="Q287" t="s">
        <v>8309</v>
      </c>
      <c r="R287" t="s">
        <v>8314</v>
      </c>
      <c r="S287" s="17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12">
        <f t="shared" si="17"/>
        <v>121.28148148148148</v>
      </c>
      <c r="Q288" t="s">
        <v>8309</v>
      </c>
      <c r="R288" t="s">
        <v>8314</v>
      </c>
      <c r="S288" s="17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12">
        <f t="shared" si="17"/>
        <v>91.189655172413794</v>
      </c>
      <c r="Q289" t="s">
        <v>8309</v>
      </c>
      <c r="R289" t="s">
        <v>8314</v>
      </c>
      <c r="S289" s="17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12">
        <f t="shared" si="17"/>
        <v>115.44812080536913</v>
      </c>
      <c r="Q290" t="s">
        <v>8309</v>
      </c>
      <c r="R290" t="s">
        <v>8314</v>
      </c>
      <c r="S290" s="17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12">
        <f t="shared" si="17"/>
        <v>67.771551724137936</v>
      </c>
      <c r="Q291" t="s">
        <v>8309</v>
      </c>
      <c r="R291" t="s">
        <v>8314</v>
      </c>
      <c r="S291" s="17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12">
        <f t="shared" si="17"/>
        <v>28.576190476190476</v>
      </c>
      <c r="Q292" t="s">
        <v>8309</v>
      </c>
      <c r="R292" t="s">
        <v>8314</v>
      </c>
      <c r="S292" s="17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12">
        <f t="shared" si="17"/>
        <v>46.8828125</v>
      </c>
      <c r="Q293" t="s">
        <v>8309</v>
      </c>
      <c r="R293" t="s">
        <v>8314</v>
      </c>
      <c r="S293" s="17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12">
        <f t="shared" si="17"/>
        <v>154.42231237322514</v>
      </c>
      <c r="Q294" t="s">
        <v>8309</v>
      </c>
      <c r="R294" t="s">
        <v>8314</v>
      </c>
      <c r="S294" s="17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12">
        <f t="shared" si="17"/>
        <v>201.22137404580153</v>
      </c>
      <c r="Q295" t="s">
        <v>8309</v>
      </c>
      <c r="R295" t="s">
        <v>8314</v>
      </c>
      <c r="S295" s="17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12">
        <f t="shared" si="17"/>
        <v>100</v>
      </c>
      <c r="Q296" t="s">
        <v>8309</v>
      </c>
      <c r="R296" t="s">
        <v>8314</v>
      </c>
      <c r="S296" s="17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12">
        <f t="shared" si="17"/>
        <v>100.08204511278196</v>
      </c>
      <c r="Q297" t="s">
        <v>8309</v>
      </c>
      <c r="R297" t="s">
        <v>8314</v>
      </c>
      <c r="S297" s="17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12">
        <f t="shared" si="17"/>
        <v>230.08953488372092</v>
      </c>
      <c r="Q298" t="s">
        <v>8309</v>
      </c>
      <c r="R298" t="s">
        <v>8314</v>
      </c>
      <c r="S298" s="17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12">
        <f t="shared" si="17"/>
        <v>141.74647887323943</v>
      </c>
      <c r="Q299" t="s">
        <v>8309</v>
      </c>
      <c r="R299" t="s">
        <v>8314</v>
      </c>
      <c r="S299" s="17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12">
        <f t="shared" si="17"/>
        <v>56.344351395730705</v>
      </c>
      <c r="Q300" t="s">
        <v>8309</v>
      </c>
      <c r="R300" t="s">
        <v>8314</v>
      </c>
      <c r="S300" s="17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12">
        <f t="shared" si="17"/>
        <v>73.341188524590166</v>
      </c>
      <c r="Q301" t="s">
        <v>8309</v>
      </c>
      <c r="R301" t="s">
        <v>8314</v>
      </c>
      <c r="S301" s="17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12">
        <f t="shared" si="17"/>
        <v>85.337785234899329</v>
      </c>
      <c r="Q302" t="s">
        <v>8309</v>
      </c>
      <c r="R302" t="s">
        <v>8314</v>
      </c>
      <c r="S302" s="17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12">
        <f t="shared" si="17"/>
        <v>61.496215139442228</v>
      </c>
      <c r="Q303" t="s">
        <v>8309</v>
      </c>
      <c r="R303" t="s">
        <v>8314</v>
      </c>
      <c r="S303" s="17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12">
        <f t="shared" si="17"/>
        <v>93.018518518518519</v>
      </c>
      <c r="Q304" t="s">
        <v>8309</v>
      </c>
      <c r="R304" t="s">
        <v>8314</v>
      </c>
      <c r="S304" s="17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12">
        <f t="shared" si="17"/>
        <v>50.292682926829265</v>
      </c>
      <c r="Q305" t="s">
        <v>8309</v>
      </c>
      <c r="R305" t="s">
        <v>8314</v>
      </c>
      <c r="S305" s="17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12">
        <f t="shared" si="17"/>
        <v>106.43243243243244</v>
      </c>
      <c r="Q306" t="s">
        <v>8309</v>
      </c>
      <c r="R306" t="s">
        <v>8314</v>
      </c>
      <c r="S306" s="17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12">
        <f t="shared" si="17"/>
        <v>51.719576719576722</v>
      </c>
      <c r="Q307" t="s">
        <v>8309</v>
      </c>
      <c r="R307" t="s">
        <v>8314</v>
      </c>
      <c r="S307" s="17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12">
        <f t="shared" si="17"/>
        <v>36.612499999999997</v>
      </c>
      <c r="Q308" t="s">
        <v>8309</v>
      </c>
      <c r="R308" t="s">
        <v>8314</v>
      </c>
      <c r="S308" s="17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12">
        <f t="shared" si="17"/>
        <v>42.517361111111114</v>
      </c>
      <c r="Q309" t="s">
        <v>8309</v>
      </c>
      <c r="R309" t="s">
        <v>8314</v>
      </c>
      <c r="S309" s="17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12">
        <f t="shared" si="17"/>
        <v>62.712871287128714</v>
      </c>
      <c r="Q310" t="s">
        <v>8309</v>
      </c>
      <c r="R310" t="s">
        <v>8314</v>
      </c>
      <c r="S310" s="17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12">
        <f t="shared" si="17"/>
        <v>89.957983193277315</v>
      </c>
      <c r="Q311" t="s">
        <v>8309</v>
      </c>
      <c r="R311" t="s">
        <v>8314</v>
      </c>
      <c r="S311" s="17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12">
        <f t="shared" si="17"/>
        <v>28.924722222222222</v>
      </c>
      <c r="Q312" t="s">
        <v>8309</v>
      </c>
      <c r="R312" t="s">
        <v>8314</v>
      </c>
      <c r="S312" s="17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12">
        <f t="shared" si="17"/>
        <v>138.8022</v>
      </c>
      <c r="Q313" t="s">
        <v>8309</v>
      </c>
      <c r="R313" t="s">
        <v>8314</v>
      </c>
      <c r="S313" s="17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12">
        <f t="shared" si="17"/>
        <v>61.301369863013697</v>
      </c>
      <c r="Q314" t="s">
        <v>8309</v>
      </c>
      <c r="R314" t="s">
        <v>8314</v>
      </c>
      <c r="S314" s="17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12">
        <f t="shared" si="17"/>
        <v>80.202702702702709</v>
      </c>
      <c r="Q315" t="s">
        <v>8309</v>
      </c>
      <c r="R315" t="s">
        <v>8314</v>
      </c>
      <c r="S315" s="17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12">
        <f t="shared" si="17"/>
        <v>32.095833333333331</v>
      </c>
      <c r="Q316" t="s">
        <v>8309</v>
      </c>
      <c r="R316" t="s">
        <v>8314</v>
      </c>
      <c r="S316" s="17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12">
        <f t="shared" si="17"/>
        <v>200.88888888888889</v>
      </c>
      <c r="Q317" t="s">
        <v>8309</v>
      </c>
      <c r="R317" t="s">
        <v>8314</v>
      </c>
      <c r="S317" s="17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12">
        <f t="shared" si="17"/>
        <v>108.01265822784811</v>
      </c>
      <c r="Q318" t="s">
        <v>8309</v>
      </c>
      <c r="R318" t="s">
        <v>8314</v>
      </c>
      <c r="S318" s="17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12">
        <f t="shared" si="17"/>
        <v>95.699367088607602</v>
      </c>
      <c r="Q319" t="s">
        <v>8309</v>
      </c>
      <c r="R319" t="s">
        <v>8314</v>
      </c>
      <c r="S319" s="17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12">
        <f t="shared" si="17"/>
        <v>49.880281690140848</v>
      </c>
      <c r="Q320" t="s">
        <v>8309</v>
      </c>
      <c r="R320" t="s">
        <v>8314</v>
      </c>
      <c r="S320" s="17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12">
        <f t="shared" si="17"/>
        <v>110.47058823529412</v>
      </c>
      <c r="Q321" t="s">
        <v>8309</v>
      </c>
      <c r="R321" t="s">
        <v>8314</v>
      </c>
      <c r="S321" s="17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12">
        <f t="shared" si="17"/>
        <v>134.91139240506328</v>
      </c>
      <c r="Q322" t="s">
        <v>8309</v>
      </c>
      <c r="R322" t="s">
        <v>8314</v>
      </c>
      <c r="S322" s="17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(E323/D323)</f>
        <v>1.0266285714285714</v>
      </c>
      <c r="P323" s="12">
        <f t="shared" ref="P323:P386" si="21">E323/L323</f>
        <v>106.62314540059347</v>
      </c>
      <c r="Q323" t="s">
        <v>8309</v>
      </c>
      <c r="R323" t="s">
        <v>8314</v>
      </c>
      <c r="S323" s="17">
        <f t="shared" ref="S323:S386" si="22">(((J323/60)/60)/24)+DATE(1970,1,1)</f>
        <v>42647.446597222224</v>
      </c>
      <c r="T323" s="17">
        <f t="shared" ref="T323:T386" si="23" xml:space="preserve"> 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12">
        <f t="shared" si="21"/>
        <v>145.04301075268816</v>
      </c>
      <c r="Q324" t="s">
        <v>8309</v>
      </c>
      <c r="R324" t="s">
        <v>8314</v>
      </c>
      <c r="S324" s="17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12">
        <f t="shared" si="21"/>
        <v>114.58620689655173</v>
      </c>
      <c r="Q325" t="s">
        <v>8309</v>
      </c>
      <c r="R325" t="s">
        <v>8314</v>
      </c>
      <c r="S325" s="17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12">
        <f t="shared" si="21"/>
        <v>105.3170731707317</v>
      </c>
      <c r="Q326" t="s">
        <v>8309</v>
      </c>
      <c r="R326" t="s">
        <v>8314</v>
      </c>
      <c r="S326" s="17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12">
        <f t="shared" si="21"/>
        <v>70.921195652173907</v>
      </c>
      <c r="Q327" t="s">
        <v>8309</v>
      </c>
      <c r="R327" t="s">
        <v>8314</v>
      </c>
      <c r="S327" s="17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12">
        <f t="shared" si="21"/>
        <v>147.17167680278018</v>
      </c>
      <c r="Q328" t="s">
        <v>8309</v>
      </c>
      <c r="R328" t="s">
        <v>8314</v>
      </c>
      <c r="S328" s="17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12">
        <f t="shared" si="21"/>
        <v>160.47058823529412</v>
      </c>
      <c r="Q329" t="s">
        <v>8309</v>
      </c>
      <c r="R329" t="s">
        <v>8314</v>
      </c>
      <c r="S329" s="17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12">
        <f t="shared" si="21"/>
        <v>156.04578313253012</v>
      </c>
      <c r="Q330" t="s">
        <v>8309</v>
      </c>
      <c r="R330" t="s">
        <v>8314</v>
      </c>
      <c r="S330" s="17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12">
        <f t="shared" si="21"/>
        <v>63.17365269461078</v>
      </c>
      <c r="Q331" t="s">
        <v>8309</v>
      </c>
      <c r="R331" t="s">
        <v>8314</v>
      </c>
      <c r="S331" s="17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12">
        <f t="shared" si="21"/>
        <v>104.82352941176471</v>
      </c>
      <c r="Q332" t="s">
        <v>8309</v>
      </c>
      <c r="R332" t="s">
        <v>8314</v>
      </c>
      <c r="S332" s="17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12">
        <f t="shared" si="21"/>
        <v>97.356164383561648</v>
      </c>
      <c r="Q333" t="s">
        <v>8309</v>
      </c>
      <c r="R333" t="s">
        <v>8314</v>
      </c>
      <c r="S333" s="17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12">
        <f t="shared" si="21"/>
        <v>203.63063063063063</v>
      </c>
      <c r="Q334" t="s">
        <v>8309</v>
      </c>
      <c r="R334" t="s">
        <v>8314</v>
      </c>
      <c r="S334" s="17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12">
        <f t="shared" si="21"/>
        <v>188.31203007518798</v>
      </c>
      <c r="Q335" t="s">
        <v>8309</v>
      </c>
      <c r="R335" t="s">
        <v>8314</v>
      </c>
      <c r="S335" s="17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12">
        <f t="shared" si="21"/>
        <v>146.65217391304347</v>
      </c>
      <c r="Q336" t="s">
        <v>8309</v>
      </c>
      <c r="R336" t="s">
        <v>8314</v>
      </c>
      <c r="S336" s="17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12">
        <f t="shared" si="21"/>
        <v>109.1875</v>
      </c>
      <c r="Q337" t="s">
        <v>8309</v>
      </c>
      <c r="R337" t="s">
        <v>8314</v>
      </c>
      <c r="S337" s="17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12">
        <f t="shared" si="21"/>
        <v>59.249046653144013</v>
      </c>
      <c r="Q338" t="s">
        <v>8309</v>
      </c>
      <c r="R338" t="s">
        <v>8314</v>
      </c>
      <c r="S338" s="17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12">
        <f t="shared" si="21"/>
        <v>97.904838709677421</v>
      </c>
      <c r="Q339" t="s">
        <v>8309</v>
      </c>
      <c r="R339" t="s">
        <v>8314</v>
      </c>
      <c r="S339" s="17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12">
        <f t="shared" si="21"/>
        <v>70.000169491525426</v>
      </c>
      <c r="Q340" t="s">
        <v>8309</v>
      </c>
      <c r="R340" t="s">
        <v>8314</v>
      </c>
      <c r="S340" s="17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12">
        <f t="shared" si="21"/>
        <v>72.865168539325836</v>
      </c>
      <c r="Q341" t="s">
        <v>8309</v>
      </c>
      <c r="R341" t="s">
        <v>8314</v>
      </c>
      <c r="S341" s="17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12">
        <f t="shared" si="21"/>
        <v>146.34782608695653</v>
      </c>
      <c r="Q342" t="s">
        <v>8309</v>
      </c>
      <c r="R342" t="s">
        <v>8314</v>
      </c>
      <c r="S342" s="17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12">
        <f t="shared" si="21"/>
        <v>67.909090909090907</v>
      </c>
      <c r="Q343" t="s">
        <v>8309</v>
      </c>
      <c r="R343" t="s">
        <v>8314</v>
      </c>
      <c r="S343" s="17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12">
        <f t="shared" si="21"/>
        <v>169.85083076923075</v>
      </c>
      <c r="Q344" t="s">
        <v>8309</v>
      </c>
      <c r="R344" t="s">
        <v>8314</v>
      </c>
      <c r="S344" s="17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12">
        <f t="shared" si="21"/>
        <v>58.413339694656486</v>
      </c>
      <c r="Q345" t="s">
        <v>8309</v>
      </c>
      <c r="R345" t="s">
        <v>8314</v>
      </c>
      <c r="S345" s="17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12">
        <f t="shared" si="21"/>
        <v>119.99298245614035</v>
      </c>
      <c r="Q346" t="s">
        <v>8309</v>
      </c>
      <c r="R346" t="s">
        <v>8314</v>
      </c>
      <c r="S346" s="17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12">
        <f t="shared" si="21"/>
        <v>99.860335195530723</v>
      </c>
      <c r="Q347" t="s">
        <v>8309</v>
      </c>
      <c r="R347" t="s">
        <v>8314</v>
      </c>
      <c r="S347" s="17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12">
        <f t="shared" si="21"/>
        <v>90.579148936170213</v>
      </c>
      <c r="Q348" t="s">
        <v>8309</v>
      </c>
      <c r="R348" t="s">
        <v>8314</v>
      </c>
      <c r="S348" s="17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12">
        <f t="shared" si="21"/>
        <v>117.77361477572559</v>
      </c>
      <c r="Q349" t="s">
        <v>8309</v>
      </c>
      <c r="R349" t="s">
        <v>8314</v>
      </c>
      <c r="S349" s="17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12">
        <f t="shared" si="21"/>
        <v>86.554621848739501</v>
      </c>
      <c r="Q350" t="s">
        <v>8309</v>
      </c>
      <c r="R350" t="s">
        <v>8314</v>
      </c>
      <c r="S350" s="17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12">
        <f t="shared" si="21"/>
        <v>71.899281437125751</v>
      </c>
      <c r="Q351" t="s">
        <v>8309</v>
      </c>
      <c r="R351" t="s">
        <v>8314</v>
      </c>
      <c r="S351" s="17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12">
        <f t="shared" si="21"/>
        <v>129.81900452488688</v>
      </c>
      <c r="Q352" t="s">
        <v>8309</v>
      </c>
      <c r="R352" t="s">
        <v>8314</v>
      </c>
      <c r="S352" s="17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12">
        <f t="shared" si="21"/>
        <v>44.912863070539416</v>
      </c>
      <c r="Q353" t="s">
        <v>8309</v>
      </c>
      <c r="R353" t="s">
        <v>8314</v>
      </c>
      <c r="S353" s="17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12">
        <f t="shared" si="21"/>
        <v>40.755244755244753</v>
      </c>
      <c r="Q354" t="s">
        <v>8309</v>
      </c>
      <c r="R354" t="s">
        <v>8314</v>
      </c>
      <c r="S354" s="17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12">
        <f t="shared" si="21"/>
        <v>103.52394779771615</v>
      </c>
      <c r="Q355" t="s">
        <v>8309</v>
      </c>
      <c r="R355" t="s">
        <v>8314</v>
      </c>
      <c r="S355" s="17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12">
        <f t="shared" si="21"/>
        <v>125.44827586206897</v>
      </c>
      <c r="Q356" t="s">
        <v>8309</v>
      </c>
      <c r="R356" t="s">
        <v>8314</v>
      </c>
      <c r="S356" s="17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12">
        <f t="shared" si="21"/>
        <v>246.60606060606059</v>
      </c>
      <c r="Q357" t="s">
        <v>8309</v>
      </c>
      <c r="R357" t="s">
        <v>8314</v>
      </c>
      <c r="S357" s="17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12">
        <f t="shared" si="21"/>
        <v>79.401340206185566</v>
      </c>
      <c r="Q358" t="s">
        <v>8309</v>
      </c>
      <c r="R358" t="s">
        <v>8314</v>
      </c>
      <c r="S358" s="17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12">
        <f t="shared" si="21"/>
        <v>86.138613861386133</v>
      </c>
      <c r="Q359" t="s">
        <v>8309</v>
      </c>
      <c r="R359" t="s">
        <v>8314</v>
      </c>
      <c r="S359" s="17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12">
        <f t="shared" si="21"/>
        <v>193.04868913857678</v>
      </c>
      <c r="Q360" t="s">
        <v>8309</v>
      </c>
      <c r="R360" t="s">
        <v>8314</v>
      </c>
      <c r="S360" s="17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12">
        <f t="shared" si="21"/>
        <v>84.023178807947019</v>
      </c>
      <c r="Q361" t="s">
        <v>8309</v>
      </c>
      <c r="R361" t="s">
        <v>8314</v>
      </c>
      <c r="S361" s="17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12">
        <f t="shared" si="21"/>
        <v>139.82758620689654</v>
      </c>
      <c r="Q362" t="s">
        <v>8309</v>
      </c>
      <c r="R362" t="s">
        <v>8314</v>
      </c>
      <c r="S362" s="17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12">
        <f t="shared" si="21"/>
        <v>109.82189265536722</v>
      </c>
      <c r="Q363" t="s">
        <v>8309</v>
      </c>
      <c r="R363" t="s">
        <v>8314</v>
      </c>
      <c r="S363" s="17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12">
        <f t="shared" si="21"/>
        <v>139.53488372093022</v>
      </c>
      <c r="Q364" t="s">
        <v>8309</v>
      </c>
      <c r="R364" t="s">
        <v>8314</v>
      </c>
      <c r="S364" s="17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12">
        <f t="shared" si="21"/>
        <v>347.84615384615387</v>
      </c>
      <c r="Q365" t="s">
        <v>8309</v>
      </c>
      <c r="R365" t="s">
        <v>8314</v>
      </c>
      <c r="S365" s="17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12">
        <f t="shared" si="21"/>
        <v>68.24159292035398</v>
      </c>
      <c r="Q366" t="s">
        <v>8309</v>
      </c>
      <c r="R366" t="s">
        <v>8314</v>
      </c>
      <c r="S366" s="17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12">
        <f t="shared" si="21"/>
        <v>239.93846153846152</v>
      </c>
      <c r="Q367" t="s">
        <v>8309</v>
      </c>
      <c r="R367" t="s">
        <v>8314</v>
      </c>
      <c r="S367" s="17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12">
        <f t="shared" si="21"/>
        <v>287.31343283582089</v>
      </c>
      <c r="Q368" t="s">
        <v>8309</v>
      </c>
      <c r="R368" t="s">
        <v>8314</v>
      </c>
      <c r="S368" s="17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12">
        <f t="shared" si="21"/>
        <v>86.84882352941176</v>
      </c>
      <c r="Q369" t="s">
        <v>8309</v>
      </c>
      <c r="R369" t="s">
        <v>8314</v>
      </c>
      <c r="S369" s="17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12">
        <f t="shared" si="21"/>
        <v>81.84905660377359</v>
      </c>
      <c r="Q370" t="s">
        <v>8309</v>
      </c>
      <c r="R370" t="s">
        <v>8314</v>
      </c>
      <c r="S370" s="17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12">
        <f t="shared" si="21"/>
        <v>42.874970059880241</v>
      </c>
      <c r="Q371" t="s">
        <v>8309</v>
      </c>
      <c r="R371" t="s">
        <v>8314</v>
      </c>
      <c r="S371" s="17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12">
        <f t="shared" si="21"/>
        <v>709.41860465116281</v>
      </c>
      <c r="Q372" t="s">
        <v>8309</v>
      </c>
      <c r="R372" t="s">
        <v>8314</v>
      </c>
      <c r="S372" s="17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12">
        <f t="shared" si="21"/>
        <v>161.25517890772127</v>
      </c>
      <c r="Q373" t="s">
        <v>8309</v>
      </c>
      <c r="R373" t="s">
        <v>8314</v>
      </c>
      <c r="S373" s="17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12">
        <f t="shared" si="21"/>
        <v>41.777777777777779</v>
      </c>
      <c r="Q374" t="s">
        <v>8309</v>
      </c>
      <c r="R374" t="s">
        <v>8314</v>
      </c>
      <c r="S374" s="17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12">
        <f t="shared" si="21"/>
        <v>89.887640449438209</v>
      </c>
      <c r="Q375" t="s">
        <v>8309</v>
      </c>
      <c r="R375" t="s">
        <v>8314</v>
      </c>
      <c r="S375" s="17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12">
        <f t="shared" si="21"/>
        <v>45.051724137931032</v>
      </c>
      <c r="Q376" t="s">
        <v>8309</v>
      </c>
      <c r="R376" t="s">
        <v>8314</v>
      </c>
      <c r="S376" s="17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12">
        <f t="shared" si="21"/>
        <v>42.857142857142854</v>
      </c>
      <c r="Q377" t="s">
        <v>8309</v>
      </c>
      <c r="R377" t="s">
        <v>8314</v>
      </c>
      <c r="S377" s="17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12">
        <f t="shared" si="21"/>
        <v>54.083333333333336</v>
      </c>
      <c r="Q378" t="s">
        <v>8309</v>
      </c>
      <c r="R378" t="s">
        <v>8314</v>
      </c>
      <c r="S378" s="17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12">
        <f t="shared" si="21"/>
        <v>103.21804511278195</v>
      </c>
      <c r="Q379" t="s">
        <v>8309</v>
      </c>
      <c r="R379" t="s">
        <v>8314</v>
      </c>
      <c r="S379" s="17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12">
        <f t="shared" si="21"/>
        <v>40.397590361445786</v>
      </c>
      <c r="Q380" t="s">
        <v>8309</v>
      </c>
      <c r="R380" t="s">
        <v>8314</v>
      </c>
      <c r="S380" s="17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12">
        <f t="shared" si="21"/>
        <v>116.85906040268456</v>
      </c>
      <c r="Q381" t="s">
        <v>8309</v>
      </c>
      <c r="R381" t="s">
        <v>8314</v>
      </c>
      <c r="S381" s="17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12">
        <f t="shared" si="21"/>
        <v>115.51020408163265</v>
      </c>
      <c r="Q382" t="s">
        <v>8309</v>
      </c>
      <c r="R382" t="s">
        <v>8314</v>
      </c>
      <c r="S382" s="17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12">
        <f t="shared" si="21"/>
        <v>104.31274900398407</v>
      </c>
      <c r="Q383" t="s">
        <v>8309</v>
      </c>
      <c r="R383" t="s">
        <v>8314</v>
      </c>
      <c r="S383" s="17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12">
        <f t="shared" si="21"/>
        <v>69.772727272727266</v>
      </c>
      <c r="Q384" t="s">
        <v>8309</v>
      </c>
      <c r="R384" t="s">
        <v>8314</v>
      </c>
      <c r="S384" s="17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12">
        <f t="shared" si="21"/>
        <v>43.020833333333336</v>
      </c>
      <c r="Q385" t="s">
        <v>8309</v>
      </c>
      <c r="R385" t="s">
        <v>8314</v>
      </c>
      <c r="S385" s="17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12">
        <f t="shared" si="21"/>
        <v>58.540469973890339</v>
      </c>
      <c r="Q386" t="s">
        <v>8309</v>
      </c>
      <c r="R386" t="s">
        <v>8314</v>
      </c>
      <c r="S386" s="17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(E387/D387)</f>
        <v>1.05982</v>
      </c>
      <c r="P387" s="12">
        <f t="shared" ref="P387:P450" si="25">E387/L387</f>
        <v>111.79535864978902</v>
      </c>
      <c r="Q387" t="s">
        <v>8309</v>
      </c>
      <c r="R387" t="s">
        <v>8314</v>
      </c>
      <c r="S387" s="17">
        <f t="shared" ref="S387:S450" si="26">(((J387/60)/60)/24)+DATE(1970,1,1)</f>
        <v>41934.584502314814</v>
      </c>
      <c r="T387" s="17">
        <f t="shared" ref="T387:T450" si="27" xml:space="preserve"> 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12">
        <f t="shared" si="25"/>
        <v>46.230769230769234</v>
      </c>
      <c r="Q388" t="s">
        <v>8309</v>
      </c>
      <c r="R388" t="s">
        <v>8314</v>
      </c>
      <c r="S388" s="17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12">
        <f t="shared" si="25"/>
        <v>144.69039145907473</v>
      </c>
      <c r="Q389" t="s">
        <v>8309</v>
      </c>
      <c r="R389" t="s">
        <v>8314</v>
      </c>
      <c r="S389" s="17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12">
        <f t="shared" si="25"/>
        <v>88.845070422535215</v>
      </c>
      <c r="Q390" t="s">
        <v>8309</v>
      </c>
      <c r="R390" t="s">
        <v>8314</v>
      </c>
      <c r="S390" s="17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12">
        <f t="shared" si="25"/>
        <v>81.75107284768211</v>
      </c>
      <c r="Q391" t="s">
        <v>8309</v>
      </c>
      <c r="R391" t="s">
        <v>8314</v>
      </c>
      <c r="S391" s="17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12">
        <f t="shared" si="25"/>
        <v>71.428571428571431</v>
      </c>
      <c r="Q392" t="s">
        <v>8309</v>
      </c>
      <c r="R392" t="s">
        <v>8314</v>
      </c>
      <c r="S392" s="17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12">
        <f t="shared" si="25"/>
        <v>104.25906735751295</v>
      </c>
      <c r="Q393" t="s">
        <v>8309</v>
      </c>
      <c r="R393" t="s">
        <v>8314</v>
      </c>
      <c r="S393" s="17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12">
        <f t="shared" si="25"/>
        <v>90.616504854368927</v>
      </c>
      <c r="Q394" t="s">
        <v>8309</v>
      </c>
      <c r="R394" t="s">
        <v>8314</v>
      </c>
      <c r="S394" s="17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12">
        <f t="shared" si="25"/>
        <v>157.33048433048432</v>
      </c>
      <c r="Q395" t="s">
        <v>8309</v>
      </c>
      <c r="R395" t="s">
        <v>8314</v>
      </c>
      <c r="S395" s="17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12">
        <f t="shared" si="25"/>
        <v>105.18</v>
      </c>
      <c r="Q396" t="s">
        <v>8309</v>
      </c>
      <c r="R396" t="s">
        <v>8314</v>
      </c>
      <c r="S396" s="17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12">
        <f t="shared" si="25"/>
        <v>58.719836956521746</v>
      </c>
      <c r="Q397" t="s">
        <v>8309</v>
      </c>
      <c r="R397" t="s">
        <v>8314</v>
      </c>
      <c r="S397" s="17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12">
        <f t="shared" si="25"/>
        <v>81.632653061224488</v>
      </c>
      <c r="Q398" t="s">
        <v>8309</v>
      </c>
      <c r="R398" t="s">
        <v>8314</v>
      </c>
      <c r="S398" s="17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12">
        <f t="shared" si="25"/>
        <v>56.460043668122275</v>
      </c>
      <c r="Q399" t="s">
        <v>8309</v>
      </c>
      <c r="R399" t="s">
        <v>8314</v>
      </c>
      <c r="S399" s="17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12">
        <f t="shared" si="25"/>
        <v>140.1044776119403</v>
      </c>
      <c r="Q400" t="s">
        <v>8309</v>
      </c>
      <c r="R400" t="s">
        <v>8314</v>
      </c>
      <c r="S400" s="17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12">
        <f t="shared" si="25"/>
        <v>224.85263157894738</v>
      </c>
      <c r="Q401" t="s">
        <v>8309</v>
      </c>
      <c r="R401" t="s">
        <v>8314</v>
      </c>
      <c r="S401" s="17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12">
        <f t="shared" si="25"/>
        <v>181.13306451612902</v>
      </c>
      <c r="Q402" t="s">
        <v>8309</v>
      </c>
      <c r="R402" t="s">
        <v>8314</v>
      </c>
      <c r="S402" s="17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12">
        <f t="shared" si="25"/>
        <v>711.04109589041093</v>
      </c>
      <c r="Q403" t="s">
        <v>8309</v>
      </c>
      <c r="R403" t="s">
        <v>8314</v>
      </c>
      <c r="S403" s="17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12">
        <f t="shared" si="25"/>
        <v>65.883720930232556</v>
      </c>
      <c r="Q404" t="s">
        <v>8309</v>
      </c>
      <c r="R404" t="s">
        <v>8314</v>
      </c>
      <c r="S404" s="17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12">
        <f t="shared" si="25"/>
        <v>75.185714285714283</v>
      </c>
      <c r="Q405" t="s">
        <v>8309</v>
      </c>
      <c r="R405" t="s">
        <v>8314</v>
      </c>
      <c r="S405" s="17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12">
        <f t="shared" si="25"/>
        <v>133.14391143911439</v>
      </c>
      <c r="Q406" t="s">
        <v>8309</v>
      </c>
      <c r="R406" t="s">
        <v>8314</v>
      </c>
      <c r="S406" s="17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12">
        <f t="shared" si="25"/>
        <v>55.2</v>
      </c>
      <c r="Q407" t="s">
        <v>8309</v>
      </c>
      <c r="R407" t="s">
        <v>8314</v>
      </c>
      <c r="S407" s="17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12">
        <f t="shared" si="25"/>
        <v>86.163714285714292</v>
      </c>
      <c r="Q408" t="s">
        <v>8309</v>
      </c>
      <c r="R408" t="s">
        <v>8314</v>
      </c>
      <c r="S408" s="17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12">
        <f t="shared" si="25"/>
        <v>92.318181818181813</v>
      </c>
      <c r="Q409" t="s">
        <v>8309</v>
      </c>
      <c r="R409" t="s">
        <v>8314</v>
      </c>
      <c r="S409" s="17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12">
        <f t="shared" si="25"/>
        <v>160.16473684210527</v>
      </c>
      <c r="Q410" t="s">
        <v>8309</v>
      </c>
      <c r="R410" t="s">
        <v>8314</v>
      </c>
      <c r="S410" s="17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12">
        <f t="shared" si="25"/>
        <v>45.6</v>
      </c>
      <c r="Q411" t="s">
        <v>8309</v>
      </c>
      <c r="R411" t="s">
        <v>8314</v>
      </c>
      <c r="S411" s="17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12">
        <f t="shared" si="25"/>
        <v>183.28571428571428</v>
      </c>
      <c r="Q412" t="s">
        <v>8309</v>
      </c>
      <c r="R412" t="s">
        <v>8314</v>
      </c>
      <c r="S412" s="17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12">
        <f t="shared" si="25"/>
        <v>125.78838174273859</v>
      </c>
      <c r="Q413" t="s">
        <v>8309</v>
      </c>
      <c r="R413" t="s">
        <v>8314</v>
      </c>
      <c r="S413" s="17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12">
        <f t="shared" si="25"/>
        <v>57.654545454545456</v>
      </c>
      <c r="Q414" t="s">
        <v>8309</v>
      </c>
      <c r="R414" t="s">
        <v>8314</v>
      </c>
      <c r="S414" s="17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12">
        <f t="shared" si="25"/>
        <v>78.660818713450297</v>
      </c>
      <c r="Q415" t="s">
        <v>8309</v>
      </c>
      <c r="R415" t="s">
        <v>8314</v>
      </c>
      <c r="S415" s="17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12">
        <f t="shared" si="25"/>
        <v>91.480769230769226</v>
      </c>
      <c r="Q416" t="s">
        <v>8309</v>
      </c>
      <c r="R416" t="s">
        <v>8314</v>
      </c>
      <c r="S416" s="17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12">
        <f t="shared" si="25"/>
        <v>68.09809523809524</v>
      </c>
      <c r="Q417" t="s">
        <v>8309</v>
      </c>
      <c r="R417" t="s">
        <v>8314</v>
      </c>
      <c r="S417" s="17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12">
        <f t="shared" si="25"/>
        <v>48.086800000000004</v>
      </c>
      <c r="Q418" t="s">
        <v>8309</v>
      </c>
      <c r="R418" t="s">
        <v>8314</v>
      </c>
      <c r="S418" s="17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12">
        <f t="shared" si="25"/>
        <v>202.42307692307693</v>
      </c>
      <c r="Q419" t="s">
        <v>8309</v>
      </c>
      <c r="R419" t="s">
        <v>8314</v>
      </c>
      <c r="S419" s="17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12">
        <f t="shared" si="25"/>
        <v>216.75</v>
      </c>
      <c r="Q420" t="s">
        <v>8309</v>
      </c>
      <c r="R420" t="s">
        <v>8314</v>
      </c>
      <c r="S420" s="17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12">
        <f t="shared" si="25"/>
        <v>110.06849315068493</v>
      </c>
      <c r="Q421" t="s">
        <v>8309</v>
      </c>
      <c r="R421" t="s">
        <v>8314</v>
      </c>
      <c r="S421" s="17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12">
        <f t="shared" si="25"/>
        <v>4.833333333333333</v>
      </c>
      <c r="Q422" t="s">
        <v>8309</v>
      </c>
      <c r="R422" t="s">
        <v>8315</v>
      </c>
      <c r="S422" s="17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12">
        <f t="shared" si="25"/>
        <v>50.166666666666664</v>
      </c>
      <c r="Q423" t="s">
        <v>8309</v>
      </c>
      <c r="R423" t="s">
        <v>8315</v>
      </c>
      <c r="S423" s="17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12">
        <f t="shared" si="25"/>
        <v>35.833333333333336</v>
      </c>
      <c r="Q424" t="s">
        <v>8309</v>
      </c>
      <c r="R424" t="s">
        <v>8315</v>
      </c>
      <c r="S424" s="17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12">
        <f t="shared" si="25"/>
        <v>11.76923076923077</v>
      </c>
      <c r="Q425" t="s">
        <v>8309</v>
      </c>
      <c r="R425" t="s">
        <v>8315</v>
      </c>
      <c r="S425" s="17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12">
        <f t="shared" si="25"/>
        <v>40.78</v>
      </c>
      <c r="Q426" t="s">
        <v>8309</v>
      </c>
      <c r="R426" t="s">
        <v>8315</v>
      </c>
      <c r="S426" s="17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12">
        <f t="shared" si="25"/>
        <v>3</v>
      </c>
      <c r="Q427" t="s">
        <v>8309</v>
      </c>
      <c r="R427" t="s">
        <v>8315</v>
      </c>
      <c r="S427" s="17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12">
        <f t="shared" si="25"/>
        <v>16.625</v>
      </c>
      <c r="Q428" t="s">
        <v>8309</v>
      </c>
      <c r="R428" t="s">
        <v>8315</v>
      </c>
      <c r="S428" s="17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12" t="e">
        <f t="shared" si="25"/>
        <v>#DIV/0!</v>
      </c>
      <c r="Q429" t="s">
        <v>8309</v>
      </c>
      <c r="R429" t="s">
        <v>8315</v>
      </c>
      <c r="S429" s="17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12">
        <f t="shared" si="25"/>
        <v>52</v>
      </c>
      <c r="Q430" t="s">
        <v>8309</v>
      </c>
      <c r="R430" t="s">
        <v>8315</v>
      </c>
      <c r="S430" s="17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12" t="e">
        <f t="shared" si="25"/>
        <v>#DIV/0!</v>
      </c>
      <c r="Q431" t="s">
        <v>8309</v>
      </c>
      <c r="R431" t="s">
        <v>8315</v>
      </c>
      <c r="S431" s="17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12">
        <f t="shared" si="25"/>
        <v>4.8</v>
      </c>
      <c r="Q432" t="s">
        <v>8309</v>
      </c>
      <c r="R432" t="s">
        <v>8315</v>
      </c>
      <c r="S432" s="17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12">
        <f t="shared" si="25"/>
        <v>51.875</v>
      </c>
      <c r="Q433" t="s">
        <v>8309</v>
      </c>
      <c r="R433" t="s">
        <v>8315</v>
      </c>
      <c r="S433" s="17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12">
        <f t="shared" si="25"/>
        <v>71.25</v>
      </c>
      <c r="Q434" t="s">
        <v>8309</v>
      </c>
      <c r="R434" t="s">
        <v>8315</v>
      </c>
      <c r="S434" s="17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12" t="e">
        <f t="shared" si="25"/>
        <v>#DIV/0!</v>
      </c>
      <c r="Q435" t="s">
        <v>8309</v>
      </c>
      <c r="R435" t="s">
        <v>8315</v>
      </c>
      <c r="S435" s="17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12">
        <f t="shared" si="25"/>
        <v>62.5</v>
      </c>
      <c r="Q436" t="s">
        <v>8309</v>
      </c>
      <c r="R436" t="s">
        <v>8315</v>
      </c>
      <c r="S436" s="17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12">
        <f t="shared" si="25"/>
        <v>1</v>
      </c>
      <c r="Q437" t="s">
        <v>8309</v>
      </c>
      <c r="R437" t="s">
        <v>8315</v>
      </c>
      <c r="S437" s="17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12" t="e">
        <f t="shared" si="25"/>
        <v>#DIV/0!</v>
      </c>
      <c r="Q438" t="s">
        <v>8309</v>
      </c>
      <c r="R438" t="s">
        <v>8315</v>
      </c>
      <c r="S438" s="17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12" t="e">
        <f t="shared" si="25"/>
        <v>#DIV/0!</v>
      </c>
      <c r="Q439" t="s">
        <v>8309</v>
      </c>
      <c r="R439" t="s">
        <v>8315</v>
      </c>
      <c r="S439" s="17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12">
        <f t="shared" si="25"/>
        <v>170.54545454545453</v>
      </c>
      <c r="Q440" t="s">
        <v>8309</v>
      </c>
      <c r="R440" t="s">
        <v>8315</v>
      </c>
      <c r="S440" s="17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12" t="e">
        <f t="shared" si="25"/>
        <v>#DIV/0!</v>
      </c>
      <c r="Q441" t="s">
        <v>8309</v>
      </c>
      <c r="R441" t="s">
        <v>8315</v>
      </c>
      <c r="S441" s="17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12">
        <f t="shared" si="25"/>
        <v>5</v>
      </c>
      <c r="Q442" t="s">
        <v>8309</v>
      </c>
      <c r="R442" t="s">
        <v>8315</v>
      </c>
      <c r="S442" s="17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12" t="e">
        <f t="shared" si="25"/>
        <v>#DIV/0!</v>
      </c>
      <c r="Q443" t="s">
        <v>8309</v>
      </c>
      <c r="R443" t="s">
        <v>8315</v>
      </c>
      <c r="S443" s="17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12">
        <f t="shared" si="25"/>
        <v>393.58823529411762</v>
      </c>
      <c r="Q444" t="s">
        <v>8309</v>
      </c>
      <c r="R444" t="s">
        <v>8315</v>
      </c>
      <c r="S444" s="17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12">
        <f t="shared" si="25"/>
        <v>5</v>
      </c>
      <c r="Q445" t="s">
        <v>8309</v>
      </c>
      <c r="R445" t="s">
        <v>8315</v>
      </c>
      <c r="S445" s="17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12">
        <f t="shared" si="25"/>
        <v>50</v>
      </c>
      <c r="Q446" t="s">
        <v>8309</v>
      </c>
      <c r="R446" t="s">
        <v>8315</v>
      </c>
      <c r="S446" s="17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12">
        <f t="shared" si="25"/>
        <v>1</v>
      </c>
      <c r="Q447" t="s">
        <v>8309</v>
      </c>
      <c r="R447" t="s">
        <v>8315</v>
      </c>
      <c r="S447" s="17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12">
        <f t="shared" si="25"/>
        <v>47.875</v>
      </c>
      <c r="Q448" t="s">
        <v>8309</v>
      </c>
      <c r="R448" t="s">
        <v>8315</v>
      </c>
      <c r="S448" s="17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12">
        <f t="shared" si="25"/>
        <v>5</v>
      </c>
      <c r="Q449" t="s">
        <v>8309</v>
      </c>
      <c r="R449" t="s">
        <v>8315</v>
      </c>
      <c r="S449" s="17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12">
        <f t="shared" si="25"/>
        <v>20.502500000000001</v>
      </c>
      <c r="Q450" t="s">
        <v>8309</v>
      </c>
      <c r="R450" t="s">
        <v>8315</v>
      </c>
      <c r="S450" s="17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(E451/D451)</f>
        <v>2.2499999999999999E-2</v>
      </c>
      <c r="P451" s="12">
        <f t="shared" ref="P451:P514" si="29">E451/L451</f>
        <v>9</v>
      </c>
      <c r="Q451" t="s">
        <v>8309</v>
      </c>
      <c r="R451" t="s">
        <v>8315</v>
      </c>
      <c r="S451" s="17">
        <f t="shared" ref="S451:S514" si="30">(((J451/60)/60)/24)+DATE(1970,1,1)</f>
        <v>41534.568113425928</v>
      </c>
      <c r="T451" s="17">
        <f t="shared" ref="T451:T514" si="31" xml:space="preserve"> 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12">
        <f t="shared" si="29"/>
        <v>56.571428571428569</v>
      </c>
      <c r="Q452" t="s">
        <v>8309</v>
      </c>
      <c r="R452" t="s">
        <v>8315</v>
      </c>
      <c r="S452" s="17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12" t="e">
        <f t="shared" si="29"/>
        <v>#DIV/0!</v>
      </c>
      <c r="Q453" t="s">
        <v>8309</v>
      </c>
      <c r="R453" t="s">
        <v>8315</v>
      </c>
      <c r="S453" s="17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12">
        <f t="shared" si="29"/>
        <v>40</v>
      </c>
      <c r="Q454" t="s">
        <v>8309</v>
      </c>
      <c r="R454" t="s">
        <v>8315</v>
      </c>
      <c r="S454" s="17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12">
        <f t="shared" si="29"/>
        <v>13</v>
      </c>
      <c r="Q455" t="s">
        <v>8309</v>
      </c>
      <c r="R455" t="s">
        <v>8315</v>
      </c>
      <c r="S455" s="17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12">
        <f t="shared" si="29"/>
        <v>16.399999999999999</v>
      </c>
      <c r="Q456" t="s">
        <v>8309</v>
      </c>
      <c r="R456" t="s">
        <v>8315</v>
      </c>
      <c r="S456" s="17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12">
        <f t="shared" si="29"/>
        <v>22.5</v>
      </c>
      <c r="Q457" t="s">
        <v>8309</v>
      </c>
      <c r="R457" t="s">
        <v>8315</v>
      </c>
      <c r="S457" s="17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12">
        <f t="shared" si="29"/>
        <v>20.333333333333332</v>
      </c>
      <c r="Q458" t="s">
        <v>8309</v>
      </c>
      <c r="R458" t="s">
        <v>8315</v>
      </c>
      <c r="S458" s="17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12" t="e">
        <f t="shared" si="29"/>
        <v>#DIV/0!</v>
      </c>
      <c r="Q459" t="s">
        <v>8309</v>
      </c>
      <c r="R459" t="s">
        <v>8315</v>
      </c>
      <c r="S459" s="17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12">
        <f t="shared" si="29"/>
        <v>16.755102040816325</v>
      </c>
      <c r="Q460" t="s">
        <v>8309</v>
      </c>
      <c r="R460" t="s">
        <v>8315</v>
      </c>
      <c r="S460" s="17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12">
        <f t="shared" si="29"/>
        <v>25</v>
      </c>
      <c r="Q461" t="s">
        <v>8309</v>
      </c>
      <c r="R461" t="s">
        <v>8315</v>
      </c>
      <c r="S461" s="17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12">
        <f t="shared" si="29"/>
        <v>12.5</v>
      </c>
      <c r="Q462" t="s">
        <v>8309</v>
      </c>
      <c r="R462" t="s">
        <v>8315</v>
      </c>
      <c r="S462" s="17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12" t="e">
        <f t="shared" si="29"/>
        <v>#DIV/0!</v>
      </c>
      <c r="Q463" t="s">
        <v>8309</v>
      </c>
      <c r="R463" t="s">
        <v>8315</v>
      </c>
      <c r="S463" s="17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12" t="e">
        <f t="shared" si="29"/>
        <v>#DIV/0!</v>
      </c>
      <c r="Q464" t="s">
        <v>8309</v>
      </c>
      <c r="R464" t="s">
        <v>8315</v>
      </c>
      <c r="S464" s="17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12">
        <f t="shared" si="29"/>
        <v>113.63636363636364</v>
      </c>
      <c r="Q465" t="s">
        <v>8309</v>
      </c>
      <c r="R465" t="s">
        <v>8315</v>
      </c>
      <c r="S465" s="17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12">
        <f t="shared" si="29"/>
        <v>1</v>
      </c>
      <c r="Q466" t="s">
        <v>8309</v>
      </c>
      <c r="R466" t="s">
        <v>8315</v>
      </c>
      <c r="S466" s="17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12">
        <f t="shared" si="29"/>
        <v>17.25</v>
      </c>
      <c r="Q467" t="s">
        <v>8309</v>
      </c>
      <c r="R467" t="s">
        <v>8315</v>
      </c>
      <c r="S467" s="17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12">
        <f t="shared" si="29"/>
        <v>15.2</v>
      </c>
      <c r="Q468" t="s">
        <v>8309</v>
      </c>
      <c r="R468" t="s">
        <v>8315</v>
      </c>
      <c r="S468" s="17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12">
        <f t="shared" si="29"/>
        <v>110.64102564102564</v>
      </c>
      <c r="Q469" t="s">
        <v>8309</v>
      </c>
      <c r="R469" t="s">
        <v>8315</v>
      </c>
      <c r="S469" s="17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12" t="e">
        <f t="shared" si="29"/>
        <v>#DIV/0!</v>
      </c>
      <c r="Q470" t="s">
        <v>8309</v>
      </c>
      <c r="R470" t="s">
        <v>8315</v>
      </c>
      <c r="S470" s="17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12" t="e">
        <f t="shared" si="29"/>
        <v>#DIV/0!</v>
      </c>
      <c r="Q471" t="s">
        <v>8309</v>
      </c>
      <c r="R471" t="s">
        <v>8315</v>
      </c>
      <c r="S471" s="17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12">
        <f t="shared" si="29"/>
        <v>25.5</v>
      </c>
      <c r="Q472" t="s">
        <v>8309</v>
      </c>
      <c r="R472" t="s">
        <v>8315</v>
      </c>
      <c r="S472" s="17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12">
        <f t="shared" si="29"/>
        <v>38.476470588235294</v>
      </c>
      <c r="Q473" t="s">
        <v>8309</v>
      </c>
      <c r="R473" t="s">
        <v>8315</v>
      </c>
      <c r="S473" s="17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12">
        <f t="shared" si="29"/>
        <v>28.2</v>
      </c>
      <c r="Q474" t="s">
        <v>8309</v>
      </c>
      <c r="R474" t="s">
        <v>8315</v>
      </c>
      <c r="S474" s="17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12">
        <f t="shared" si="29"/>
        <v>61.5</v>
      </c>
      <c r="Q475" t="s">
        <v>8309</v>
      </c>
      <c r="R475" t="s">
        <v>8315</v>
      </c>
      <c r="S475" s="17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12">
        <f t="shared" si="29"/>
        <v>1</v>
      </c>
      <c r="Q476" t="s">
        <v>8309</v>
      </c>
      <c r="R476" t="s">
        <v>8315</v>
      </c>
      <c r="S476" s="17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12" t="e">
        <f t="shared" si="29"/>
        <v>#DIV/0!</v>
      </c>
      <c r="Q477" t="s">
        <v>8309</v>
      </c>
      <c r="R477" t="s">
        <v>8315</v>
      </c>
      <c r="S477" s="17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12">
        <f t="shared" si="29"/>
        <v>39.569274193548388</v>
      </c>
      <c r="Q478" t="s">
        <v>8309</v>
      </c>
      <c r="R478" t="s">
        <v>8315</v>
      </c>
      <c r="S478" s="17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12" t="e">
        <f t="shared" si="29"/>
        <v>#DIV/0!</v>
      </c>
      <c r="Q479" t="s">
        <v>8309</v>
      </c>
      <c r="R479" t="s">
        <v>8315</v>
      </c>
      <c r="S479" s="17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12" t="e">
        <f t="shared" si="29"/>
        <v>#DIV/0!</v>
      </c>
      <c r="Q480" t="s">
        <v>8309</v>
      </c>
      <c r="R480" t="s">
        <v>8315</v>
      </c>
      <c r="S480" s="17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12">
        <f t="shared" si="29"/>
        <v>88.8</v>
      </c>
      <c r="Q481" t="s">
        <v>8309</v>
      </c>
      <c r="R481" t="s">
        <v>8315</v>
      </c>
      <c r="S481" s="17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12">
        <f t="shared" si="29"/>
        <v>55.457142857142856</v>
      </c>
      <c r="Q482" t="s">
        <v>8309</v>
      </c>
      <c r="R482" t="s">
        <v>8315</v>
      </c>
      <c r="S482" s="17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12">
        <f t="shared" si="29"/>
        <v>87.142857142857139</v>
      </c>
      <c r="Q483" t="s">
        <v>8309</v>
      </c>
      <c r="R483" t="s">
        <v>8315</v>
      </c>
      <c r="S483" s="17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12">
        <f t="shared" si="29"/>
        <v>10</v>
      </c>
      <c r="Q484" t="s">
        <v>8309</v>
      </c>
      <c r="R484" t="s">
        <v>8315</v>
      </c>
      <c r="S484" s="17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12">
        <f t="shared" si="29"/>
        <v>51.224489795918366</v>
      </c>
      <c r="Q485" t="s">
        <v>8309</v>
      </c>
      <c r="R485" t="s">
        <v>8315</v>
      </c>
      <c r="S485" s="17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12">
        <f t="shared" si="29"/>
        <v>13.545454545454545</v>
      </c>
      <c r="Q486" t="s">
        <v>8309</v>
      </c>
      <c r="R486" t="s">
        <v>8315</v>
      </c>
      <c r="S486" s="17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12">
        <f t="shared" si="29"/>
        <v>66.520080000000007</v>
      </c>
      <c r="Q487" t="s">
        <v>8309</v>
      </c>
      <c r="R487" t="s">
        <v>8315</v>
      </c>
      <c r="S487" s="17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12">
        <f t="shared" si="29"/>
        <v>50</v>
      </c>
      <c r="Q488" t="s">
        <v>8309</v>
      </c>
      <c r="R488" t="s">
        <v>8315</v>
      </c>
      <c r="S488" s="17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12" t="e">
        <f t="shared" si="29"/>
        <v>#DIV/0!</v>
      </c>
      <c r="Q489" t="s">
        <v>8309</v>
      </c>
      <c r="R489" t="s">
        <v>8315</v>
      </c>
      <c r="S489" s="17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12" t="e">
        <f t="shared" si="29"/>
        <v>#DIV/0!</v>
      </c>
      <c r="Q490" t="s">
        <v>8309</v>
      </c>
      <c r="R490" t="s">
        <v>8315</v>
      </c>
      <c r="S490" s="17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12">
        <f t="shared" si="29"/>
        <v>71.666666666666671</v>
      </c>
      <c r="Q491" t="s">
        <v>8309</v>
      </c>
      <c r="R491" t="s">
        <v>8315</v>
      </c>
      <c r="S491" s="17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12" t="e">
        <f t="shared" si="29"/>
        <v>#DIV/0!</v>
      </c>
      <c r="Q492" t="s">
        <v>8309</v>
      </c>
      <c r="R492" t="s">
        <v>8315</v>
      </c>
      <c r="S492" s="17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12" t="e">
        <f t="shared" si="29"/>
        <v>#DIV/0!</v>
      </c>
      <c r="Q493" t="s">
        <v>8309</v>
      </c>
      <c r="R493" t="s">
        <v>8315</v>
      </c>
      <c r="S493" s="17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12" t="e">
        <f t="shared" si="29"/>
        <v>#DIV/0!</v>
      </c>
      <c r="Q494" t="s">
        <v>8309</v>
      </c>
      <c r="R494" t="s">
        <v>8315</v>
      </c>
      <c r="S494" s="17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12" t="e">
        <f t="shared" si="29"/>
        <v>#DIV/0!</v>
      </c>
      <c r="Q495" t="s">
        <v>8309</v>
      </c>
      <c r="R495" t="s">
        <v>8315</v>
      </c>
      <c r="S495" s="17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12">
        <f t="shared" si="29"/>
        <v>10.333333333333334</v>
      </c>
      <c r="Q496" t="s">
        <v>8309</v>
      </c>
      <c r="R496" t="s">
        <v>8315</v>
      </c>
      <c r="S496" s="17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12" t="e">
        <f t="shared" si="29"/>
        <v>#DIV/0!</v>
      </c>
      <c r="Q497" t="s">
        <v>8309</v>
      </c>
      <c r="R497" t="s">
        <v>8315</v>
      </c>
      <c r="S497" s="17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12">
        <f t="shared" si="29"/>
        <v>1</v>
      </c>
      <c r="Q498" t="s">
        <v>8309</v>
      </c>
      <c r="R498" t="s">
        <v>8315</v>
      </c>
      <c r="S498" s="17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12">
        <f t="shared" si="29"/>
        <v>10</v>
      </c>
      <c r="Q499" t="s">
        <v>8309</v>
      </c>
      <c r="R499" t="s">
        <v>8315</v>
      </c>
      <c r="S499" s="17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12">
        <f t="shared" si="29"/>
        <v>136.09090909090909</v>
      </c>
      <c r="Q500" t="s">
        <v>8309</v>
      </c>
      <c r="R500" t="s">
        <v>8315</v>
      </c>
      <c r="S500" s="17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12">
        <f t="shared" si="29"/>
        <v>73.461538461538467</v>
      </c>
      <c r="Q501" t="s">
        <v>8309</v>
      </c>
      <c r="R501" t="s">
        <v>8315</v>
      </c>
      <c r="S501" s="17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12">
        <f t="shared" si="29"/>
        <v>53.75</v>
      </c>
      <c r="Q502" t="s">
        <v>8309</v>
      </c>
      <c r="R502" t="s">
        <v>8315</v>
      </c>
      <c r="S502" s="17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12" t="e">
        <f t="shared" si="29"/>
        <v>#DIV/0!</v>
      </c>
      <c r="Q503" t="s">
        <v>8309</v>
      </c>
      <c r="R503" t="s">
        <v>8315</v>
      </c>
      <c r="S503" s="17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12">
        <f t="shared" si="29"/>
        <v>57.5</v>
      </c>
      <c r="Q504" t="s">
        <v>8309</v>
      </c>
      <c r="R504" t="s">
        <v>8315</v>
      </c>
      <c r="S504" s="17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12">
        <f t="shared" si="29"/>
        <v>12.666666666666666</v>
      </c>
      <c r="Q505" t="s">
        <v>8309</v>
      </c>
      <c r="R505" t="s">
        <v>8315</v>
      </c>
      <c r="S505" s="17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12">
        <f t="shared" si="29"/>
        <v>67</v>
      </c>
      <c r="Q506" t="s">
        <v>8309</v>
      </c>
      <c r="R506" t="s">
        <v>8315</v>
      </c>
      <c r="S506" s="17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12">
        <f t="shared" si="29"/>
        <v>3.7142857142857144</v>
      </c>
      <c r="Q507" t="s">
        <v>8309</v>
      </c>
      <c r="R507" t="s">
        <v>8315</v>
      </c>
      <c r="S507" s="17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12">
        <f t="shared" si="29"/>
        <v>250</v>
      </c>
      <c r="Q508" t="s">
        <v>8309</v>
      </c>
      <c r="R508" t="s">
        <v>8315</v>
      </c>
      <c r="S508" s="17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12">
        <f t="shared" si="29"/>
        <v>64</v>
      </c>
      <c r="Q509" t="s">
        <v>8309</v>
      </c>
      <c r="R509" t="s">
        <v>8315</v>
      </c>
      <c r="S509" s="17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12">
        <f t="shared" si="29"/>
        <v>133.33333333333334</v>
      </c>
      <c r="Q510" t="s">
        <v>8309</v>
      </c>
      <c r="R510" t="s">
        <v>8315</v>
      </c>
      <c r="S510" s="17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12">
        <f t="shared" si="29"/>
        <v>10</v>
      </c>
      <c r="Q511" t="s">
        <v>8309</v>
      </c>
      <c r="R511" t="s">
        <v>8315</v>
      </c>
      <c r="S511" s="17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12" t="e">
        <f t="shared" si="29"/>
        <v>#DIV/0!</v>
      </c>
      <c r="Q512" t="s">
        <v>8309</v>
      </c>
      <c r="R512" t="s">
        <v>8315</v>
      </c>
      <c r="S512" s="17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12">
        <f t="shared" si="29"/>
        <v>30</v>
      </c>
      <c r="Q513" t="s">
        <v>8309</v>
      </c>
      <c r="R513" t="s">
        <v>8315</v>
      </c>
      <c r="S513" s="17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12">
        <f t="shared" si="29"/>
        <v>5.5</v>
      </c>
      <c r="Q514" t="s">
        <v>8309</v>
      </c>
      <c r="R514" t="s">
        <v>8315</v>
      </c>
      <c r="S514" s="17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(E515/D515)</f>
        <v>0.13924</v>
      </c>
      <c r="P515" s="12">
        <f t="shared" ref="P515:P578" si="33">E515/L515</f>
        <v>102.38235294117646</v>
      </c>
      <c r="Q515" t="s">
        <v>8309</v>
      </c>
      <c r="R515" t="s">
        <v>8315</v>
      </c>
      <c r="S515" s="17">
        <f t="shared" ref="S515:S578" si="34">(((J515/60)/60)/24)+DATE(1970,1,1)</f>
        <v>42552.653993055559</v>
      </c>
      <c r="T515" s="17">
        <f t="shared" ref="T515:T578" si="35" xml:space="preserve"> 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12">
        <f t="shared" si="33"/>
        <v>16.666666666666668</v>
      </c>
      <c r="Q516" t="s">
        <v>8309</v>
      </c>
      <c r="R516" t="s">
        <v>8315</v>
      </c>
      <c r="S516" s="17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12">
        <f t="shared" si="33"/>
        <v>725.02941176470586</v>
      </c>
      <c r="Q517" t="s">
        <v>8309</v>
      </c>
      <c r="R517" t="s">
        <v>8315</v>
      </c>
      <c r="S517" s="17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12" t="e">
        <f t="shared" si="33"/>
        <v>#DIV/0!</v>
      </c>
      <c r="Q518" t="s">
        <v>8309</v>
      </c>
      <c r="R518" t="s">
        <v>8315</v>
      </c>
      <c r="S518" s="17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12">
        <f t="shared" si="33"/>
        <v>68.333333333333329</v>
      </c>
      <c r="Q519" t="s">
        <v>8309</v>
      </c>
      <c r="R519" t="s">
        <v>8315</v>
      </c>
      <c r="S519" s="17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12" t="e">
        <f t="shared" si="33"/>
        <v>#DIV/0!</v>
      </c>
      <c r="Q520" t="s">
        <v>8309</v>
      </c>
      <c r="R520" t="s">
        <v>8315</v>
      </c>
      <c r="S520" s="17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12">
        <f t="shared" si="33"/>
        <v>39.228571428571428</v>
      </c>
      <c r="Q521" t="s">
        <v>8309</v>
      </c>
      <c r="R521" t="s">
        <v>8315</v>
      </c>
      <c r="S521" s="17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12">
        <f t="shared" si="33"/>
        <v>150.14705882352942</v>
      </c>
      <c r="Q522" t="s">
        <v>8316</v>
      </c>
      <c r="R522" t="s">
        <v>8317</v>
      </c>
      <c r="S522" s="17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12">
        <f t="shared" si="33"/>
        <v>93.428571428571431</v>
      </c>
      <c r="Q523" t="s">
        <v>8316</v>
      </c>
      <c r="R523" t="s">
        <v>8317</v>
      </c>
      <c r="S523" s="17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12">
        <f t="shared" si="33"/>
        <v>110.96774193548387</v>
      </c>
      <c r="Q524" t="s">
        <v>8316</v>
      </c>
      <c r="R524" t="s">
        <v>8317</v>
      </c>
      <c r="S524" s="17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12">
        <f t="shared" si="33"/>
        <v>71.785714285714292</v>
      </c>
      <c r="Q525" t="s">
        <v>8316</v>
      </c>
      <c r="R525" t="s">
        <v>8317</v>
      </c>
      <c r="S525" s="17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12">
        <f t="shared" si="33"/>
        <v>29.258076923076924</v>
      </c>
      <c r="Q526" t="s">
        <v>8316</v>
      </c>
      <c r="R526" t="s">
        <v>8317</v>
      </c>
      <c r="S526" s="17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12">
        <f t="shared" si="33"/>
        <v>1000</v>
      </c>
      <c r="Q527" t="s">
        <v>8316</v>
      </c>
      <c r="R527" t="s">
        <v>8317</v>
      </c>
      <c r="S527" s="17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12">
        <f t="shared" si="33"/>
        <v>74.347826086956516</v>
      </c>
      <c r="Q528" t="s">
        <v>8316</v>
      </c>
      <c r="R528" t="s">
        <v>8317</v>
      </c>
      <c r="S528" s="17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12">
        <f t="shared" si="33"/>
        <v>63.829113924050631</v>
      </c>
      <c r="Q529" t="s">
        <v>8316</v>
      </c>
      <c r="R529" t="s">
        <v>8317</v>
      </c>
      <c r="S529" s="17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12">
        <f t="shared" si="33"/>
        <v>44.333333333333336</v>
      </c>
      <c r="Q530" t="s">
        <v>8316</v>
      </c>
      <c r="R530" t="s">
        <v>8317</v>
      </c>
      <c r="S530" s="17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12">
        <f t="shared" si="33"/>
        <v>86.944444444444443</v>
      </c>
      <c r="Q531" t="s">
        <v>8316</v>
      </c>
      <c r="R531" t="s">
        <v>8317</v>
      </c>
      <c r="S531" s="17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12">
        <f t="shared" si="33"/>
        <v>126.55172413793103</v>
      </c>
      <c r="Q532" t="s">
        <v>8316</v>
      </c>
      <c r="R532" t="s">
        <v>8317</v>
      </c>
      <c r="S532" s="17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12">
        <f t="shared" si="33"/>
        <v>129.03225806451613</v>
      </c>
      <c r="Q533" t="s">
        <v>8316</v>
      </c>
      <c r="R533" t="s">
        <v>8317</v>
      </c>
      <c r="S533" s="17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12">
        <f t="shared" si="33"/>
        <v>71.242774566473983</v>
      </c>
      <c r="Q534" t="s">
        <v>8316</v>
      </c>
      <c r="R534" t="s">
        <v>8317</v>
      </c>
      <c r="S534" s="17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12">
        <f t="shared" si="33"/>
        <v>117.88235294117646</v>
      </c>
      <c r="Q535" t="s">
        <v>8316</v>
      </c>
      <c r="R535" t="s">
        <v>8317</v>
      </c>
      <c r="S535" s="17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12">
        <f t="shared" si="33"/>
        <v>327.08333333333331</v>
      </c>
      <c r="Q536" t="s">
        <v>8316</v>
      </c>
      <c r="R536" t="s">
        <v>8317</v>
      </c>
      <c r="S536" s="17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12">
        <f t="shared" si="33"/>
        <v>34.745762711864408</v>
      </c>
      <c r="Q537" t="s">
        <v>8316</v>
      </c>
      <c r="R537" t="s">
        <v>8317</v>
      </c>
      <c r="S537" s="17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12">
        <f t="shared" si="33"/>
        <v>100.06410256410257</v>
      </c>
      <c r="Q538" t="s">
        <v>8316</v>
      </c>
      <c r="R538" t="s">
        <v>8317</v>
      </c>
      <c r="S538" s="17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12">
        <f t="shared" si="33"/>
        <v>40.847457627118644</v>
      </c>
      <c r="Q539" t="s">
        <v>8316</v>
      </c>
      <c r="R539" t="s">
        <v>8317</v>
      </c>
      <c r="S539" s="17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12">
        <f t="shared" si="33"/>
        <v>252.01666666666668</v>
      </c>
      <c r="Q540" t="s">
        <v>8316</v>
      </c>
      <c r="R540" t="s">
        <v>8317</v>
      </c>
      <c r="S540" s="17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12">
        <f t="shared" si="33"/>
        <v>25.161000000000001</v>
      </c>
      <c r="Q541" t="s">
        <v>8316</v>
      </c>
      <c r="R541" t="s">
        <v>8317</v>
      </c>
      <c r="S541" s="17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12">
        <f t="shared" si="33"/>
        <v>1</v>
      </c>
      <c r="Q542" t="s">
        <v>8318</v>
      </c>
      <c r="R542" t="s">
        <v>8319</v>
      </c>
      <c r="S542" s="17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12">
        <f t="shared" si="33"/>
        <v>25</v>
      </c>
      <c r="Q543" t="s">
        <v>8318</v>
      </c>
      <c r="R543" t="s">
        <v>8319</v>
      </c>
      <c r="S543" s="17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12">
        <f t="shared" si="33"/>
        <v>1</v>
      </c>
      <c r="Q544" t="s">
        <v>8318</v>
      </c>
      <c r="R544" t="s">
        <v>8319</v>
      </c>
      <c r="S544" s="17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12">
        <f t="shared" si="33"/>
        <v>35</v>
      </c>
      <c r="Q545" t="s">
        <v>8318</v>
      </c>
      <c r="R545" t="s">
        <v>8319</v>
      </c>
      <c r="S545" s="17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12">
        <f t="shared" si="33"/>
        <v>3</v>
      </c>
      <c r="Q546" t="s">
        <v>8318</v>
      </c>
      <c r="R546" t="s">
        <v>8319</v>
      </c>
      <c r="S546" s="17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12">
        <f t="shared" si="33"/>
        <v>402.70588235294116</v>
      </c>
      <c r="Q547" t="s">
        <v>8318</v>
      </c>
      <c r="R547" t="s">
        <v>8319</v>
      </c>
      <c r="S547" s="17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12">
        <f t="shared" si="33"/>
        <v>26</v>
      </c>
      <c r="Q548" t="s">
        <v>8318</v>
      </c>
      <c r="R548" t="s">
        <v>8319</v>
      </c>
      <c r="S548" s="17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12" t="e">
        <f t="shared" si="33"/>
        <v>#DIV/0!</v>
      </c>
      <c r="Q549" t="s">
        <v>8318</v>
      </c>
      <c r="R549" t="s">
        <v>8319</v>
      </c>
      <c r="S549" s="17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12">
        <f t="shared" si="33"/>
        <v>9</v>
      </c>
      <c r="Q550" t="s">
        <v>8318</v>
      </c>
      <c r="R550" t="s">
        <v>8319</v>
      </c>
      <c r="S550" s="17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12">
        <f t="shared" si="33"/>
        <v>8.5</v>
      </c>
      <c r="Q551" t="s">
        <v>8318</v>
      </c>
      <c r="R551" t="s">
        <v>8319</v>
      </c>
      <c r="S551" s="17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12">
        <f t="shared" si="33"/>
        <v>8.75</v>
      </c>
      <c r="Q552" t="s">
        <v>8318</v>
      </c>
      <c r="R552" t="s">
        <v>8319</v>
      </c>
      <c r="S552" s="17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12">
        <f t="shared" si="33"/>
        <v>135.03571428571428</v>
      </c>
      <c r="Q553" t="s">
        <v>8318</v>
      </c>
      <c r="R553" t="s">
        <v>8319</v>
      </c>
      <c r="S553" s="17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12" t="e">
        <f t="shared" si="33"/>
        <v>#DIV/0!</v>
      </c>
      <c r="Q554" t="s">
        <v>8318</v>
      </c>
      <c r="R554" t="s">
        <v>8319</v>
      </c>
      <c r="S554" s="17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12">
        <f t="shared" si="33"/>
        <v>20.5</v>
      </c>
      <c r="Q555" t="s">
        <v>8318</v>
      </c>
      <c r="R555" t="s">
        <v>8319</v>
      </c>
      <c r="S555" s="17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12">
        <f t="shared" si="33"/>
        <v>64.36363636363636</v>
      </c>
      <c r="Q556" t="s">
        <v>8318</v>
      </c>
      <c r="R556" t="s">
        <v>8319</v>
      </c>
      <c r="S556" s="17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12" t="e">
        <f t="shared" si="33"/>
        <v>#DIV/0!</v>
      </c>
      <c r="Q557" t="s">
        <v>8318</v>
      </c>
      <c r="R557" t="s">
        <v>8319</v>
      </c>
      <c r="S557" s="17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12">
        <f t="shared" si="33"/>
        <v>200</v>
      </c>
      <c r="Q558" t="s">
        <v>8318</v>
      </c>
      <c r="R558" t="s">
        <v>8319</v>
      </c>
      <c r="S558" s="17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12">
        <f t="shared" si="33"/>
        <v>68.3</v>
      </c>
      <c r="Q559" t="s">
        <v>8318</v>
      </c>
      <c r="R559" t="s">
        <v>8319</v>
      </c>
      <c r="S559" s="17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12" t="e">
        <f t="shared" si="33"/>
        <v>#DIV/0!</v>
      </c>
      <c r="Q560" t="s">
        <v>8318</v>
      </c>
      <c r="R560" t="s">
        <v>8319</v>
      </c>
      <c r="S560" s="17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12">
        <f t="shared" si="33"/>
        <v>50</v>
      </c>
      <c r="Q561" t="s">
        <v>8318</v>
      </c>
      <c r="R561" t="s">
        <v>8319</v>
      </c>
      <c r="S561" s="17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12">
        <f t="shared" si="33"/>
        <v>4</v>
      </c>
      <c r="Q562" t="s">
        <v>8318</v>
      </c>
      <c r="R562" t="s">
        <v>8319</v>
      </c>
      <c r="S562" s="17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12">
        <f t="shared" si="33"/>
        <v>27.5</v>
      </c>
      <c r="Q563" t="s">
        <v>8318</v>
      </c>
      <c r="R563" t="s">
        <v>8319</v>
      </c>
      <c r="S563" s="17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12" t="e">
        <f t="shared" si="33"/>
        <v>#DIV/0!</v>
      </c>
      <c r="Q564" t="s">
        <v>8318</v>
      </c>
      <c r="R564" t="s">
        <v>8319</v>
      </c>
      <c r="S564" s="17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12">
        <f t="shared" si="33"/>
        <v>34</v>
      </c>
      <c r="Q565" t="s">
        <v>8318</v>
      </c>
      <c r="R565" t="s">
        <v>8319</v>
      </c>
      <c r="S565" s="17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12">
        <f t="shared" si="33"/>
        <v>1</v>
      </c>
      <c r="Q566" t="s">
        <v>8318</v>
      </c>
      <c r="R566" t="s">
        <v>8319</v>
      </c>
      <c r="S566" s="17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12" t="e">
        <f t="shared" si="33"/>
        <v>#DIV/0!</v>
      </c>
      <c r="Q567" t="s">
        <v>8318</v>
      </c>
      <c r="R567" t="s">
        <v>8319</v>
      </c>
      <c r="S567" s="17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12">
        <f t="shared" si="33"/>
        <v>1</v>
      </c>
      <c r="Q568" t="s">
        <v>8318</v>
      </c>
      <c r="R568" t="s">
        <v>8319</v>
      </c>
      <c r="S568" s="17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12" t="e">
        <f t="shared" si="33"/>
        <v>#DIV/0!</v>
      </c>
      <c r="Q569" t="s">
        <v>8318</v>
      </c>
      <c r="R569" t="s">
        <v>8319</v>
      </c>
      <c r="S569" s="17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12">
        <f t="shared" si="33"/>
        <v>49</v>
      </c>
      <c r="Q570" t="s">
        <v>8318</v>
      </c>
      <c r="R570" t="s">
        <v>8319</v>
      </c>
      <c r="S570" s="17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12">
        <f t="shared" si="33"/>
        <v>20</v>
      </c>
      <c r="Q571" t="s">
        <v>8318</v>
      </c>
      <c r="R571" t="s">
        <v>8319</v>
      </c>
      <c r="S571" s="17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12">
        <f t="shared" si="33"/>
        <v>142</v>
      </c>
      <c r="Q572" t="s">
        <v>8318</v>
      </c>
      <c r="R572" t="s">
        <v>8319</v>
      </c>
      <c r="S572" s="17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12">
        <f t="shared" si="33"/>
        <v>53</v>
      </c>
      <c r="Q573" t="s">
        <v>8318</v>
      </c>
      <c r="R573" t="s">
        <v>8319</v>
      </c>
      <c r="S573" s="17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12" t="e">
        <f t="shared" si="33"/>
        <v>#DIV/0!</v>
      </c>
      <c r="Q574" t="s">
        <v>8318</v>
      </c>
      <c r="R574" t="s">
        <v>8319</v>
      </c>
      <c r="S574" s="17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12">
        <f t="shared" si="33"/>
        <v>38.444444444444443</v>
      </c>
      <c r="Q575" t="s">
        <v>8318</v>
      </c>
      <c r="R575" t="s">
        <v>8319</v>
      </c>
      <c r="S575" s="17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12">
        <f t="shared" si="33"/>
        <v>20</v>
      </c>
      <c r="Q576" t="s">
        <v>8318</v>
      </c>
      <c r="R576" t="s">
        <v>8319</v>
      </c>
      <c r="S576" s="17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12">
        <f t="shared" si="33"/>
        <v>64.75</v>
      </c>
      <c r="Q577" t="s">
        <v>8318</v>
      </c>
      <c r="R577" t="s">
        <v>8319</v>
      </c>
      <c r="S577" s="17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12">
        <f t="shared" si="33"/>
        <v>1</v>
      </c>
      <c r="Q578" t="s">
        <v>8318</v>
      </c>
      <c r="R578" t="s">
        <v>8319</v>
      </c>
      <c r="S578" s="17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(E579/D579)</f>
        <v>2E-3</v>
      </c>
      <c r="P579" s="12">
        <f t="shared" ref="P579:P642" si="37">E579/L579</f>
        <v>10</v>
      </c>
      <c r="Q579" t="s">
        <v>8318</v>
      </c>
      <c r="R579" t="s">
        <v>8319</v>
      </c>
      <c r="S579" s="17">
        <f t="shared" ref="S579:S642" si="38">(((J579/60)/60)/24)+DATE(1970,1,1)</f>
        <v>42450.589143518519</v>
      </c>
      <c r="T579" s="17">
        <f t="shared" ref="T579:T642" si="39" xml:space="preserve"> 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12">
        <f t="shared" si="37"/>
        <v>2</v>
      </c>
      <c r="Q580" t="s">
        <v>8318</v>
      </c>
      <c r="R580" t="s">
        <v>8319</v>
      </c>
      <c r="S580" s="17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12">
        <f t="shared" si="37"/>
        <v>35</v>
      </c>
      <c r="Q581" t="s">
        <v>8318</v>
      </c>
      <c r="R581" t="s">
        <v>8319</v>
      </c>
      <c r="S581" s="17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12">
        <f t="shared" si="37"/>
        <v>1</v>
      </c>
      <c r="Q582" t="s">
        <v>8318</v>
      </c>
      <c r="R582" t="s">
        <v>8319</v>
      </c>
      <c r="S582" s="17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12" t="e">
        <f t="shared" si="37"/>
        <v>#DIV/0!</v>
      </c>
      <c r="Q583" t="s">
        <v>8318</v>
      </c>
      <c r="R583" t="s">
        <v>8319</v>
      </c>
      <c r="S583" s="17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12" t="e">
        <f t="shared" si="37"/>
        <v>#DIV/0!</v>
      </c>
      <c r="Q584" t="s">
        <v>8318</v>
      </c>
      <c r="R584" t="s">
        <v>8319</v>
      </c>
      <c r="S584" s="17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12">
        <f t="shared" si="37"/>
        <v>1</v>
      </c>
      <c r="Q585" t="s">
        <v>8318</v>
      </c>
      <c r="R585" t="s">
        <v>8319</v>
      </c>
      <c r="S585" s="17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12">
        <f t="shared" si="37"/>
        <v>5</v>
      </c>
      <c r="Q586" t="s">
        <v>8318</v>
      </c>
      <c r="R586" t="s">
        <v>8319</v>
      </c>
      <c r="S586" s="17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12" t="e">
        <f t="shared" si="37"/>
        <v>#DIV/0!</v>
      </c>
      <c r="Q587" t="s">
        <v>8318</v>
      </c>
      <c r="R587" t="s">
        <v>8319</v>
      </c>
      <c r="S587" s="17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12">
        <f t="shared" si="37"/>
        <v>14</v>
      </c>
      <c r="Q588" t="s">
        <v>8318</v>
      </c>
      <c r="R588" t="s">
        <v>8319</v>
      </c>
      <c r="S588" s="17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12">
        <f t="shared" si="37"/>
        <v>389.28571428571428</v>
      </c>
      <c r="Q589" t="s">
        <v>8318</v>
      </c>
      <c r="R589" t="s">
        <v>8319</v>
      </c>
      <c r="S589" s="17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12">
        <f t="shared" si="37"/>
        <v>150.5</v>
      </c>
      <c r="Q590" t="s">
        <v>8318</v>
      </c>
      <c r="R590" t="s">
        <v>8319</v>
      </c>
      <c r="S590" s="17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12">
        <f t="shared" si="37"/>
        <v>1</v>
      </c>
      <c r="Q591" t="s">
        <v>8318</v>
      </c>
      <c r="R591" t="s">
        <v>8319</v>
      </c>
      <c r="S591" s="17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12">
        <f t="shared" si="37"/>
        <v>24.777777777777779</v>
      </c>
      <c r="Q592" t="s">
        <v>8318</v>
      </c>
      <c r="R592" t="s">
        <v>8319</v>
      </c>
      <c r="S592" s="17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12">
        <f t="shared" si="37"/>
        <v>30.5</v>
      </c>
      <c r="Q593" t="s">
        <v>8318</v>
      </c>
      <c r="R593" t="s">
        <v>8319</v>
      </c>
      <c r="S593" s="17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12">
        <f t="shared" si="37"/>
        <v>250</v>
      </c>
      <c r="Q594" t="s">
        <v>8318</v>
      </c>
      <c r="R594" t="s">
        <v>8319</v>
      </c>
      <c r="S594" s="17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12">
        <f t="shared" si="37"/>
        <v>16.428571428571427</v>
      </c>
      <c r="Q595" t="s">
        <v>8318</v>
      </c>
      <c r="R595" t="s">
        <v>8319</v>
      </c>
      <c r="S595" s="17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12">
        <f t="shared" si="37"/>
        <v>13</v>
      </c>
      <c r="Q596" t="s">
        <v>8318</v>
      </c>
      <c r="R596" t="s">
        <v>8319</v>
      </c>
      <c r="S596" s="17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12">
        <f t="shared" si="37"/>
        <v>53.25</v>
      </c>
      <c r="Q597" t="s">
        <v>8318</v>
      </c>
      <c r="R597" t="s">
        <v>8319</v>
      </c>
      <c r="S597" s="17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12">
        <f t="shared" si="37"/>
        <v>3</v>
      </c>
      <c r="Q598" t="s">
        <v>8318</v>
      </c>
      <c r="R598" t="s">
        <v>8319</v>
      </c>
      <c r="S598" s="17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12">
        <f t="shared" si="37"/>
        <v>10</v>
      </c>
      <c r="Q599" t="s">
        <v>8318</v>
      </c>
      <c r="R599" t="s">
        <v>8319</v>
      </c>
      <c r="S599" s="17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12">
        <f t="shared" si="37"/>
        <v>121.42857142857143</v>
      </c>
      <c r="Q600" t="s">
        <v>8318</v>
      </c>
      <c r="R600" t="s">
        <v>8319</v>
      </c>
      <c r="S600" s="17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12">
        <f t="shared" si="37"/>
        <v>15.5</v>
      </c>
      <c r="Q601" t="s">
        <v>8318</v>
      </c>
      <c r="R601" t="s">
        <v>8319</v>
      </c>
      <c r="S601" s="17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12">
        <f t="shared" si="37"/>
        <v>100</v>
      </c>
      <c r="Q602" t="s">
        <v>8318</v>
      </c>
      <c r="R602" t="s">
        <v>8319</v>
      </c>
      <c r="S602" s="17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12">
        <f t="shared" si="37"/>
        <v>23.333333333333332</v>
      </c>
      <c r="Q603" t="s">
        <v>8318</v>
      </c>
      <c r="R603" t="s">
        <v>8319</v>
      </c>
      <c r="S603" s="17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12" t="e">
        <f t="shared" si="37"/>
        <v>#DIV/0!</v>
      </c>
      <c r="Q604" t="s">
        <v>8318</v>
      </c>
      <c r="R604" t="s">
        <v>8319</v>
      </c>
      <c r="S604" s="17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12">
        <f t="shared" si="37"/>
        <v>45.386153846153846</v>
      </c>
      <c r="Q605" t="s">
        <v>8318</v>
      </c>
      <c r="R605" t="s">
        <v>8319</v>
      </c>
      <c r="S605" s="17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12" t="e">
        <f t="shared" si="37"/>
        <v>#DIV/0!</v>
      </c>
      <c r="Q606" t="s">
        <v>8318</v>
      </c>
      <c r="R606" t="s">
        <v>8319</v>
      </c>
      <c r="S606" s="17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12">
        <f t="shared" si="37"/>
        <v>16.375</v>
      </c>
      <c r="Q607" t="s">
        <v>8318</v>
      </c>
      <c r="R607" t="s">
        <v>8319</v>
      </c>
      <c r="S607" s="17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12">
        <f t="shared" si="37"/>
        <v>10</v>
      </c>
      <c r="Q608" t="s">
        <v>8318</v>
      </c>
      <c r="R608" t="s">
        <v>8319</v>
      </c>
      <c r="S608" s="17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12" t="e">
        <f t="shared" si="37"/>
        <v>#DIV/0!</v>
      </c>
      <c r="Q609" t="s">
        <v>8318</v>
      </c>
      <c r="R609" t="s">
        <v>8319</v>
      </c>
      <c r="S609" s="17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12">
        <f t="shared" si="37"/>
        <v>292.2</v>
      </c>
      <c r="Q610" t="s">
        <v>8318</v>
      </c>
      <c r="R610" t="s">
        <v>8319</v>
      </c>
      <c r="S610" s="17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12">
        <f t="shared" si="37"/>
        <v>5</v>
      </c>
      <c r="Q611" t="s">
        <v>8318</v>
      </c>
      <c r="R611" t="s">
        <v>8319</v>
      </c>
      <c r="S611" s="17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12" t="e">
        <f t="shared" si="37"/>
        <v>#DIV/0!</v>
      </c>
      <c r="Q612" t="s">
        <v>8318</v>
      </c>
      <c r="R612" t="s">
        <v>8319</v>
      </c>
      <c r="S612" s="17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12" t="e">
        <f t="shared" si="37"/>
        <v>#DIV/0!</v>
      </c>
      <c r="Q613" t="s">
        <v>8318</v>
      </c>
      <c r="R613" t="s">
        <v>8319</v>
      </c>
      <c r="S613" s="17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12" t="e">
        <f t="shared" si="37"/>
        <v>#DIV/0!</v>
      </c>
      <c r="Q614" t="s">
        <v>8318</v>
      </c>
      <c r="R614" t="s">
        <v>8319</v>
      </c>
      <c r="S614" s="17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12">
        <f t="shared" si="37"/>
        <v>105.93388429752066</v>
      </c>
      <c r="Q615" t="s">
        <v>8318</v>
      </c>
      <c r="R615" t="s">
        <v>8319</v>
      </c>
      <c r="S615" s="17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12" t="e">
        <f t="shared" si="37"/>
        <v>#DIV/0!</v>
      </c>
      <c r="Q616" t="s">
        <v>8318</v>
      </c>
      <c r="R616" t="s">
        <v>8319</v>
      </c>
      <c r="S616" s="17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12" t="e">
        <f t="shared" si="37"/>
        <v>#DIV/0!</v>
      </c>
      <c r="Q617" t="s">
        <v>8318</v>
      </c>
      <c r="R617" t="s">
        <v>8319</v>
      </c>
      <c r="S617" s="17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12" t="e">
        <f t="shared" si="37"/>
        <v>#DIV/0!</v>
      </c>
      <c r="Q618" t="s">
        <v>8318</v>
      </c>
      <c r="R618" t="s">
        <v>8319</v>
      </c>
      <c r="S618" s="17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12">
        <f t="shared" si="37"/>
        <v>20</v>
      </c>
      <c r="Q619" t="s">
        <v>8318</v>
      </c>
      <c r="R619" t="s">
        <v>8319</v>
      </c>
      <c r="S619" s="17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12" t="e">
        <f t="shared" si="37"/>
        <v>#DIV/0!</v>
      </c>
      <c r="Q620" t="s">
        <v>8318</v>
      </c>
      <c r="R620" t="s">
        <v>8319</v>
      </c>
      <c r="S620" s="17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12">
        <f t="shared" si="37"/>
        <v>1</v>
      </c>
      <c r="Q621" t="s">
        <v>8318</v>
      </c>
      <c r="R621" t="s">
        <v>8319</v>
      </c>
      <c r="S621" s="17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12">
        <f t="shared" si="37"/>
        <v>300</v>
      </c>
      <c r="Q622" t="s">
        <v>8318</v>
      </c>
      <c r="R622" t="s">
        <v>8319</v>
      </c>
      <c r="S622" s="17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12">
        <f t="shared" si="37"/>
        <v>87</v>
      </c>
      <c r="Q623" t="s">
        <v>8318</v>
      </c>
      <c r="R623" t="s">
        <v>8319</v>
      </c>
      <c r="S623" s="17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12">
        <f t="shared" si="37"/>
        <v>37.888888888888886</v>
      </c>
      <c r="Q624" t="s">
        <v>8318</v>
      </c>
      <c r="R624" t="s">
        <v>8319</v>
      </c>
      <c r="S624" s="17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12" t="e">
        <f t="shared" si="37"/>
        <v>#DIV/0!</v>
      </c>
      <c r="Q625" t="s">
        <v>8318</v>
      </c>
      <c r="R625" t="s">
        <v>8319</v>
      </c>
      <c r="S625" s="17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12" t="e">
        <f t="shared" si="37"/>
        <v>#DIV/0!</v>
      </c>
      <c r="Q626" t="s">
        <v>8318</v>
      </c>
      <c r="R626" t="s">
        <v>8319</v>
      </c>
      <c r="S626" s="17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12" t="e">
        <f t="shared" si="37"/>
        <v>#DIV/0!</v>
      </c>
      <c r="Q627" t="s">
        <v>8318</v>
      </c>
      <c r="R627" t="s">
        <v>8319</v>
      </c>
      <c r="S627" s="17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12">
        <f t="shared" si="37"/>
        <v>111.41025641025641</v>
      </c>
      <c r="Q628" t="s">
        <v>8318</v>
      </c>
      <c r="R628" t="s">
        <v>8319</v>
      </c>
      <c r="S628" s="17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12">
        <f t="shared" si="37"/>
        <v>90</v>
      </c>
      <c r="Q629" t="s">
        <v>8318</v>
      </c>
      <c r="R629" t="s">
        <v>8319</v>
      </c>
      <c r="S629" s="17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12" t="e">
        <f t="shared" si="37"/>
        <v>#DIV/0!</v>
      </c>
      <c r="Q630" t="s">
        <v>8318</v>
      </c>
      <c r="R630" t="s">
        <v>8319</v>
      </c>
      <c r="S630" s="17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12">
        <f t="shared" si="37"/>
        <v>116.66666666666667</v>
      </c>
      <c r="Q631" t="s">
        <v>8318</v>
      </c>
      <c r="R631" t="s">
        <v>8319</v>
      </c>
      <c r="S631" s="17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12">
        <f t="shared" si="37"/>
        <v>10</v>
      </c>
      <c r="Q632" t="s">
        <v>8318</v>
      </c>
      <c r="R632" t="s">
        <v>8319</v>
      </c>
      <c r="S632" s="17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12">
        <f t="shared" si="37"/>
        <v>76.666666666666671</v>
      </c>
      <c r="Q633" t="s">
        <v>8318</v>
      </c>
      <c r="R633" t="s">
        <v>8319</v>
      </c>
      <c r="S633" s="17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12" t="e">
        <f t="shared" si="37"/>
        <v>#DIV/0!</v>
      </c>
      <c r="Q634" t="s">
        <v>8318</v>
      </c>
      <c r="R634" t="s">
        <v>8319</v>
      </c>
      <c r="S634" s="17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12">
        <f t="shared" si="37"/>
        <v>49.8</v>
      </c>
      <c r="Q635" t="s">
        <v>8318</v>
      </c>
      <c r="R635" t="s">
        <v>8319</v>
      </c>
      <c r="S635" s="17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12">
        <f t="shared" si="37"/>
        <v>1</v>
      </c>
      <c r="Q636" t="s">
        <v>8318</v>
      </c>
      <c r="R636" t="s">
        <v>8319</v>
      </c>
      <c r="S636" s="17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12">
        <f t="shared" si="37"/>
        <v>2</v>
      </c>
      <c r="Q637" t="s">
        <v>8318</v>
      </c>
      <c r="R637" t="s">
        <v>8319</v>
      </c>
      <c r="S637" s="17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12">
        <f t="shared" si="37"/>
        <v>4</v>
      </c>
      <c r="Q638" t="s">
        <v>8318</v>
      </c>
      <c r="R638" t="s">
        <v>8319</v>
      </c>
      <c r="S638" s="17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12" t="e">
        <f t="shared" si="37"/>
        <v>#DIV/0!</v>
      </c>
      <c r="Q639" t="s">
        <v>8318</v>
      </c>
      <c r="R639" t="s">
        <v>8319</v>
      </c>
      <c r="S639" s="17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12">
        <f t="shared" si="37"/>
        <v>3</v>
      </c>
      <c r="Q640" t="s">
        <v>8318</v>
      </c>
      <c r="R640" t="s">
        <v>8319</v>
      </c>
      <c r="S640" s="17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12">
        <f t="shared" si="37"/>
        <v>1</v>
      </c>
      <c r="Q641" t="s">
        <v>8318</v>
      </c>
      <c r="R641" t="s">
        <v>8319</v>
      </c>
      <c r="S641" s="17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12">
        <f t="shared" si="37"/>
        <v>50.5</v>
      </c>
      <c r="Q642" t="s">
        <v>8318</v>
      </c>
      <c r="R642" t="s">
        <v>8320</v>
      </c>
      <c r="S642" s="17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(E643/D643)</f>
        <v>1.1916249999999999</v>
      </c>
      <c r="P643" s="12">
        <f t="shared" ref="P643:P706" si="41">E643/L643</f>
        <v>151.31746031746033</v>
      </c>
      <c r="Q643" t="s">
        <v>8318</v>
      </c>
      <c r="R643" t="s">
        <v>8320</v>
      </c>
      <c r="S643" s="17">
        <f t="shared" ref="S643:S706" si="42">(((J643/60)/60)/24)+DATE(1970,1,1)</f>
        <v>42199.57</v>
      </c>
      <c r="T643" s="17">
        <f t="shared" ref="T643:T706" si="43" xml:space="preserve"> 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12">
        <f t="shared" si="41"/>
        <v>134.3592456301748</v>
      </c>
      <c r="Q644" t="s">
        <v>8318</v>
      </c>
      <c r="R644" t="s">
        <v>8320</v>
      </c>
      <c r="S644" s="17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12">
        <f t="shared" si="41"/>
        <v>174.02631578947367</v>
      </c>
      <c r="Q645" t="s">
        <v>8318</v>
      </c>
      <c r="R645" t="s">
        <v>8320</v>
      </c>
      <c r="S645" s="17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12">
        <f t="shared" si="41"/>
        <v>73.486268364348675</v>
      </c>
      <c r="Q646" t="s">
        <v>8318</v>
      </c>
      <c r="R646" t="s">
        <v>8320</v>
      </c>
      <c r="S646" s="17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12">
        <f t="shared" si="41"/>
        <v>23.518987341772153</v>
      </c>
      <c r="Q647" t="s">
        <v>8318</v>
      </c>
      <c r="R647" t="s">
        <v>8320</v>
      </c>
      <c r="S647" s="17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12">
        <f t="shared" si="41"/>
        <v>39.074444444444445</v>
      </c>
      <c r="Q648" t="s">
        <v>8318</v>
      </c>
      <c r="R648" t="s">
        <v>8320</v>
      </c>
      <c r="S648" s="17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12">
        <f t="shared" si="41"/>
        <v>125.94117647058823</v>
      </c>
      <c r="Q649" t="s">
        <v>8318</v>
      </c>
      <c r="R649" t="s">
        <v>8320</v>
      </c>
      <c r="S649" s="17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12">
        <f t="shared" si="41"/>
        <v>1644</v>
      </c>
      <c r="Q650" t="s">
        <v>8318</v>
      </c>
      <c r="R650" t="s">
        <v>8320</v>
      </c>
      <c r="S650" s="17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12">
        <f t="shared" si="41"/>
        <v>42.670731707317074</v>
      </c>
      <c r="Q651" t="s">
        <v>8318</v>
      </c>
      <c r="R651" t="s">
        <v>8320</v>
      </c>
      <c r="S651" s="17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12">
        <f t="shared" si="41"/>
        <v>35.125</v>
      </c>
      <c r="Q652" t="s">
        <v>8318</v>
      </c>
      <c r="R652" t="s">
        <v>8320</v>
      </c>
      <c r="S652" s="17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12">
        <f t="shared" si="41"/>
        <v>239.35238095238094</v>
      </c>
      <c r="Q653" t="s">
        <v>8318</v>
      </c>
      <c r="R653" t="s">
        <v>8320</v>
      </c>
      <c r="S653" s="17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12">
        <f t="shared" si="41"/>
        <v>107.64285714285714</v>
      </c>
      <c r="Q654" t="s">
        <v>8318</v>
      </c>
      <c r="R654" t="s">
        <v>8320</v>
      </c>
      <c r="S654" s="17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12">
        <f t="shared" si="41"/>
        <v>95.830623306233065</v>
      </c>
      <c r="Q655" t="s">
        <v>8318</v>
      </c>
      <c r="R655" t="s">
        <v>8320</v>
      </c>
      <c r="S655" s="17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12">
        <f t="shared" si="41"/>
        <v>31.663376110562684</v>
      </c>
      <c r="Q656" t="s">
        <v>8318</v>
      </c>
      <c r="R656" t="s">
        <v>8320</v>
      </c>
      <c r="S656" s="17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12">
        <f t="shared" si="41"/>
        <v>42.886861313868614</v>
      </c>
      <c r="Q657" t="s">
        <v>8318</v>
      </c>
      <c r="R657" t="s">
        <v>8320</v>
      </c>
      <c r="S657" s="17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12">
        <f t="shared" si="41"/>
        <v>122.73563218390805</v>
      </c>
      <c r="Q658" t="s">
        <v>8318</v>
      </c>
      <c r="R658" t="s">
        <v>8320</v>
      </c>
      <c r="S658" s="17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12">
        <f t="shared" si="41"/>
        <v>190.45454545454547</v>
      </c>
      <c r="Q659" t="s">
        <v>8318</v>
      </c>
      <c r="R659" t="s">
        <v>8320</v>
      </c>
      <c r="S659" s="17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12">
        <f t="shared" si="41"/>
        <v>109.33695652173913</v>
      </c>
      <c r="Q660" t="s">
        <v>8318</v>
      </c>
      <c r="R660" t="s">
        <v>8320</v>
      </c>
      <c r="S660" s="17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12">
        <f t="shared" si="41"/>
        <v>143.66666666666666</v>
      </c>
      <c r="Q661" t="s">
        <v>8318</v>
      </c>
      <c r="R661" t="s">
        <v>8320</v>
      </c>
      <c r="S661" s="17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12">
        <f t="shared" si="41"/>
        <v>84.944444444444443</v>
      </c>
      <c r="Q662" t="s">
        <v>8318</v>
      </c>
      <c r="R662" t="s">
        <v>8320</v>
      </c>
      <c r="S662" s="17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12">
        <f t="shared" si="41"/>
        <v>10.555555555555555</v>
      </c>
      <c r="Q663" t="s">
        <v>8318</v>
      </c>
      <c r="R663" t="s">
        <v>8320</v>
      </c>
      <c r="S663" s="17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12">
        <f t="shared" si="41"/>
        <v>39</v>
      </c>
      <c r="Q664" t="s">
        <v>8318</v>
      </c>
      <c r="R664" t="s">
        <v>8320</v>
      </c>
      <c r="S664" s="17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12">
        <f t="shared" si="41"/>
        <v>100</v>
      </c>
      <c r="Q665" t="s">
        <v>8318</v>
      </c>
      <c r="R665" t="s">
        <v>8320</v>
      </c>
      <c r="S665" s="17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12">
        <f t="shared" si="41"/>
        <v>31.172413793103448</v>
      </c>
      <c r="Q666" t="s">
        <v>8318</v>
      </c>
      <c r="R666" t="s">
        <v>8320</v>
      </c>
      <c r="S666" s="17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12">
        <f t="shared" si="41"/>
        <v>155.33333333333334</v>
      </c>
      <c r="Q667" t="s">
        <v>8318</v>
      </c>
      <c r="R667" t="s">
        <v>8320</v>
      </c>
      <c r="S667" s="17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12">
        <f t="shared" si="41"/>
        <v>2</v>
      </c>
      <c r="Q668" t="s">
        <v>8318</v>
      </c>
      <c r="R668" t="s">
        <v>8320</v>
      </c>
      <c r="S668" s="17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12">
        <f t="shared" si="41"/>
        <v>178.92857142857142</v>
      </c>
      <c r="Q669" t="s">
        <v>8318</v>
      </c>
      <c r="R669" t="s">
        <v>8320</v>
      </c>
      <c r="S669" s="17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12">
        <f t="shared" si="41"/>
        <v>27.36</v>
      </c>
      <c r="Q670" t="s">
        <v>8318</v>
      </c>
      <c r="R670" t="s">
        <v>8320</v>
      </c>
      <c r="S670" s="17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12">
        <f t="shared" si="41"/>
        <v>1536.25</v>
      </c>
      <c r="Q671" t="s">
        <v>8318</v>
      </c>
      <c r="R671" t="s">
        <v>8320</v>
      </c>
      <c r="S671" s="17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12">
        <f t="shared" si="41"/>
        <v>84.99677419354839</v>
      </c>
      <c r="Q672" t="s">
        <v>8318</v>
      </c>
      <c r="R672" t="s">
        <v>8320</v>
      </c>
      <c r="S672" s="17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12">
        <f t="shared" si="41"/>
        <v>788.5333333333333</v>
      </c>
      <c r="Q673" t="s">
        <v>8318</v>
      </c>
      <c r="R673" t="s">
        <v>8320</v>
      </c>
      <c r="S673" s="17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12">
        <f t="shared" si="41"/>
        <v>50.29767441860465</v>
      </c>
      <c r="Q674" t="s">
        <v>8318</v>
      </c>
      <c r="R674" t="s">
        <v>8320</v>
      </c>
      <c r="S674" s="17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12">
        <f t="shared" si="41"/>
        <v>68.333333333333329</v>
      </c>
      <c r="Q675" t="s">
        <v>8318</v>
      </c>
      <c r="R675" t="s">
        <v>8320</v>
      </c>
      <c r="S675" s="17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12">
        <f t="shared" si="41"/>
        <v>7.5</v>
      </c>
      <c r="Q676" t="s">
        <v>8318</v>
      </c>
      <c r="R676" t="s">
        <v>8320</v>
      </c>
      <c r="S676" s="17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12">
        <f t="shared" si="41"/>
        <v>34.269230769230766</v>
      </c>
      <c r="Q677" t="s">
        <v>8318</v>
      </c>
      <c r="R677" t="s">
        <v>8320</v>
      </c>
      <c r="S677" s="17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12">
        <f t="shared" si="41"/>
        <v>61.291666666666664</v>
      </c>
      <c r="Q678" t="s">
        <v>8318</v>
      </c>
      <c r="R678" t="s">
        <v>8320</v>
      </c>
      <c r="S678" s="17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12">
        <f t="shared" si="41"/>
        <v>133.25</v>
      </c>
      <c r="Q679" t="s">
        <v>8318</v>
      </c>
      <c r="R679" t="s">
        <v>8320</v>
      </c>
      <c r="S679" s="17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12">
        <f t="shared" si="41"/>
        <v>65.17647058823529</v>
      </c>
      <c r="Q680" t="s">
        <v>8318</v>
      </c>
      <c r="R680" t="s">
        <v>8320</v>
      </c>
      <c r="S680" s="17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12">
        <f t="shared" si="41"/>
        <v>93.90425531914893</v>
      </c>
      <c r="Q681" t="s">
        <v>8318</v>
      </c>
      <c r="R681" t="s">
        <v>8320</v>
      </c>
      <c r="S681" s="17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12">
        <f t="shared" si="41"/>
        <v>150.65116279069767</v>
      </c>
      <c r="Q682" t="s">
        <v>8318</v>
      </c>
      <c r="R682" t="s">
        <v>8320</v>
      </c>
      <c r="S682" s="17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12">
        <f t="shared" si="41"/>
        <v>1</v>
      </c>
      <c r="Q683" t="s">
        <v>8318</v>
      </c>
      <c r="R683" t="s">
        <v>8320</v>
      </c>
      <c r="S683" s="17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12">
        <f t="shared" si="41"/>
        <v>13.25</v>
      </c>
      <c r="Q684" t="s">
        <v>8318</v>
      </c>
      <c r="R684" t="s">
        <v>8320</v>
      </c>
      <c r="S684" s="17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12">
        <f t="shared" si="41"/>
        <v>99.333333333333329</v>
      </c>
      <c r="Q685" t="s">
        <v>8318</v>
      </c>
      <c r="R685" t="s">
        <v>8320</v>
      </c>
      <c r="S685" s="17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12">
        <f t="shared" si="41"/>
        <v>177.39259259259259</v>
      </c>
      <c r="Q686" t="s">
        <v>8318</v>
      </c>
      <c r="R686" t="s">
        <v>8320</v>
      </c>
      <c r="S686" s="17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12">
        <f t="shared" si="41"/>
        <v>55.3</v>
      </c>
      <c r="Q687" t="s">
        <v>8318</v>
      </c>
      <c r="R687" t="s">
        <v>8320</v>
      </c>
      <c r="S687" s="17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12" t="e">
        <f t="shared" si="41"/>
        <v>#DIV/0!</v>
      </c>
      <c r="Q688" t="s">
        <v>8318</v>
      </c>
      <c r="R688" t="s">
        <v>8320</v>
      </c>
      <c r="S688" s="17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12">
        <f t="shared" si="41"/>
        <v>591.66666666666663</v>
      </c>
      <c r="Q689" t="s">
        <v>8318</v>
      </c>
      <c r="R689" t="s">
        <v>8320</v>
      </c>
      <c r="S689" s="17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12">
        <f t="shared" si="41"/>
        <v>405.5</v>
      </c>
      <c r="Q690" t="s">
        <v>8318</v>
      </c>
      <c r="R690" t="s">
        <v>8320</v>
      </c>
      <c r="S690" s="17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12">
        <f t="shared" si="41"/>
        <v>343.14732142857144</v>
      </c>
      <c r="Q691" t="s">
        <v>8318</v>
      </c>
      <c r="R691" t="s">
        <v>8320</v>
      </c>
      <c r="S691" s="17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12">
        <f t="shared" si="41"/>
        <v>72.588235294117652</v>
      </c>
      <c r="Q692" t="s">
        <v>8318</v>
      </c>
      <c r="R692" t="s">
        <v>8320</v>
      </c>
      <c r="S692" s="17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12">
        <f t="shared" si="41"/>
        <v>26</v>
      </c>
      <c r="Q693" t="s">
        <v>8318</v>
      </c>
      <c r="R693" t="s">
        <v>8320</v>
      </c>
      <c r="S693" s="17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12">
        <f t="shared" si="41"/>
        <v>6.4975124378109452</v>
      </c>
      <c r="Q694" t="s">
        <v>8318</v>
      </c>
      <c r="R694" t="s">
        <v>8320</v>
      </c>
      <c r="S694" s="17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12">
        <f t="shared" si="41"/>
        <v>119.38513513513513</v>
      </c>
      <c r="Q695" t="s">
        <v>8318</v>
      </c>
      <c r="R695" t="s">
        <v>8320</v>
      </c>
      <c r="S695" s="17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12">
        <f t="shared" si="41"/>
        <v>84.285714285714292</v>
      </c>
      <c r="Q696" t="s">
        <v>8318</v>
      </c>
      <c r="R696" t="s">
        <v>8320</v>
      </c>
      <c r="S696" s="17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12">
        <f t="shared" si="41"/>
        <v>90.857142857142861</v>
      </c>
      <c r="Q697" t="s">
        <v>8318</v>
      </c>
      <c r="R697" t="s">
        <v>8320</v>
      </c>
      <c r="S697" s="17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12">
        <f t="shared" si="41"/>
        <v>1</v>
      </c>
      <c r="Q698" t="s">
        <v>8318</v>
      </c>
      <c r="R698" t="s">
        <v>8320</v>
      </c>
      <c r="S698" s="17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12">
        <f t="shared" si="41"/>
        <v>20.342105263157894</v>
      </c>
      <c r="Q699" t="s">
        <v>8318</v>
      </c>
      <c r="R699" t="s">
        <v>8320</v>
      </c>
      <c r="S699" s="17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12">
        <f t="shared" si="41"/>
        <v>530.68965517241384</v>
      </c>
      <c r="Q700" t="s">
        <v>8318</v>
      </c>
      <c r="R700" t="s">
        <v>8320</v>
      </c>
      <c r="S700" s="17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12">
        <f t="shared" si="41"/>
        <v>120.39184269662923</v>
      </c>
      <c r="Q701" t="s">
        <v>8318</v>
      </c>
      <c r="R701" t="s">
        <v>8320</v>
      </c>
      <c r="S701" s="17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12">
        <f t="shared" si="41"/>
        <v>13</v>
      </c>
      <c r="Q702" t="s">
        <v>8318</v>
      </c>
      <c r="R702" t="s">
        <v>8320</v>
      </c>
      <c r="S702" s="17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12">
        <f t="shared" si="41"/>
        <v>291.33333333333331</v>
      </c>
      <c r="Q703" t="s">
        <v>8318</v>
      </c>
      <c r="R703" t="s">
        <v>8320</v>
      </c>
      <c r="S703" s="17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12">
        <f t="shared" si="41"/>
        <v>124.9191891891892</v>
      </c>
      <c r="Q704" t="s">
        <v>8318</v>
      </c>
      <c r="R704" t="s">
        <v>8320</v>
      </c>
      <c r="S704" s="17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12">
        <f t="shared" si="41"/>
        <v>119.57142857142857</v>
      </c>
      <c r="Q705" t="s">
        <v>8318</v>
      </c>
      <c r="R705" t="s">
        <v>8320</v>
      </c>
      <c r="S705" s="17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12">
        <f t="shared" si="41"/>
        <v>120.25</v>
      </c>
      <c r="Q706" t="s">
        <v>8318</v>
      </c>
      <c r="R706" t="s">
        <v>8320</v>
      </c>
      <c r="S706" s="17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(E707/D707)</f>
        <v>9.7699999999999992E-3</v>
      </c>
      <c r="P707" s="12">
        <f t="shared" ref="P707:P770" si="45">E707/L707</f>
        <v>195.4</v>
      </c>
      <c r="Q707" t="s">
        <v>8318</v>
      </c>
      <c r="R707" t="s">
        <v>8320</v>
      </c>
      <c r="S707" s="17">
        <f t="shared" ref="S707:S770" si="46">(((J707/60)/60)/24)+DATE(1970,1,1)</f>
        <v>42726.491643518515</v>
      </c>
      <c r="T707" s="17">
        <f t="shared" ref="T707:T770" si="47" xml:space="preserve"> 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12" t="e">
        <f t="shared" si="45"/>
        <v>#DIV/0!</v>
      </c>
      <c r="Q708" t="s">
        <v>8318</v>
      </c>
      <c r="R708" t="s">
        <v>8320</v>
      </c>
      <c r="S708" s="17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12">
        <f t="shared" si="45"/>
        <v>117.69868421052631</v>
      </c>
      <c r="Q709" t="s">
        <v>8318</v>
      </c>
      <c r="R709" t="s">
        <v>8320</v>
      </c>
      <c r="S709" s="17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12">
        <f t="shared" si="45"/>
        <v>23.948509485094849</v>
      </c>
      <c r="Q710" t="s">
        <v>8318</v>
      </c>
      <c r="R710" t="s">
        <v>8320</v>
      </c>
      <c r="S710" s="17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12">
        <f t="shared" si="45"/>
        <v>30.5</v>
      </c>
      <c r="Q711" t="s">
        <v>8318</v>
      </c>
      <c r="R711" t="s">
        <v>8320</v>
      </c>
      <c r="S711" s="17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12" t="e">
        <f t="shared" si="45"/>
        <v>#DIV/0!</v>
      </c>
      <c r="Q712" t="s">
        <v>8318</v>
      </c>
      <c r="R712" t="s">
        <v>8320</v>
      </c>
      <c r="S712" s="17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12">
        <f t="shared" si="45"/>
        <v>99.973372781065095</v>
      </c>
      <c r="Q713" t="s">
        <v>8318</v>
      </c>
      <c r="R713" t="s">
        <v>8320</v>
      </c>
      <c r="S713" s="17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12">
        <f t="shared" si="45"/>
        <v>26.25</v>
      </c>
      <c r="Q714" t="s">
        <v>8318</v>
      </c>
      <c r="R714" t="s">
        <v>8320</v>
      </c>
      <c r="S714" s="17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12">
        <f t="shared" si="45"/>
        <v>199</v>
      </c>
      <c r="Q715" t="s">
        <v>8318</v>
      </c>
      <c r="R715" t="s">
        <v>8320</v>
      </c>
      <c r="S715" s="17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12">
        <f t="shared" si="45"/>
        <v>80.321428571428569</v>
      </c>
      <c r="Q716" t="s">
        <v>8318</v>
      </c>
      <c r="R716" t="s">
        <v>8320</v>
      </c>
      <c r="S716" s="17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12">
        <f t="shared" si="45"/>
        <v>115.75</v>
      </c>
      <c r="Q717" t="s">
        <v>8318</v>
      </c>
      <c r="R717" t="s">
        <v>8320</v>
      </c>
      <c r="S717" s="17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12">
        <f t="shared" si="45"/>
        <v>44.6875</v>
      </c>
      <c r="Q718" t="s">
        <v>8318</v>
      </c>
      <c r="R718" t="s">
        <v>8320</v>
      </c>
      <c r="S718" s="17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12">
        <f t="shared" si="45"/>
        <v>76.25</v>
      </c>
      <c r="Q719" t="s">
        <v>8318</v>
      </c>
      <c r="R719" t="s">
        <v>8320</v>
      </c>
      <c r="S719" s="17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12">
        <f t="shared" si="45"/>
        <v>22.5</v>
      </c>
      <c r="Q720" t="s">
        <v>8318</v>
      </c>
      <c r="R720" t="s">
        <v>8320</v>
      </c>
      <c r="S720" s="17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12">
        <f t="shared" si="45"/>
        <v>19.399999999999999</v>
      </c>
      <c r="Q721" t="s">
        <v>8318</v>
      </c>
      <c r="R721" t="s">
        <v>8320</v>
      </c>
      <c r="S721" s="17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12">
        <f t="shared" si="45"/>
        <v>66.707317073170728</v>
      </c>
      <c r="Q722" t="s">
        <v>8321</v>
      </c>
      <c r="R722" t="s">
        <v>8322</v>
      </c>
      <c r="S722" s="17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12">
        <f t="shared" si="45"/>
        <v>84.142857142857139</v>
      </c>
      <c r="Q723" t="s">
        <v>8321</v>
      </c>
      <c r="R723" t="s">
        <v>8322</v>
      </c>
      <c r="S723" s="17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12">
        <f t="shared" si="45"/>
        <v>215.72549019607843</v>
      </c>
      <c r="Q724" t="s">
        <v>8321</v>
      </c>
      <c r="R724" t="s">
        <v>8322</v>
      </c>
      <c r="S724" s="17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12">
        <f t="shared" si="45"/>
        <v>54.69</v>
      </c>
      <c r="Q725" t="s">
        <v>8321</v>
      </c>
      <c r="R725" t="s">
        <v>8322</v>
      </c>
      <c r="S725" s="17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12">
        <f t="shared" si="45"/>
        <v>51.62944055944056</v>
      </c>
      <c r="Q726" t="s">
        <v>8321</v>
      </c>
      <c r="R726" t="s">
        <v>8322</v>
      </c>
      <c r="S726" s="17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12">
        <f t="shared" si="45"/>
        <v>143.35714285714286</v>
      </c>
      <c r="Q727" t="s">
        <v>8321</v>
      </c>
      <c r="R727" t="s">
        <v>8322</v>
      </c>
      <c r="S727" s="17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12">
        <f t="shared" si="45"/>
        <v>72.428571428571431</v>
      </c>
      <c r="Q728" t="s">
        <v>8321</v>
      </c>
      <c r="R728" t="s">
        <v>8322</v>
      </c>
      <c r="S728" s="17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12">
        <f t="shared" si="45"/>
        <v>36.530201342281877</v>
      </c>
      <c r="Q729" t="s">
        <v>8321</v>
      </c>
      <c r="R729" t="s">
        <v>8322</v>
      </c>
      <c r="S729" s="17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12">
        <f t="shared" si="45"/>
        <v>60.903461538461535</v>
      </c>
      <c r="Q730" t="s">
        <v>8321</v>
      </c>
      <c r="R730" t="s">
        <v>8322</v>
      </c>
      <c r="S730" s="17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12">
        <f t="shared" si="45"/>
        <v>43.55</v>
      </c>
      <c r="Q731" t="s">
        <v>8321</v>
      </c>
      <c r="R731" t="s">
        <v>8322</v>
      </c>
      <c r="S731" s="17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12">
        <f t="shared" si="45"/>
        <v>99.766037735849054</v>
      </c>
      <c r="Q732" t="s">
        <v>8321</v>
      </c>
      <c r="R732" t="s">
        <v>8322</v>
      </c>
      <c r="S732" s="17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12">
        <f t="shared" si="45"/>
        <v>88.732394366197184</v>
      </c>
      <c r="Q733" t="s">
        <v>8321</v>
      </c>
      <c r="R733" t="s">
        <v>8322</v>
      </c>
      <c r="S733" s="17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12">
        <f t="shared" si="45"/>
        <v>4.9230769230769234</v>
      </c>
      <c r="Q734" t="s">
        <v>8321</v>
      </c>
      <c r="R734" t="s">
        <v>8322</v>
      </c>
      <c r="S734" s="17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12">
        <f t="shared" si="45"/>
        <v>17.822485207100591</v>
      </c>
      <c r="Q735" t="s">
        <v>8321</v>
      </c>
      <c r="R735" t="s">
        <v>8322</v>
      </c>
      <c r="S735" s="17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12">
        <f t="shared" si="45"/>
        <v>187.19298245614036</v>
      </c>
      <c r="Q736" t="s">
        <v>8321</v>
      </c>
      <c r="R736" t="s">
        <v>8322</v>
      </c>
      <c r="S736" s="17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12">
        <f t="shared" si="45"/>
        <v>234.80786026200875</v>
      </c>
      <c r="Q737" t="s">
        <v>8321</v>
      </c>
      <c r="R737" t="s">
        <v>8322</v>
      </c>
      <c r="S737" s="17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12">
        <f t="shared" si="45"/>
        <v>105.04629629629629</v>
      </c>
      <c r="Q738" t="s">
        <v>8321</v>
      </c>
      <c r="R738" t="s">
        <v>8322</v>
      </c>
      <c r="S738" s="17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12">
        <f t="shared" si="45"/>
        <v>56.666666666666664</v>
      </c>
      <c r="Q739" t="s">
        <v>8321</v>
      </c>
      <c r="R739" t="s">
        <v>8322</v>
      </c>
      <c r="S739" s="17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12">
        <f t="shared" si="45"/>
        <v>39.048780487804876</v>
      </c>
      <c r="Q740" t="s">
        <v>8321</v>
      </c>
      <c r="R740" t="s">
        <v>8322</v>
      </c>
      <c r="S740" s="17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12">
        <f t="shared" si="45"/>
        <v>68.345323741007192</v>
      </c>
      <c r="Q741" t="s">
        <v>8321</v>
      </c>
      <c r="R741" t="s">
        <v>8322</v>
      </c>
      <c r="S741" s="17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12">
        <f t="shared" si="45"/>
        <v>169.57894736842104</v>
      </c>
      <c r="Q742" t="s">
        <v>8321</v>
      </c>
      <c r="R742" t="s">
        <v>8322</v>
      </c>
      <c r="S742" s="17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12">
        <f t="shared" si="45"/>
        <v>141.42340425531913</v>
      </c>
      <c r="Q743" t="s">
        <v>8321</v>
      </c>
      <c r="R743" t="s">
        <v>8322</v>
      </c>
      <c r="S743" s="17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12">
        <f t="shared" si="45"/>
        <v>67.391304347826093</v>
      </c>
      <c r="Q744" t="s">
        <v>8321</v>
      </c>
      <c r="R744" t="s">
        <v>8322</v>
      </c>
      <c r="S744" s="17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12">
        <f t="shared" si="45"/>
        <v>54.266666666666666</v>
      </c>
      <c r="Q745" t="s">
        <v>8321</v>
      </c>
      <c r="R745" t="s">
        <v>8322</v>
      </c>
      <c r="S745" s="17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12">
        <f t="shared" si="45"/>
        <v>82.516129032258064</v>
      </c>
      <c r="Q746" t="s">
        <v>8321</v>
      </c>
      <c r="R746" t="s">
        <v>8322</v>
      </c>
      <c r="S746" s="17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12">
        <f t="shared" si="45"/>
        <v>53.729729729729726</v>
      </c>
      <c r="Q747" t="s">
        <v>8321</v>
      </c>
      <c r="R747" t="s">
        <v>8322</v>
      </c>
      <c r="S747" s="17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12">
        <f t="shared" si="45"/>
        <v>34.206185567010309</v>
      </c>
      <c r="Q748" t="s">
        <v>8321</v>
      </c>
      <c r="R748" t="s">
        <v>8322</v>
      </c>
      <c r="S748" s="17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12">
        <f t="shared" si="45"/>
        <v>127.32727272727273</v>
      </c>
      <c r="Q749" t="s">
        <v>8321</v>
      </c>
      <c r="R749" t="s">
        <v>8322</v>
      </c>
      <c r="S749" s="17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12">
        <f t="shared" si="45"/>
        <v>45.56818181818182</v>
      </c>
      <c r="Q750" t="s">
        <v>8321</v>
      </c>
      <c r="R750" t="s">
        <v>8322</v>
      </c>
      <c r="S750" s="17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12">
        <f t="shared" si="45"/>
        <v>95.963636363636368</v>
      </c>
      <c r="Q751" t="s">
        <v>8321</v>
      </c>
      <c r="R751" t="s">
        <v>8322</v>
      </c>
      <c r="S751" s="17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12">
        <f t="shared" si="45"/>
        <v>77.271186440677965</v>
      </c>
      <c r="Q752" t="s">
        <v>8321</v>
      </c>
      <c r="R752" t="s">
        <v>8322</v>
      </c>
      <c r="S752" s="17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12">
        <f t="shared" si="45"/>
        <v>57.338709677419352</v>
      </c>
      <c r="Q753" t="s">
        <v>8321</v>
      </c>
      <c r="R753" t="s">
        <v>8322</v>
      </c>
      <c r="S753" s="17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12">
        <f t="shared" si="45"/>
        <v>53.19047619047619</v>
      </c>
      <c r="Q754" t="s">
        <v>8321</v>
      </c>
      <c r="R754" t="s">
        <v>8322</v>
      </c>
      <c r="S754" s="17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12">
        <f t="shared" si="45"/>
        <v>492.30769230769232</v>
      </c>
      <c r="Q755" t="s">
        <v>8321</v>
      </c>
      <c r="R755" t="s">
        <v>8322</v>
      </c>
      <c r="S755" s="17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12">
        <f t="shared" si="45"/>
        <v>42.346938775510203</v>
      </c>
      <c r="Q756" t="s">
        <v>8321</v>
      </c>
      <c r="R756" t="s">
        <v>8322</v>
      </c>
      <c r="S756" s="17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12">
        <f t="shared" si="45"/>
        <v>37.466029411764708</v>
      </c>
      <c r="Q757" t="s">
        <v>8321</v>
      </c>
      <c r="R757" t="s">
        <v>8322</v>
      </c>
      <c r="S757" s="17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12">
        <f t="shared" si="45"/>
        <v>37.454545454545453</v>
      </c>
      <c r="Q758" t="s">
        <v>8321</v>
      </c>
      <c r="R758" t="s">
        <v>8322</v>
      </c>
      <c r="S758" s="17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12">
        <f t="shared" si="45"/>
        <v>33.055555555555557</v>
      </c>
      <c r="Q759" t="s">
        <v>8321</v>
      </c>
      <c r="R759" t="s">
        <v>8322</v>
      </c>
      <c r="S759" s="17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12">
        <f t="shared" si="45"/>
        <v>134.21052631578948</v>
      </c>
      <c r="Q760" t="s">
        <v>8321</v>
      </c>
      <c r="R760" t="s">
        <v>8322</v>
      </c>
      <c r="S760" s="17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12">
        <f t="shared" si="45"/>
        <v>51.474747474747474</v>
      </c>
      <c r="Q761" t="s">
        <v>8321</v>
      </c>
      <c r="R761" t="s">
        <v>8322</v>
      </c>
      <c r="S761" s="17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12" t="e">
        <f t="shared" si="45"/>
        <v>#DIV/0!</v>
      </c>
      <c r="Q762" t="s">
        <v>8321</v>
      </c>
      <c r="R762" t="s">
        <v>8323</v>
      </c>
      <c r="S762" s="17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12">
        <f t="shared" si="45"/>
        <v>39.166666666666664</v>
      </c>
      <c r="Q763" t="s">
        <v>8321</v>
      </c>
      <c r="R763" t="s">
        <v>8323</v>
      </c>
      <c r="S763" s="17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12" t="e">
        <f t="shared" si="45"/>
        <v>#DIV/0!</v>
      </c>
      <c r="Q764" t="s">
        <v>8321</v>
      </c>
      <c r="R764" t="s">
        <v>8323</v>
      </c>
      <c r="S764" s="17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12">
        <f t="shared" si="45"/>
        <v>5</v>
      </c>
      <c r="Q765" t="s">
        <v>8321</v>
      </c>
      <c r="R765" t="s">
        <v>8323</v>
      </c>
      <c r="S765" s="17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12" t="e">
        <f t="shared" si="45"/>
        <v>#DIV/0!</v>
      </c>
      <c r="Q766" t="s">
        <v>8321</v>
      </c>
      <c r="R766" t="s">
        <v>8323</v>
      </c>
      <c r="S766" s="17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12">
        <f t="shared" si="45"/>
        <v>57.295454545454547</v>
      </c>
      <c r="Q767" t="s">
        <v>8321</v>
      </c>
      <c r="R767" t="s">
        <v>8323</v>
      </c>
      <c r="S767" s="17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12" t="e">
        <f t="shared" si="45"/>
        <v>#DIV/0!</v>
      </c>
      <c r="Q768" t="s">
        <v>8321</v>
      </c>
      <c r="R768" t="s">
        <v>8323</v>
      </c>
      <c r="S768" s="17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12">
        <f t="shared" si="45"/>
        <v>59</v>
      </c>
      <c r="Q769" t="s">
        <v>8321</v>
      </c>
      <c r="R769" t="s">
        <v>8323</v>
      </c>
      <c r="S769" s="17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12" t="e">
        <f t="shared" si="45"/>
        <v>#DIV/0!</v>
      </c>
      <c r="Q770" t="s">
        <v>8321</v>
      </c>
      <c r="R770" t="s">
        <v>8323</v>
      </c>
      <c r="S770" s="17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(E771/D771)</f>
        <v>0.41399999999999998</v>
      </c>
      <c r="P771" s="12">
        <f t="shared" ref="P771:P834" si="49">E771/L771</f>
        <v>31.846153846153847</v>
      </c>
      <c r="Q771" t="s">
        <v>8321</v>
      </c>
      <c r="R771" t="s">
        <v>8323</v>
      </c>
      <c r="S771" s="17">
        <f t="shared" ref="S771:S834" si="50">(((J771/60)/60)/24)+DATE(1970,1,1)</f>
        <v>41604.996458333335</v>
      </c>
      <c r="T771" s="17">
        <f t="shared" ref="T771:T834" si="51" xml:space="preserve"> 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12" t="e">
        <f t="shared" si="49"/>
        <v>#DIV/0!</v>
      </c>
      <c r="Q772" t="s">
        <v>8321</v>
      </c>
      <c r="R772" t="s">
        <v>8323</v>
      </c>
      <c r="S772" s="17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12">
        <f t="shared" si="49"/>
        <v>10</v>
      </c>
      <c r="Q773" t="s">
        <v>8321</v>
      </c>
      <c r="R773" t="s">
        <v>8323</v>
      </c>
      <c r="S773" s="17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12">
        <f t="shared" si="49"/>
        <v>50</v>
      </c>
      <c r="Q774" t="s">
        <v>8321</v>
      </c>
      <c r="R774" t="s">
        <v>8323</v>
      </c>
      <c r="S774" s="17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12">
        <f t="shared" si="49"/>
        <v>16</v>
      </c>
      <c r="Q775" t="s">
        <v>8321</v>
      </c>
      <c r="R775" t="s">
        <v>8323</v>
      </c>
      <c r="S775" s="17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12">
        <f t="shared" si="49"/>
        <v>39</v>
      </c>
      <c r="Q776" t="s">
        <v>8321</v>
      </c>
      <c r="R776" t="s">
        <v>8323</v>
      </c>
      <c r="S776" s="17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12">
        <f t="shared" si="49"/>
        <v>34</v>
      </c>
      <c r="Q777" t="s">
        <v>8321</v>
      </c>
      <c r="R777" t="s">
        <v>8323</v>
      </c>
      <c r="S777" s="17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12">
        <f t="shared" si="49"/>
        <v>63.122807017543863</v>
      </c>
      <c r="Q778" t="s">
        <v>8321</v>
      </c>
      <c r="R778" t="s">
        <v>8323</v>
      </c>
      <c r="S778" s="17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12">
        <f t="shared" si="49"/>
        <v>7</v>
      </c>
      <c r="Q779" t="s">
        <v>8321</v>
      </c>
      <c r="R779" t="s">
        <v>8323</v>
      </c>
      <c r="S779" s="17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12">
        <f t="shared" si="49"/>
        <v>2</v>
      </c>
      <c r="Q780" t="s">
        <v>8321</v>
      </c>
      <c r="R780" t="s">
        <v>8323</v>
      </c>
      <c r="S780" s="17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12">
        <f t="shared" si="49"/>
        <v>66.666666666666671</v>
      </c>
      <c r="Q781" t="s">
        <v>8321</v>
      </c>
      <c r="R781" t="s">
        <v>8323</v>
      </c>
      <c r="S781" s="17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12">
        <f t="shared" si="49"/>
        <v>38.518518518518519</v>
      </c>
      <c r="Q782" t="s">
        <v>8324</v>
      </c>
      <c r="R782" t="s">
        <v>8325</v>
      </c>
      <c r="S782" s="17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12">
        <f t="shared" si="49"/>
        <v>42.609200000000001</v>
      </c>
      <c r="Q783" t="s">
        <v>8324</v>
      </c>
      <c r="R783" t="s">
        <v>8325</v>
      </c>
      <c r="S783" s="17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12">
        <f t="shared" si="49"/>
        <v>50</v>
      </c>
      <c r="Q784" t="s">
        <v>8324</v>
      </c>
      <c r="R784" t="s">
        <v>8325</v>
      </c>
      <c r="S784" s="17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12">
        <f t="shared" si="49"/>
        <v>63.485714285714288</v>
      </c>
      <c r="Q785" t="s">
        <v>8324</v>
      </c>
      <c r="R785" t="s">
        <v>8325</v>
      </c>
      <c r="S785" s="17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12">
        <f t="shared" si="49"/>
        <v>102.5</v>
      </c>
      <c r="Q786" t="s">
        <v>8324</v>
      </c>
      <c r="R786" t="s">
        <v>8325</v>
      </c>
      <c r="S786" s="17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12">
        <f t="shared" si="49"/>
        <v>31.142758620689655</v>
      </c>
      <c r="Q787" t="s">
        <v>8324</v>
      </c>
      <c r="R787" t="s">
        <v>8325</v>
      </c>
      <c r="S787" s="17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12">
        <f t="shared" si="49"/>
        <v>162.27272727272728</v>
      </c>
      <c r="Q788" t="s">
        <v>8324</v>
      </c>
      <c r="R788" t="s">
        <v>8325</v>
      </c>
      <c r="S788" s="17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12">
        <f t="shared" si="49"/>
        <v>80.588235294117652</v>
      </c>
      <c r="Q789" t="s">
        <v>8324</v>
      </c>
      <c r="R789" t="s">
        <v>8325</v>
      </c>
      <c r="S789" s="17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12">
        <f t="shared" si="49"/>
        <v>59.85441176470588</v>
      </c>
      <c r="Q790" t="s">
        <v>8324</v>
      </c>
      <c r="R790" t="s">
        <v>8325</v>
      </c>
      <c r="S790" s="17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12">
        <f t="shared" si="49"/>
        <v>132.85714285714286</v>
      </c>
      <c r="Q791" t="s">
        <v>8324</v>
      </c>
      <c r="R791" t="s">
        <v>8325</v>
      </c>
      <c r="S791" s="17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12">
        <f t="shared" si="49"/>
        <v>92.547820512820508</v>
      </c>
      <c r="Q792" t="s">
        <v>8324</v>
      </c>
      <c r="R792" t="s">
        <v>8325</v>
      </c>
      <c r="S792" s="17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12">
        <f t="shared" si="49"/>
        <v>60.859375</v>
      </c>
      <c r="Q793" t="s">
        <v>8324</v>
      </c>
      <c r="R793" t="s">
        <v>8325</v>
      </c>
      <c r="S793" s="17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12">
        <f t="shared" si="49"/>
        <v>41.851833333333339</v>
      </c>
      <c r="Q794" t="s">
        <v>8324</v>
      </c>
      <c r="R794" t="s">
        <v>8325</v>
      </c>
      <c r="S794" s="17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12">
        <f t="shared" si="49"/>
        <v>88.325937499999995</v>
      </c>
      <c r="Q795" t="s">
        <v>8324</v>
      </c>
      <c r="R795" t="s">
        <v>8325</v>
      </c>
      <c r="S795" s="17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12">
        <f t="shared" si="49"/>
        <v>158.96226415094338</v>
      </c>
      <c r="Q796" t="s">
        <v>8324</v>
      </c>
      <c r="R796" t="s">
        <v>8325</v>
      </c>
      <c r="S796" s="17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12">
        <f t="shared" si="49"/>
        <v>85.054347826086953</v>
      </c>
      <c r="Q797" t="s">
        <v>8324</v>
      </c>
      <c r="R797" t="s">
        <v>8325</v>
      </c>
      <c r="S797" s="17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12">
        <f t="shared" si="49"/>
        <v>112.61111111111111</v>
      </c>
      <c r="Q798" t="s">
        <v>8324</v>
      </c>
      <c r="R798" t="s">
        <v>8325</v>
      </c>
      <c r="S798" s="17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12">
        <f t="shared" si="49"/>
        <v>45.436619718309856</v>
      </c>
      <c r="Q799" t="s">
        <v>8324</v>
      </c>
      <c r="R799" t="s">
        <v>8325</v>
      </c>
      <c r="S799" s="17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12">
        <f t="shared" si="49"/>
        <v>46.218390804597703</v>
      </c>
      <c r="Q800" t="s">
        <v>8324</v>
      </c>
      <c r="R800" t="s">
        <v>8325</v>
      </c>
      <c r="S800" s="17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12">
        <f t="shared" si="49"/>
        <v>178.60714285714286</v>
      </c>
      <c r="Q801" t="s">
        <v>8324</v>
      </c>
      <c r="R801" t="s">
        <v>8325</v>
      </c>
      <c r="S801" s="17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12">
        <f t="shared" si="49"/>
        <v>40.75</v>
      </c>
      <c r="Q802" t="s">
        <v>8324</v>
      </c>
      <c r="R802" t="s">
        <v>8325</v>
      </c>
      <c r="S802" s="17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12">
        <f t="shared" si="49"/>
        <v>43.733921568627444</v>
      </c>
      <c r="Q803" t="s">
        <v>8324</v>
      </c>
      <c r="R803" t="s">
        <v>8325</v>
      </c>
      <c r="S803" s="17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12">
        <f t="shared" si="49"/>
        <v>81.066666666666663</v>
      </c>
      <c r="Q804" t="s">
        <v>8324</v>
      </c>
      <c r="R804" t="s">
        <v>8325</v>
      </c>
      <c r="S804" s="17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12">
        <f t="shared" si="49"/>
        <v>74.60526315789474</v>
      </c>
      <c r="Q805" t="s">
        <v>8324</v>
      </c>
      <c r="R805" t="s">
        <v>8325</v>
      </c>
      <c r="S805" s="17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12">
        <f t="shared" si="49"/>
        <v>305.55555555555554</v>
      </c>
      <c r="Q806" t="s">
        <v>8324</v>
      </c>
      <c r="R806" t="s">
        <v>8325</v>
      </c>
      <c r="S806" s="17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12">
        <f t="shared" si="49"/>
        <v>58.333333333333336</v>
      </c>
      <c r="Q807" t="s">
        <v>8324</v>
      </c>
      <c r="R807" t="s">
        <v>8325</v>
      </c>
      <c r="S807" s="17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12">
        <f t="shared" si="49"/>
        <v>117.67605633802818</v>
      </c>
      <c r="Q808" t="s">
        <v>8324</v>
      </c>
      <c r="R808" t="s">
        <v>8325</v>
      </c>
      <c r="S808" s="17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12">
        <f t="shared" si="49"/>
        <v>73.771929824561397</v>
      </c>
      <c r="Q809" t="s">
        <v>8324</v>
      </c>
      <c r="R809" t="s">
        <v>8325</v>
      </c>
      <c r="S809" s="17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12">
        <f t="shared" si="49"/>
        <v>104.65116279069767</v>
      </c>
      <c r="Q810" t="s">
        <v>8324</v>
      </c>
      <c r="R810" t="s">
        <v>8325</v>
      </c>
      <c r="S810" s="17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12">
        <f t="shared" si="49"/>
        <v>79.82692307692308</v>
      </c>
      <c r="Q811" t="s">
        <v>8324</v>
      </c>
      <c r="R811" t="s">
        <v>8325</v>
      </c>
      <c r="S811" s="17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12">
        <f t="shared" si="49"/>
        <v>58.333333333333336</v>
      </c>
      <c r="Q812" t="s">
        <v>8324</v>
      </c>
      <c r="R812" t="s">
        <v>8325</v>
      </c>
      <c r="S812" s="17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12">
        <f t="shared" si="49"/>
        <v>86.666666666666671</v>
      </c>
      <c r="Q813" t="s">
        <v>8324</v>
      </c>
      <c r="R813" t="s">
        <v>8325</v>
      </c>
      <c r="S813" s="17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12">
        <f t="shared" si="49"/>
        <v>27.606060606060606</v>
      </c>
      <c r="Q814" t="s">
        <v>8324</v>
      </c>
      <c r="R814" t="s">
        <v>8325</v>
      </c>
      <c r="S814" s="17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12">
        <f t="shared" si="49"/>
        <v>24.999375000000001</v>
      </c>
      <c r="Q815" t="s">
        <v>8324</v>
      </c>
      <c r="R815" t="s">
        <v>8325</v>
      </c>
      <c r="S815" s="17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12">
        <f t="shared" si="49"/>
        <v>45.464285714285715</v>
      </c>
      <c r="Q816" t="s">
        <v>8324</v>
      </c>
      <c r="R816" t="s">
        <v>8325</v>
      </c>
      <c r="S816" s="17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12">
        <f t="shared" si="49"/>
        <v>99.534883720930239</v>
      </c>
      <c r="Q817" t="s">
        <v>8324</v>
      </c>
      <c r="R817" t="s">
        <v>8325</v>
      </c>
      <c r="S817" s="17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12">
        <f t="shared" si="49"/>
        <v>39.31</v>
      </c>
      <c r="Q818" t="s">
        <v>8324</v>
      </c>
      <c r="R818" t="s">
        <v>8325</v>
      </c>
      <c r="S818" s="17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12">
        <f t="shared" si="49"/>
        <v>89.419999999999987</v>
      </c>
      <c r="Q819" t="s">
        <v>8324</v>
      </c>
      <c r="R819" t="s">
        <v>8325</v>
      </c>
      <c r="S819" s="17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12">
        <f t="shared" si="49"/>
        <v>28.684210526315791</v>
      </c>
      <c r="Q820" t="s">
        <v>8324</v>
      </c>
      <c r="R820" t="s">
        <v>8325</v>
      </c>
      <c r="S820" s="17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12">
        <f t="shared" si="49"/>
        <v>31.071428571428573</v>
      </c>
      <c r="Q821" t="s">
        <v>8324</v>
      </c>
      <c r="R821" t="s">
        <v>8325</v>
      </c>
      <c r="S821" s="17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12">
        <f t="shared" si="49"/>
        <v>70.55263157894737</v>
      </c>
      <c r="Q822" t="s">
        <v>8324</v>
      </c>
      <c r="R822" t="s">
        <v>8325</v>
      </c>
      <c r="S822" s="17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12">
        <f t="shared" si="49"/>
        <v>224.12820512820514</v>
      </c>
      <c r="Q823" t="s">
        <v>8324</v>
      </c>
      <c r="R823" t="s">
        <v>8325</v>
      </c>
      <c r="S823" s="17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12">
        <f t="shared" si="49"/>
        <v>51.811594202898547</v>
      </c>
      <c r="Q824" t="s">
        <v>8324</v>
      </c>
      <c r="R824" t="s">
        <v>8325</v>
      </c>
      <c r="S824" s="17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12">
        <f t="shared" si="49"/>
        <v>43.515151515151516</v>
      </c>
      <c r="Q825" t="s">
        <v>8324</v>
      </c>
      <c r="R825" t="s">
        <v>8325</v>
      </c>
      <c r="S825" s="17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12">
        <f t="shared" si="49"/>
        <v>39.816666666666663</v>
      </c>
      <c r="Q826" t="s">
        <v>8324</v>
      </c>
      <c r="R826" t="s">
        <v>8325</v>
      </c>
      <c r="S826" s="17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12">
        <f t="shared" si="49"/>
        <v>126.8080808080808</v>
      </c>
      <c r="Q827" t="s">
        <v>8324</v>
      </c>
      <c r="R827" t="s">
        <v>8325</v>
      </c>
      <c r="S827" s="17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12">
        <f t="shared" si="49"/>
        <v>113.87755102040816</v>
      </c>
      <c r="Q828" t="s">
        <v>8324</v>
      </c>
      <c r="R828" t="s">
        <v>8325</v>
      </c>
      <c r="S828" s="17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12">
        <f t="shared" si="49"/>
        <v>28.181818181818183</v>
      </c>
      <c r="Q829" t="s">
        <v>8324</v>
      </c>
      <c r="R829" t="s">
        <v>8325</v>
      </c>
      <c r="S829" s="17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12">
        <f t="shared" si="49"/>
        <v>36.60526315789474</v>
      </c>
      <c r="Q830" t="s">
        <v>8324</v>
      </c>
      <c r="R830" t="s">
        <v>8325</v>
      </c>
      <c r="S830" s="17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12">
        <f t="shared" si="49"/>
        <v>32.5</v>
      </c>
      <c r="Q831" t="s">
        <v>8324</v>
      </c>
      <c r="R831" t="s">
        <v>8325</v>
      </c>
      <c r="S831" s="17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12">
        <f t="shared" si="49"/>
        <v>60.65625</v>
      </c>
      <c r="Q832" t="s">
        <v>8324</v>
      </c>
      <c r="R832" t="s">
        <v>8325</v>
      </c>
      <c r="S832" s="17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12">
        <f t="shared" si="49"/>
        <v>175</v>
      </c>
      <c r="Q833" t="s">
        <v>8324</v>
      </c>
      <c r="R833" t="s">
        <v>8325</v>
      </c>
      <c r="S833" s="17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12">
        <f t="shared" si="49"/>
        <v>97.993896103896105</v>
      </c>
      <c r="Q834" t="s">
        <v>8324</v>
      </c>
      <c r="R834" t="s">
        <v>8325</v>
      </c>
      <c r="S834" s="17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(E835/D835)</f>
        <v>1.0166666666666666</v>
      </c>
      <c r="P835" s="12">
        <f t="shared" ref="P835:P898" si="53">E835/L835</f>
        <v>148.78048780487805</v>
      </c>
      <c r="Q835" t="s">
        <v>8324</v>
      </c>
      <c r="R835" t="s">
        <v>8325</v>
      </c>
      <c r="S835" s="17">
        <f t="shared" ref="S835:S898" si="54">(((J835/60)/60)/24)+DATE(1970,1,1)</f>
        <v>41718.878182870372</v>
      </c>
      <c r="T835" s="17">
        <f t="shared" ref="T835:T898" si="55" xml:space="preserve"> 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12">
        <f t="shared" si="53"/>
        <v>96.08</v>
      </c>
      <c r="Q836" t="s">
        <v>8324</v>
      </c>
      <c r="R836" t="s">
        <v>8325</v>
      </c>
      <c r="S836" s="17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12">
        <f t="shared" si="53"/>
        <v>58.625</v>
      </c>
      <c r="Q837" t="s">
        <v>8324</v>
      </c>
      <c r="R837" t="s">
        <v>8325</v>
      </c>
      <c r="S837" s="17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12">
        <f t="shared" si="53"/>
        <v>109.70695652173914</v>
      </c>
      <c r="Q838" t="s">
        <v>8324</v>
      </c>
      <c r="R838" t="s">
        <v>8325</v>
      </c>
      <c r="S838" s="17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12">
        <f t="shared" si="53"/>
        <v>49.112903225806448</v>
      </c>
      <c r="Q839" t="s">
        <v>8324</v>
      </c>
      <c r="R839" t="s">
        <v>8325</v>
      </c>
      <c r="S839" s="17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12">
        <f t="shared" si="53"/>
        <v>47.672131147540981</v>
      </c>
      <c r="Q840" t="s">
        <v>8324</v>
      </c>
      <c r="R840" t="s">
        <v>8325</v>
      </c>
      <c r="S840" s="17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12">
        <f t="shared" si="53"/>
        <v>60.737812499999997</v>
      </c>
      <c r="Q841" t="s">
        <v>8324</v>
      </c>
      <c r="R841" t="s">
        <v>8325</v>
      </c>
      <c r="S841" s="17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12">
        <f t="shared" si="53"/>
        <v>63.37715789473684</v>
      </c>
      <c r="Q842" t="s">
        <v>8324</v>
      </c>
      <c r="R842" t="s">
        <v>8326</v>
      </c>
      <c r="S842" s="17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12">
        <f t="shared" si="53"/>
        <v>53.893617021276597</v>
      </c>
      <c r="Q843" t="s">
        <v>8324</v>
      </c>
      <c r="R843" t="s">
        <v>8326</v>
      </c>
      <c r="S843" s="17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12">
        <f t="shared" si="53"/>
        <v>66.871794871794876</v>
      </c>
      <c r="Q844" t="s">
        <v>8324</v>
      </c>
      <c r="R844" t="s">
        <v>8326</v>
      </c>
      <c r="S844" s="17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12">
        <f t="shared" si="53"/>
        <v>63.102362204724407</v>
      </c>
      <c r="Q845" t="s">
        <v>8324</v>
      </c>
      <c r="R845" t="s">
        <v>8326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12">
        <f t="shared" si="53"/>
        <v>36.628930817610062</v>
      </c>
      <c r="Q846" t="s">
        <v>8324</v>
      </c>
      <c r="R846" t="s">
        <v>8326</v>
      </c>
      <c r="S846" s="17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12">
        <f t="shared" si="53"/>
        <v>34.005706214689269</v>
      </c>
      <c r="Q847" t="s">
        <v>8324</v>
      </c>
      <c r="R847" t="s">
        <v>8326</v>
      </c>
      <c r="S847" s="17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12">
        <f t="shared" si="53"/>
        <v>28.553404255319148</v>
      </c>
      <c r="Q848" t="s">
        <v>8324</v>
      </c>
      <c r="R848" t="s">
        <v>8326</v>
      </c>
      <c r="S848" s="17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12">
        <f t="shared" si="53"/>
        <v>10</v>
      </c>
      <c r="Q849" t="s">
        <v>8324</v>
      </c>
      <c r="R849" t="s">
        <v>8326</v>
      </c>
      <c r="S849" s="17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12">
        <f t="shared" si="53"/>
        <v>18.75</v>
      </c>
      <c r="Q850" t="s">
        <v>8324</v>
      </c>
      <c r="R850" t="s">
        <v>8326</v>
      </c>
      <c r="S850" s="17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12">
        <f t="shared" si="53"/>
        <v>41.704347826086959</v>
      </c>
      <c r="Q851" t="s">
        <v>8324</v>
      </c>
      <c r="R851" t="s">
        <v>8326</v>
      </c>
      <c r="S851" s="17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12">
        <f t="shared" si="53"/>
        <v>46.669172932330824</v>
      </c>
      <c r="Q852" t="s">
        <v>8324</v>
      </c>
      <c r="R852" t="s">
        <v>8326</v>
      </c>
      <c r="S852" s="17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12">
        <f t="shared" si="53"/>
        <v>37.271428571428572</v>
      </c>
      <c r="Q853" t="s">
        <v>8324</v>
      </c>
      <c r="R853" t="s">
        <v>8326</v>
      </c>
      <c r="S853" s="17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12">
        <f t="shared" si="53"/>
        <v>59.258064516129032</v>
      </c>
      <c r="Q854" t="s">
        <v>8324</v>
      </c>
      <c r="R854" t="s">
        <v>8326</v>
      </c>
      <c r="S854" s="17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12">
        <f t="shared" si="53"/>
        <v>30</v>
      </c>
      <c r="Q855" t="s">
        <v>8324</v>
      </c>
      <c r="R855" t="s">
        <v>8326</v>
      </c>
      <c r="S855" s="17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12">
        <f t="shared" si="53"/>
        <v>65.8623246492986</v>
      </c>
      <c r="Q856" t="s">
        <v>8324</v>
      </c>
      <c r="R856" t="s">
        <v>8326</v>
      </c>
      <c r="S856" s="17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12">
        <f t="shared" si="53"/>
        <v>31.914893617021278</v>
      </c>
      <c r="Q857" t="s">
        <v>8324</v>
      </c>
      <c r="R857" t="s">
        <v>8326</v>
      </c>
      <c r="S857" s="17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12">
        <f t="shared" si="53"/>
        <v>19.464285714285715</v>
      </c>
      <c r="Q858" t="s">
        <v>8324</v>
      </c>
      <c r="R858" t="s">
        <v>8326</v>
      </c>
      <c r="S858" s="17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12">
        <f t="shared" si="53"/>
        <v>50</v>
      </c>
      <c r="Q859" t="s">
        <v>8324</v>
      </c>
      <c r="R859" t="s">
        <v>8326</v>
      </c>
      <c r="S859" s="17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12">
        <f t="shared" si="53"/>
        <v>22.737763157894737</v>
      </c>
      <c r="Q860" t="s">
        <v>8324</v>
      </c>
      <c r="R860" t="s">
        <v>8326</v>
      </c>
      <c r="S860" s="17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12">
        <f t="shared" si="53"/>
        <v>42.724489795918366</v>
      </c>
      <c r="Q861" t="s">
        <v>8324</v>
      </c>
      <c r="R861" t="s">
        <v>8326</v>
      </c>
      <c r="S861" s="17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12">
        <f t="shared" si="53"/>
        <v>52.916666666666664</v>
      </c>
      <c r="Q862" t="s">
        <v>8324</v>
      </c>
      <c r="R862" t="s">
        <v>8327</v>
      </c>
      <c r="S862" s="17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12">
        <f t="shared" si="53"/>
        <v>50.5</v>
      </c>
      <c r="Q863" t="s">
        <v>8324</v>
      </c>
      <c r="R863" t="s">
        <v>8327</v>
      </c>
      <c r="S863" s="17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12">
        <f t="shared" si="53"/>
        <v>42.5</v>
      </c>
      <c r="Q864" t="s">
        <v>8324</v>
      </c>
      <c r="R864" t="s">
        <v>8327</v>
      </c>
      <c r="S864" s="17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12">
        <f t="shared" si="53"/>
        <v>18</v>
      </c>
      <c r="Q865" t="s">
        <v>8324</v>
      </c>
      <c r="R865" t="s">
        <v>8327</v>
      </c>
      <c r="S865" s="17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12">
        <f t="shared" si="53"/>
        <v>34.177215189873415</v>
      </c>
      <c r="Q866" t="s">
        <v>8324</v>
      </c>
      <c r="R866" t="s">
        <v>8327</v>
      </c>
      <c r="S866" s="17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12">
        <f t="shared" si="53"/>
        <v>22.5</v>
      </c>
      <c r="Q867" t="s">
        <v>8324</v>
      </c>
      <c r="R867" t="s">
        <v>8327</v>
      </c>
      <c r="S867" s="17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12">
        <f t="shared" si="53"/>
        <v>58.18181818181818</v>
      </c>
      <c r="Q868" t="s">
        <v>8324</v>
      </c>
      <c r="R868" t="s">
        <v>8327</v>
      </c>
      <c r="S868" s="17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12">
        <f t="shared" si="53"/>
        <v>109.18181818181819</v>
      </c>
      <c r="Q869" t="s">
        <v>8324</v>
      </c>
      <c r="R869" t="s">
        <v>8327</v>
      </c>
      <c r="S869" s="17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12">
        <f t="shared" si="53"/>
        <v>50</v>
      </c>
      <c r="Q870" t="s">
        <v>8324</v>
      </c>
      <c r="R870" t="s">
        <v>8327</v>
      </c>
      <c r="S870" s="17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12">
        <f t="shared" si="53"/>
        <v>346.66666666666669</v>
      </c>
      <c r="Q871" t="s">
        <v>8324</v>
      </c>
      <c r="R871" t="s">
        <v>8327</v>
      </c>
      <c r="S871" s="17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12">
        <f t="shared" si="53"/>
        <v>12.4</v>
      </c>
      <c r="Q872" t="s">
        <v>8324</v>
      </c>
      <c r="R872" t="s">
        <v>8327</v>
      </c>
      <c r="S872" s="17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12">
        <f t="shared" si="53"/>
        <v>27.083333333333332</v>
      </c>
      <c r="Q873" t="s">
        <v>8324</v>
      </c>
      <c r="R873" t="s">
        <v>8327</v>
      </c>
      <c r="S873" s="17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12">
        <f t="shared" si="53"/>
        <v>32.5</v>
      </c>
      <c r="Q874" t="s">
        <v>8324</v>
      </c>
      <c r="R874" t="s">
        <v>8327</v>
      </c>
      <c r="S874" s="17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12">
        <f t="shared" si="53"/>
        <v>9</v>
      </c>
      <c r="Q875" t="s">
        <v>8324</v>
      </c>
      <c r="R875" t="s">
        <v>8327</v>
      </c>
      <c r="S875" s="17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12">
        <f t="shared" si="53"/>
        <v>34.761904761904759</v>
      </c>
      <c r="Q876" t="s">
        <v>8324</v>
      </c>
      <c r="R876" t="s">
        <v>8327</v>
      </c>
      <c r="S876" s="17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12" t="e">
        <f t="shared" si="53"/>
        <v>#DIV/0!</v>
      </c>
      <c r="Q877" t="s">
        <v>8324</v>
      </c>
      <c r="R877" t="s">
        <v>8327</v>
      </c>
      <c r="S877" s="17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12">
        <f t="shared" si="53"/>
        <v>28.577777777777779</v>
      </c>
      <c r="Q878" t="s">
        <v>8324</v>
      </c>
      <c r="R878" t="s">
        <v>8327</v>
      </c>
      <c r="S878" s="17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12">
        <f t="shared" si="53"/>
        <v>46.586206896551722</v>
      </c>
      <c r="Q879" t="s">
        <v>8324</v>
      </c>
      <c r="R879" t="s">
        <v>8327</v>
      </c>
      <c r="S879" s="17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12">
        <f t="shared" si="53"/>
        <v>32.5</v>
      </c>
      <c r="Q880" t="s">
        <v>8324</v>
      </c>
      <c r="R880" t="s">
        <v>8327</v>
      </c>
      <c r="S880" s="17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12">
        <f t="shared" si="53"/>
        <v>21.466666666666665</v>
      </c>
      <c r="Q881" t="s">
        <v>8324</v>
      </c>
      <c r="R881" t="s">
        <v>8327</v>
      </c>
      <c r="S881" s="17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12">
        <f t="shared" si="53"/>
        <v>14.125</v>
      </c>
      <c r="Q882" t="s">
        <v>8324</v>
      </c>
      <c r="R882" t="s">
        <v>8328</v>
      </c>
      <c r="S882" s="17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12">
        <f t="shared" si="53"/>
        <v>30</v>
      </c>
      <c r="Q883" t="s">
        <v>8324</v>
      </c>
      <c r="R883" t="s">
        <v>8328</v>
      </c>
      <c r="S883" s="17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12">
        <f t="shared" si="53"/>
        <v>21.571428571428573</v>
      </c>
      <c r="Q884" t="s">
        <v>8324</v>
      </c>
      <c r="R884" t="s">
        <v>8328</v>
      </c>
      <c r="S884" s="17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12">
        <f t="shared" si="53"/>
        <v>83.375</v>
      </c>
      <c r="Q885" t="s">
        <v>8324</v>
      </c>
      <c r="R885" t="s">
        <v>8328</v>
      </c>
      <c r="S885" s="17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12">
        <f t="shared" si="53"/>
        <v>10</v>
      </c>
      <c r="Q886" t="s">
        <v>8324</v>
      </c>
      <c r="R886" t="s">
        <v>8328</v>
      </c>
      <c r="S886" s="17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12">
        <f t="shared" si="53"/>
        <v>35.714285714285715</v>
      </c>
      <c r="Q887" t="s">
        <v>8324</v>
      </c>
      <c r="R887" t="s">
        <v>8328</v>
      </c>
      <c r="S887" s="17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12">
        <f t="shared" si="53"/>
        <v>29.285714285714285</v>
      </c>
      <c r="Q888" t="s">
        <v>8324</v>
      </c>
      <c r="R888" t="s">
        <v>8328</v>
      </c>
      <c r="S888" s="17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12" t="e">
        <f t="shared" si="53"/>
        <v>#DIV/0!</v>
      </c>
      <c r="Q889" t="s">
        <v>8324</v>
      </c>
      <c r="R889" t="s">
        <v>8328</v>
      </c>
      <c r="S889" s="17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12">
        <f t="shared" si="53"/>
        <v>18</v>
      </c>
      <c r="Q890" t="s">
        <v>8324</v>
      </c>
      <c r="R890" t="s">
        <v>8328</v>
      </c>
      <c r="S890" s="17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12">
        <f t="shared" si="53"/>
        <v>73.760000000000005</v>
      </c>
      <c r="Q891" t="s">
        <v>8324</v>
      </c>
      <c r="R891" t="s">
        <v>8328</v>
      </c>
      <c r="S891" s="17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12">
        <f t="shared" si="53"/>
        <v>31.25</v>
      </c>
      <c r="Q892" t="s">
        <v>8324</v>
      </c>
      <c r="R892" t="s">
        <v>8328</v>
      </c>
      <c r="S892" s="17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12">
        <f t="shared" si="53"/>
        <v>28.888888888888889</v>
      </c>
      <c r="Q893" t="s">
        <v>8324</v>
      </c>
      <c r="R893" t="s">
        <v>8328</v>
      </c>
      <c r="S893" s="17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12">
        <f t="shared" si="53"/>
        <v>143.8235294117647</v>
      </c>
      <c r="Q894" t="s">
        <v>8324</v>
      </c>
      <c r="R894" t="s">
        <v>8328</v>
      </c>
      <c r="S894" s="17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12">
        <f t="shared" si="53"/>
        <v>40</v>
      </c>
      <c r="Q895" t="s">
        <v>8324</v>
      </c>
      <c r="R895" t="s">
        <v>8328</v>
      </c>
      <c r="S895" s="17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12">
        <f t="shared" si="53"/>
        <v>147.81132075471697</v>
      </c>
      <c r="Q896" t="s">
        <v>8324</v>
      </c>
      <c r="R896" t="s">
        <v>8328</v>
      </c>
      <c r="S896" s="17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12">
        <f t="shared" si="53"/>
        <v>27.857142857142858</v>
      </c>
      <c r="Q897" t="s">
        <v>8324</v>
      </c>
      <c r="R897" t="s">
        <v>8328</v>
      </c>
      <c r="S897" s="17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12">
        <f t="shared" si="53"/>
        <v>44.444444444444443</v>
      </c>
      <c r="Q898" t="s">
        <v>8324</v>
      </c>
      <c r="R898" t="s">
        <v>8328</v>
      </c>
      <c r="S898" s="17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(E899/D899)</f>
        <v>0</v>
      </c>
      <c r="P899" s="12" t="e">
        <f t="shared" ref="P899:P962" si="57">E899/L899</f>
        <v>#DIV/0!</v>
      </c>
      <c r="Q899" t="s">
        <v>8324</v>
      </c>
      <c r="R899" t="s">
        <v>8328</v>
      </c>
      <c r="S899" s="17">
        <f t="shared" ref="S899:S962" si="58">(((J899/60)/60)/24)+DATE(1970,1,1)</f>
        <v>41211.688750000001</v>
      </c>
      <c r="T899" s="17">
        <f t="shared" ref="T899:T962" si="59" xml:space="preserve"> 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12">
        <f t="shared" si="57"/>
        <v>35</v>
      </c>
      <c r="Q900" t="s">
        <v>8324</v>
      </c>
      <c r="R900" t="s">
        <v>8328</v>
      </c>
      <c r="S900" s="17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12">
        <f t="shared" si="57"/>
        <v>35</v>
      </c>
      <c r="Q901" t="s">
        <v>8324</v>
      </c>
      <c r="R901" t="s">
        <v>8328</v>
      </c>
      <c r="S901" s="17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12">
        <f t="shared" si="57"/>
        <v>10.5</v>
      </c>
      <c r="Q902" t="s">
        <v>8324</v>
      </c>
      <c r="R902" t="s">
        <v>8327</v>
      </c>
      <c r="S902" s="17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12" t="e">
        <f t="shared" si="57"/>
        <v>#DIV/0!</v>
      </c>
      <c r="Q903" t="s">
        <v>8324</v>
      </c>
      <c r="R903" t="s">
        <v>8327</v>
      </c>
      <c r="S903" s="17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12">
        <f t="shared" si="57"/>
        <v>30</v>
      </c>
      <c r="Q904" t="s">
        <v>8324</v>
      </c>
      <c r="R904" t="s">
        <v>8327</v>
      </c>
      <c r="S904" s="17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12">
        <f t="shared" si="57"/>
        <v>40</v>
      </c>
      <c r="Q905" t="s">
        <v>8324</v>
      </c>
      <c r="R905" t="s">
        <v>8327</v>
      </c>
      <c r="S905" s="17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12">
        <f t="shared" si="57"/>
        <v>50.333333333333336</v>
      </c>
      <c r="Q906" t="s">
        <v>8324</v>
      </c>
      <c r="R906" t="s">
        <v>8327</v>
      </c>
      <c r="S906" s="17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12">
        <f t="shared" si="57"/>
        <v>32.666666666666664</v>
      </c>
      <c r="Q907" t="s">
        <v>8324</v>
      </c>
      <c r="R907" t="s">
        <v>8327</v>
      </c>
      <c r="S907" s="17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12" t="e">
        <f t="shared" si="57"/>
        <v>#DIV/0!</v>
      </c>
      <c r="Q908" t="s">
        <v>8324</v>
      </c>
      <c r="R908" t="s">
        <v>8327</v>
      </c>
      <c r="S908" s="17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12" t="e">
        <f t="shared" si="57"/>
        <v>#DIV/0!</v>
      </c>
      <c r="Q909" t="s">
        <v>8324</v>
      </c>
      <c r="R909" t="s">
        <v>8327</v>
      </c>
      <c r="S909" s="17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12" t="e">
        <f t="shared" si="57"/>
        <v>#DIV/0!</v>
      </c>
      <c r="Q910" t="s">
        <v>8324</v>
      </c>
      <c r="R910" t="s">
        <v>8327</v>
      </c>
      <c r="S910" s="17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12">
        <f t="shared" si="57"/>
        <v>65</v>
      </c>
      <c r="Q911" t="s">
        <v>8324</v>
      </c>
      <c r="R911" t="s">
        <v>8327</v>
      </c>
      <c r="S911" s="17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12">
        <f t="shared" si="57"/>
        <v>24.6</v>
      </c>
      <c r="Q912" t="s">
        <v>8324</v>
      </c>
      <c r="R912" t="s">
        <v>8327</v>
      </c>
      <c r="S912" s="17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12" t="e">
        <f t="shared" si="57"/>
        <v>#DIV/0!</v>
      </c>
      <c r="Q913" t="s">
        <v>8324</v>
      </c>
      <c r="R913" t="s">
        <v>8327</v>
      </c>
      <c r="S913" s="17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12">
        <f t="shared" si="57"/>
        <v>15</v>
      </c>
      <c r="Q914" t="s">
        <v>8324</v>
      </c>
      <c r="R914" t="s">
        <v>8327</v>
      </c>
      <c r="S914" s="17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12">
        <f t="shared" si="57"/>
        <v>82.583333333333329</v>
      </c>
      <c r="Q915" t="s">
        <v>8324</v>
      </c>
      <c r="R915" t="s">
        <v>8327</v>
      </c>
      <c r="S915" s="17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12" t="e">
        <f t="shared" si="57"/>
        <v>#DIV/0!</v>
      </c>
      <c r="Q916" t="s">
        <v>8324</v>
      </c>
      <c r="R916" t="s">
        <v>8327</v>
      </c>
      <c r="S916" s="17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12">
        <f t="shared" si="57"/>
        <v>41.666666666666664</v>
      </c>
      <c r="Q917" t="s">
        <v>8324</v>
      </c>
      <c r="R917" t="s">
        <v>8327</v>
      </c>
      <c r="S917" s="17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12" t="e">
        <f t="shared" si="57"/>
        <v>#DIV/0!</v>
      </c>
      <c r="Q918" t="s">
        <v>8324</v>
      </c>
      <c r="R918" t="s">
        <v>8327</v>
      </c>
      <c r="S918" s="17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12">
        <f t="shared" si="57"/>
        <v>30</v>
      </c>
      <c r="Q919" t="s">
        <v>8324</v>
      </c>
      <c r="R919" t="s">
        <v>8327</v>
      </c>
      <c r="S919" s="17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12">
        <f t="shared" si="57"/>
        <v>19.600000000000001</v>
      </c>
      <c r="Q920" t="s">
        <v>8324</v>
      </c>
      <c r="R920" t="s">
        <v>8327</v>
      </c>
      <c r="S920" s="17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12">
        <f t="shared" si="57"/>
        <v>100</v>
      </c>
      <c r="Q921" t="s">
        <v>8324</v>
      </c>
      <c r="R921" t="s">
        <v>8327</v>
      </c>
      <c r="S921" s="17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12" t="e">
        <f t="shared" si="57"/>
        <v>#DIV/0!</v>
      </c>
      <c r="Q922" t="s">
        <v>8324</v>
      </c>
      <c r="R922" t="s">
        <v>8327</v>
      </c>
      <c r="S922" s="17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12">
        <f t="shared" si="57"/>
        <v>231.75</v>
      </c>
      <c r="Q923" t="s">
        <v>8324</v>
      </c>
      <c r="R923" t="s">
        <v>8327</v>
      </c>
      <c r="S923" s="17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12">
        <f t="shared" si="57"/>
        <v>189.33333333333334</v>
      </c>
      <c r="Q924" t="s">
        <v>8324</v>
      </c>
      <c r="R924" t="s">
        <v>8327</v>
      </c>
      <c r="S924" s="17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12">
        <f t="shared" si="57"/>
        <v>55</v>
      </c>
      <c r="Q925" t="s">
        <v>8324</v>
      </c>
      <c r="R925" t="s">
        <v>8327</v>
      </c>
      <c r="S925" s="17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12">
        <f t="shared" si="57"/>
        <v>21.8</v>
      </c>
      <c r="Q926" t="s">
        <v>8324</v>
      </c>
      <c r="R926" t="s">
        <v>8327</v>
      </c>
      <c r="S926" s="17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12">
        <f t="shared" si="57"/>
        <v>32</v>
      </c>
      <c r="Q927" t="s">
        <v>8324</v>
      </c>
      <c r="R927" t="s">
        <v>8327</v>
      </c>
      <c r="S927" s="17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12" t="e">
        <f t="shared" si="57"/>
        <v>#DIV/0!</v>
      </c>
      <c r="Q928" t="s">
        <v>8324</v>
      </c>
      <c r="R928" t="s">
        <v>8327</v>
      </c>
      <c r="S928" s="17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12" t="e">
        <f t="shared" si="57"/>
        <v>#DIV/0!</v>
      </c>
      <c r="Q929" t="s">
        <v>8324</v>
      </c>
      <c r="R929" t="s">
        <v>8327</v>
      </c>
      <c r="S929" s="17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12">
        <f t="shared" si="57"/>
        <v>56.25</v>
      </c>
      <c r="Q930" t="s">
        <v>8324</v>
      </c>
      <c r="R930" t="s">
        <v>8327</v>
      </c>
      <c r="S930" s="17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12" t="e">
        <f t="shared" si="57"/>
        <v>#DIV/0!</v>
      </c>
      <c r="Q931" t="s">
        <v>8324</v>
      </c>
      <c r="R931" t="s">
        <v>8327</v>
      </c>
      <c r="S931" s="17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12">
        <f t="shared" si="57"/>
        <v>69</v>
      </c>
      <c r="Q932" t="s">
        <v>8324</v>
      </c>
      <c r="R932" t="s">
        <v>8327</v>
      </c>
      <c r="S932" s="17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12">
        <f t="shared" si="57"/>
        <v>18.714285714285715</v>
      </c>
      <c r="Q933" t="s">
        <v>8324</v>
      </c>
      <c r="R933" t="s">
        <v>8327</v>
      </c>
      <c r="S933" s="17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12">
        <f t="shared" si="57"/>
        <v>46.033333333333331</v>
      </c>
      <c r="Q934" t="s">
        <v>8324</v>
      </c>
      <c r="R934" t="s">
        <v>8327</v>
      </c>
      <c r="S934" s="17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12">
        <f t="shared" si="57"/>
        <v>60</v>
      </c>
      <c r="Q935" t="s">
        <v>8324</v>
      </c>
      <c r="R935" t="s">
        <v>8327</v>
      </c>
      <c r="S935" s="17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12">
        <f t="shared" si="57"/>
        <v>50.666666666666664</v>
      </c>
      <c r="Q936" t="s">
        <v>8324</v>
      </c>
      <c r="R936" t="s">
        <v>8327</v>
      </c>
      <c r="S936" s="17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12">
        <f t="shared" si="57"/>
        <v>25</v>
      </c>
      <c r="Q937" t="s">
        <v>8324</v>
      </c>
      <c r="R937" t="s">
        <v>8327</v>
      </c>
      <c r="S937" s="17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12" t="e">
        <f t="shared" si="57"/>
        <v>#DIV/0!</v>
      </c>
      <c r="Q938" t="s">
        <v>8324</v>
      </c>
      <c r="R938" t="s">
        <v>8327</v>
      </c>
      <c r="S938" s="17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12">
        <f t="shared" si="57"/>
        <v>20</v>
      </c>
      <c r="Q939" t="s">
        <v>8324</v>
      </c>
      <c r="R939" t="s">
        <v>8327</v>
      </c>
      <c r="S939" s="17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12">
        <f t="shared" si="57"/>
        <v>25</v>
      </c>
      <c r="Q940" t="s">
        <v>8324</v>
      </c>
      <c r="R940" t="s">
        <v>8327</v>
      </c>
      <c r="S940" s="17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12">
        <f t="shared" si="57"/>
        <v>20</v>
      </c>
      <c r="Q941" t="s">
        <v>8324</v>
      </c>
      <c r="R941" t="s">
        <v>8327</v>
      </c>
      <c r="S941" s="17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12">
        <f t="shared" si="57"/>
        <v>110.28571428571429</v>
      </c>
      <c r="Q942" t="s">
        <v>8318</v>
      </c>
      <c r="R942" t="s">
        <v>8320</v>
      </c>
      <c r="S942" s="17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12">
        <f t="shared" si="57"/>
        <v>37.451612903225808</v>
      </c>
      <c r="Q943" t="s">
        <v>8318</v>
      </c>
      <c r="R943" t="s">
        <v>8320</v>
      </c>
      <c r="S943" s="17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12">
        <f t="shared" si="57"/>
        <v>41.75</v>
      </c>
      <c r="Q944" t="s">
        <v>8318</v>
      </c>
      <c r="R944" t="s">
        <v>8320</v>
      </c>
      <c r="S944" s="17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12">
        <f t="shared" si="57"/>
        <v>24.083333333333332</v>
      </c>
      <c r="Q945" t="s">
        <v>8318</v>
      </c>
      <c r="R945" t="s">
        <v>8320</v>
      </c>
      <c r="S945" s="17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12">
        <f t="shared" si="57"/>
        <v>69.40625</v>
      </c>
      <c r="Q946" t="s">
        <v>8318</v>
      </c>
      <c r="R946" t="s">
        <v>8320</v>
      </c>
      <c r="S946" s="17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12">
        <f t="shared" si="57"/>
        <v>155.25</v>
      </c>
      <c r="Q947" t="s">
        <v>8318</v>
      </c>
      <c r="R947" t="s">
        <v>8320</v>
      </c>
      <c r="S947" s="17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12">
        <f t="shared" si="57"/>
        <v>57.2</v>
      </c>
      <c r="Q948" t="s">
        <v>8318</v>
      </c>
      <c r="R948" t="s">
        <v>8320</v>
      </c>
      <c r="S948" s="17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12" t="e">
        <f t="shared" si="57"/>
        <v>#DIV/0!</v>
      </c>
      <c r="Q949" t="s">
        <v>8318</v>
      </c>
      <c r="R949" t="s">
        <v>8320</v>
      </c>
      <c r="S949" s="17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12">
        <f t="shared" si="57"/>
        <v>60</v>
      </c>
      <c r="Q950" t="s">
        <v>8318</v>
      </c>
      <c r="R950" t="s">
        <v>8320</v>
      </c>
      <c r="S950" s="17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12">
        <f t="shared" si="57"/>
        <v>39</v>
      </c>
      <c r="Q951" t="s">
        <v>8318</v>
      </c>
      <c r="R951" t="s">
        <v>8320</v>
      </c>
      <c r="S951" s="17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12">
        <f t="shared" si="57"/>
        <v>58.416666666666664</v>
      </c>
      <c r="Q952" t="s">
        <v>8318</v>
      </c>
      <c r="R952" t="s">
        <v>8320</v>
      </c>
      <c r="S952" s="17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12">
        <f t="shared" si="57"/>
        <v>158.63636363636363</v>
      </c>
      <c r="Q953" t="s">
        <v>8318</v>
      </c>
      <c r="R953" t="s">
        <v>8320</v>
      </c>
      <c r="S953" s="17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12">
        <f t="shared" si="57"/>
        <v>99.857142857142861</v>
      </c>
      <c r="Q954" t="s">
        <v>8318</v>
      </c>
      <c r="R954" t="s">
        <v>8320</v>
      </c>
      <c r="S954" s="17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12">
        <f t="shared" si="57"/>
        <v>25.2</v>
      </c>
      <c r="Q955" t="s">
        <v>8318</v>
      </c>
      <c r="R955" t="s">
        <v>8320</v>
      </c>
      <c r="S955" s="17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12">
        <f t="shared" si="57"/>
        <v>89.191780821917803</v>
      </c>
      <c r="Q956" t="s">
        <v>8318</v>
      </c>
      <c r="R956" t="s">
        <v>8320</v>
      </c>
      <c r="S956" s="17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12">
        <f t="shared" si="57"/>
        <v>182.6236559139785</v>
      </c>
      <c r="Q957" t="s">
        <v>8318</v>
      </c>
      <c r="R957" t="s">
        <v>8320</v>
      </c>
      <c r="S957" s="17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12">
        <f t="shared" si="57"/>
        <v>50.647058823529413</v>
      </c>
      <c r="Q958" t="s">
        <v>8318</v>
      </c>
      <c r="R958" t="s">
        <v>8320</v>
      </c>
      <c r="S958" s="17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12">
        <f t="shared" si="57"/>
        <v>33.285714285714285</v>
      </c>
      <c r="Q959" t="s">
        <v>8318</v>
      </c>
      <c r="R959" t="s">
        <v>8320</v>
      </c>
      <c r="S959" s="17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12">
        <f t="shared" si="57"/>
        <v>51.823529411764703</v>
      </c>
      <c r="Q960" t="s">
        <v>8318</v>
      </c>
      <c r="R960" t="s">
        <v>8320</v>
      </c>
      <c r="S960" s="17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12">
        <f t="shared" si="57"/>
        <v>113.62573099415205</v>
      </c>
      <c r="Q961" t="s">
        <v>8318</v>
      </c>
      <c r="R961" t="s">
        <v>8320</v>
      </c>
      <c r="S961" s="17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12">
        <f t="shared" si="57"/>
        <v>136.46276595744681</v>
      </c>
      <c r="Q962" t="s">
        <v>8318</v>
      </c>
      <c r="R962" t="s">
        <v>8320</v>
      </c>
      <c r="S962" s="17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(E963/D963)</f>
        <v>0.42188421052631581</v>
      </c>
      <c r="P963" s="12">
        <f t="shared" ref="P963:P1026" si="61">E963/L963</f>
        <v>364.35454545454547</v>
      </c>
      <c r="Q963" t="s">
        <v>8318</v>
      </c>
      <c r="R963" t="s">
        <v>8320</v>
      </c>
      <c r="S963" s="17">
        <f t="shared" ref="S963:S1026" si="62">(((J963/60)/60)/24)+DATE(1970,1,1)</f>
        <v>42740.693692129629</v>
      </c>
      <c r="T963" s="17">
        <f t="shared" ref="T963:T1026" si="63" xml:space="preserve"> 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12">
        <f t="shared" si="61"/>
        <v>19.243243243243242</v>
      </c>
      <c r="Q964" t="s">
        <v>8318</v>
      </c>
      <c r="R964" t="s">
        <v>8320</v>
      </c>
      <c r="S964" s="17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12">
        <f t="shared" si="61"/>
        <v>41.888888888888886</v>
      </c>
      <c r="Q965" t="s">
        <v>8318</v>
      </c>
      <c r="R965" t="s">
        <v>8320</v>
      </c>
      <c r="S965" s="17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12">
        <f t="shared" si="61"/>
        <v>30.310344827586206</v>
      </c>
      <c r="Q966" t="s">
        <v>8318</v>
      </c>
      <c r="R966" t="s">
        <v>8320</v>
      </c>
      <c r="S966" s="17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12">
        <f t="shared" si="61"/>
        <v>49.666666666666664</v>
      </c>
      <c r="Q967" t="s">
        <v>8318</v>
      </c>
      <c r="R967" t="s">
        <v>8320</v>
      </c>
      <c r="S967" s="17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12">
        <f t="shared" si="61"/>
        <v>59.2</v>
      </c>
      <c r="Q968" t="s">
        <v>8318</v>
      </c>
      <c r="R968" t="s">
        <v>8320</v>
      </c>
      <c r="S968" s="17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12">
        <f t="shared" si="61"/>
        <v>43.97530864197531</v>
      </c>
      <c r="Q969" t="s">
        <v>8318</v>
      </c>
      <c r="R969" t="s">
        <v>8320</v>
      </c>
      <c r="S969" s="17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12">
        <f t="shared" si="61"/>
        <v>26.5</v>
      </c>
      <c r="Q970" t="s">
        <v>8318</v>
      </c>
      <c r="R970" t="s">
        <v>8320</v>
      </c>
      <c r="S970" s="17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12">
        <f t="shared" si="61"/>
        <v>1272.7272727272727</v>
      </c>
      <c r="Q971" t="s">
        <v>8318</v>
      </c>
      <c r="R971" t="s">
        <v>8320</v>
      </c>
      <c r="S971" s="17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12">
        <f t="shared" si="61"/>
        <v>164</v>
      </c>
      <c r="Q972" t="s">
        <v>8318</v>
      </c>
      <c r="R972" t="s">
        <v>8320</v>
      </c>
      <c r="S972" s="17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12">
        <f t="shared" si="61"/>
        <v>45.2</v>
      </c>
      <c r="Q973" t="s">
        <v>8318</v>
      </c>
      <c r="R973" t="s">
        <v>8320</v>
      </c>
      <c r="S973" s="17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12">
        <f t="shared" si="61"/>
        <v>153.88888888888889</v>
      </c>
      <c r="Q974" t="s">
        <v>8318</v>
      </c>
      <c r="R974" t="s">
        <v>8320</v>
      </c>
      <c r="S974" s="17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12">
        <f t="shared" si="61"/>
        <v>51.375</v>
      </c>
      <c r="Q975" t="s">
        <v>8318</v>
      </c>
      <c r="R975" t="s">
        <v>8320</v>
      </c>
      <c r="S975" s="17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12">
        <f t="shared" si="61"/>
        <v>93.333333333333329</v>
      </c>
      <c r="Q976" t="s">
        <v>8318</v>
      </c>
      <c r="R976" t="s">
        <v>8320</v>
      </c>
      <c r="S976" s="17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12">
        <f t="shared" si="61"/>
        <v>108.625</v>
      </c>
      <c r="Q977" t="s">
        <v>8318</v>
      </c>
      <c r="R977" t="s">
        <v>8320</v>
      </c>
      <c r="S977" s="17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12">
        <f t="shared" si="61"/>
        <v>160.5</v>
      </c>
      <c r="Q978" t="s">
        <v>8318</v>
      </c>
      <c r="R978" t="s">
        <v>8320</v>
      </c>
      <c r="S978" s="17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12">
        <f t="shared" si="61"/>
        <v>75.75</v>
      </c>
      <c r="Q979" t="s">
        <v>8318</v>
      </c>
      <c r="R979" t="s">
        <v>8320</v>
      </c>
      <c r="S979" s="17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12">
        <f t="shared" si="61"/>
        <v>790.83739837398377</v>
      </c>
      <c r="Q980" t="s">
        <v>8318</v>
      </c>
      <c r="R980" t="s">
        <v>8320</v>
      </c>
      <c r="S980" s="17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12">
        <f t="shared" si="61"/>
        <v>301.93916666666667</v>
      </c>
      <c r="Q981" t="s">
        <v>8318</v>
      </c>
      <c r="R981" t="s">
        <v>8320</v>
      </c>
      <c r="S981" s="17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12">
        <f t="shared" si="61"/>
        <v>47.935483870967744</v>
      </c>
      <c r="Q982" t="s">
        <v>8318</v>
      </c>
      <c r="R982" t="s">
        <v>8320</v>
      </c>
      <c r="S982" s="17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12">
        <f t="shared" si="61"/>
        <v>2.75</v>
      </c>
      <c r="Q983" t="s">
        <v>8318</v>
      </c>
      <c r="R983" t="s">
        <v>8320</v>
      </c>
      <c r="S983" s="17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12">
        <f t="shared" si="61"/>
        <v>1</v>
      </c>
      <c r="Q984" t="s">
        <v>8318</v>
      </c>
      <c r="R984" t="s">
        <v>8320</v>
      </c>
      <c r="S984" s="17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12">
        <f t="shared" si="61"/>
        <v>171.79329608938548</v>
      </c>
      <c r="Q985" t="s">
        <v>8318</v>
      </c>
      <c r="R985" t="s">
        <v>8320</v>
      </c>
      <c r="S985" s="17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12">
        <f t="shared" si="61"/>
        <v>35.333333333333336</v>
      </c>
      <c r="Q986" t="s">
        <v>8318</v>
      </c>
      <c r="R986" t="s">
        <v>8320</v>
      </c>
      <c r="S986" s="17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12">
        <f t="shared" si="61"/>
        <v>82.086956521739125</v>
      </c>
      <c r="Q987" t="s">
        <v>8318</v>
      </c>
      <c r="R987" t="s">
        <v>8320</v>
      </c>
      <c r="S987" s="17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12">
        <f t="shared" si="61"/>
        <v>110.8695652173913</v>
      </c>
      <c r="Q988" t="s">
        <v>8318</v>
      </c>
      <c r="R988" t="s">
        <v>8320</v>
      </c>
      <c r="S988" s="17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12">
        <f t="shared" si="61"/>
        <v>161.21951219512195</v>
      </c>
      <c r="Q989" t="s">
        <v>8318</v>
      </c>
      <c r="R989" t="s">
        <v>8320</v>
      </c>
      <c r="S989" s="17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12" t="e">
        <f t="shared" si="61"/>
        <v>#DIV/0!</v>
      </c>
      <c r="Q990" t="s">
        <v>8318</v>
      </c>
      <c r="R990" t="s">
        <v>8320</v>
      </c>
      <c r="S990" s="17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12">
        <f t="shared" si="61"/>
        <v>52.40625</v>
      </c>
      <c r="Q991" t="s">
        <v>8318</v>
      </c>
      <c r="R991" t="s">
        <v>8320</v>
      </c>
      <c r="S991" s="17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12">
        <f t="shared" si="61"/>
        <v>13</v>
      </c>
      <c r="Q992" t="s">
        <v>8318</v>
      </c>
      <c r="R992" t="s">
        <v>8320</v>
      </c>
      <c r="S992" s="17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12">
        <f t="shared" si="61"/>
        <v>30.285714285714285</v>
      </c>
      <c r="Q993" t="s">
        <v>8318</v>
      </c>
      <c r="R993" t="s">
        <v>8320</v>
      </c>
      <c r="S993" s="17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12">
        <f t="shared" si="61"/>
        <v>116.75</v>
      </c>
      <c r="Q994" t="s">
        <v>8318</v>
      </c>
      <c r="R994" t="s">
        <v>8320</v>
      </c>
      <c r="S994" s="17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12">
        <f t="shared" si="61"/>
        <v>89.59693877551021</v>
      </c>
      <c r="Q995" t="s">
        <v>8318</v>
      </c>
      <c r="R995" t="s">
        <v>8320</v>
      </c>
      <c r="S995" s="17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12">
        <f t="shared" si="61"/>
        <v>424.45454545454544</v>
      </c>
      <c r="Q996" t="s">
        <v>8318</v>
      </c>
      <c r="R996" t="s">
        <v>8320</v>
      </c>
      <c r="S996" s="17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12">
        <f t="shared" si="61"/>
        <v>80.666666666666671</v>
      </c>
      <c r="Q997" t="s">
        <v>8318</v>
      </c>
      <c r="R997" t="s">
        <v>8320</v>
      </c>
      <c r="S997" s="17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12">
        <f t="shared" si="61"/>
        <v>13</v>
      </c>
      <c r="Q998" t="s">
        <v>8318</v>
      </c>
      <c r="R998" t="s">
        <v>8320</v>
      </c>
      <c r="S998" s="17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12">
        <f t="shared" si="61"/>
        <v>8.125</v>
      </c>
      <c r="Q999" t="s">
        <v>8318</v>
      </c>
      <c r="R999" t="s">
        <v>8320</v>
      </c>
      <c r="S999" s="17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12">
        <f t="shared" si="61"/>
        <v>153.42794759825327</v>
      </c>
      <c r="Q1000" t="s">
        <v>8318</v>
      </c>
      <c r="R1000" t="s">
        <v>8320</v>
      </c>
      <c r="S1000" s="17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12">
        <f t="shared" si="61"/>
        <v>292.07499999999999</v>
      </c>
      <c r="Q1001" t="s">
        <v>8318</v>
      </c>
      <c r="R1001" t="s">
        <v>8320</v>
      </c>
      <c r="S1001" s="17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12">
        <f t="shared" si="61"/>
        <v>3304</v>
      </c>
      <c r="Q1002" t="s">
        <v>8318</v>
      </c>
      <c r="R1002" t="s">
        <v>8320</v>
      </c>
      <c r="S1002" s="17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12">
        <f t="shared" si="61"/>
        <v>1300</v>
      </c>
      <c r="Q1003" t="s">
        <v>8318</v>
      </c>
      <c r="R1003" t="s">
        <v>8320</v>
      </c>
      <c r="S1003" s="17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12">
        <f t="shared" si="61"/>
        <v>134.54545454545453</v>
      </c>
      <c r="Q1004" t="s">
        <v>8318</v>
      </c>
      <c r="R1004" t="s">
        <v>8320</v>
      </c>
      <c r="S1004" s="17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12">
        <f t="shared" si="61"/>
        <v>214.06666666666666</v>
      </c>
      <c r="Q1005" t="s">
        <v>8318</v>
      </c>
      <c r="R1005" t="s">
        <v>8320</v>
      </c>
      <c r="S1005" s="17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12">
        <f t="shared" si="61"/>
        <v>216.33684210526314</v>
      </c>
      <c r="Q1006" t="s">
        <v>8318</v>
      </c>
      <c r="R1006" t="s">
        <v>8320</v>
      </c>
      <c r="S1006" s="17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12">
        <f t="shared" si="61"/>
        <v>932.31055900621118</v>
      </c>
      <c r="Q1007" t="s">
        <v>8318</v>
      </c>
      <c r="R1007" t="s">
        <v>8320</v>
      </c>
      <c r="S1007" s="17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12">
        <f t="shared" si="61"/>
        <v>29.25</v>
      </c>
      <c r="Q1008" t="s">
        <v>8318</v>
      </c>
      <c r="R1008" t="s">
        <v>8320</v>
      </c>
      <c r="S1008" s="17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12">
        <f t="shared" si="61"/>
        <v>174.94736842105263</v>
      </c>
      <c r="Q1009" t="s">
        <v>8318</v>
      </c>
      <c r="R1009" t="s">
        <v>8320</v>
      </c>
      <c r="S1009" s="17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12">
        <f t="shared" si="61"/>
        <v>250</v>
      </c>
      <c r="Q1010" t="s">
        <v>8318</v>
      </c>
      <c r="R1010" t="s">
        <v>8320</v>
      </c>
      <c r="S1010" s="17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12">
        <f t="shared" si="61"/>
        <v>65</v>
      </c>
      <c r="Q1011" t="s">
        <v>8318</v>
      </c>
      <c r="R1011" t="s">
        <v>8320</v>
      </c>
      <c r="S1011" s="17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12">
        <f t="shared" si="61"/>
        <v>55</v>
      </c>
      <c r="Q1012" t="s">
        <v>8318</v>
      </c>
      <c r="R1012" t="s">
        <v>8320</v>
      </c>
      <c r="S1012" s="17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12">
        <f t="shared" si="61"/>
        <v>75</v>
      </c>
      <c r="Q1013" t="s">
        <v>8318</v>
      </c>
      <c r="R1013" t="s">
        <v>8320</v>
      </c>
      <c r="S1013" s="17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12">
        <f t="shared" si="61"/>
        <v>1389.3561935483872</v>
      </c>
      <c r="Q1014" t="s">
        <v>8318</v>
      </c>
      <c r="R1014" t="s">
        <v>8320</v>
      </c>
      <c r="S1014" s="17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12">
        <f t="shared" si="61"/>
        <v>95.911111111111111</v>
      </c>
      <c r="Q1015" t="s">
        <v>8318</v>
      </c>
      <c r="R1015" t="s">
        <v>8320</v>
      </c>
      <c r="S1015" s="17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12">
        <f t="shared" si="61"/>
        <v>191.25</v>
      </c>
      <c r="Q1016" t="s">
        <v>8318</v>
      </c>
      <c r="R1016" t="s">
        <v>8320</v>
      </c>
      <c r="S1016" s="17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12">
        <f t="shared" si="61"/>
        <v>40</v>
      </c>
      <c r="Q1017" t="s">
        <v>8318</v>
      </c>
      <c r="R1017" t="s">
        <v>8320</v>
      </c>
      <c r="S1017" s="17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12">
        <f t="shared" si="61"/>
        <v>74.78947368421052</v>
      </c>
      <c r="Q1018" t="s">
        <v>8318</v>
      </c>
      <c r="R1018" t="s">
        <v>8320</v>
      </c>
      <c r="S1018" s="17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12">
        <f t="shared" si="61"/>
        <v>161.11830985915492</v>
      </c>
      <c r="Q1019" t="s">
        <v>8318</v>
      </c>
      <c r="R1019" t="s">
        <v>8320</v>
      </c>
      <c r="S1019" s="17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12">
        <f t="shared" si="61"/>
        <v>88.714285714285708</v>
      </c>
      <c r="Q1020" t="s">
        <v>8318</v>
      </c>
      <c r="R1020" t="s">
        <v>8320</v>
      </c>
      <c r="S1020" s="17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12">
        <f t="shared" si="61"/>
        <v>53.25</v>
      </c>
      <c r="Q1021" t="s">
        <v>8318</v>
      </c>
      <c r="R1021" t="s">
        <v>8320</v>
      </c>
      <c r="S1021" s="17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12">
        <f t="shared" si="61"/>
        <v>106.2</v>
      </c>
      <c r="Q1022" t="s">
        <v>8324</v>
      </c>
      <c r="R1022" t="s">
        <v>8329</v>
      </c>
      <c r="S1022" s="17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12">
        <f t="shared" si="61"/>
        <v>22.079728033472804</v>
      </c>
      <c r="Q1023" t="s">
        <v>8324</v>
      </c>
      <c r="R1023" t="s">
        <v>8329</v>
      </c>
      <c r="S1023" s="17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12">
        <f t="shared" si="61"/>
        <v>31.054054054054053</v>
      </c>
      <c r="Q1024" t="s">
        <v>8324</v>
      </c>
      <c r="R1024" t="s">
        <v>8329</v>
      </c>
      <c r="S1024" s="17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12">
        <f t="shared" si="61"/>
        <v>36.206106870229007</v>
      </c>
      <c r="Q1025" t="s">
        <v>8324</v>
      </c>
      <c r="R1025" t="s">
        <v>8329</v>
      </c>
      <c r="S1025" s="17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12">
        <f t="shared" si="61"/>
        <v>388.9762295081967</v>
      </c>
      <c r="Q1026" t="s">
        <v>8324</v>
      </c>
      <c r="R1026" t="s">
        <v>8329</v>
      </c>
      <c r="S1026" s="17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(E1027/D1027)</f>
        <v>1.099283142857143</v>
      </c>
      <c r="P1027" s="12">
        <f t="shared" ref="P1027:P1090" si="65">E1027/L1027</f>
        <v>71.848571428571432</v>
      </c>
      <c r="Q1027" t="s">
        <v>8324</v>
      </c>
      <c r="R1027" t="s">
        <v>8329</v>
      </c>
      <c r="S1027" s="17">
        <f t="shared" ref="S1027:S1090" si="66">(((J1027/60)/60)/24)+DATE(1970,1,1)</f>
        <v>42049.833761574075</v>
      </c>
      <c r="T1027" s="17">
        <f t="shared" ref="T1027:T1090" si="67" xml:space="preserve"> 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12">
        <f t="shared" si="65"/>
        <v>57.381803278688523</v>
      </c>
      <c r="Q1028" t="s">
        <v>8324</v>
      </c>
      <c r="R1028" t="s">
        <v>8329</v>
      </c>
      <c r="S1028" s="17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12">
        <f t="shared" si="65"/>
        <v>69.666666666666671</v>
      </c>
      <c r="Q1029" t="s">
        <v>8324</v>
      </c>
      <c r="R1029" t="s">
        <v>8329</v>
      </c>
      <c r="S1029" s="17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12">
        <f t="shared" si="65"/>
        <v>45.988235294117644</v>
      </c>
      <c r="Q1030" t="s">
        <v>8324</v>
      </c>
      <c r="R1030" t="s">
        <v>8329</v>
      </c>
      <c r="S1030" s="17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12">
        <f t="shared" si="65"/>
        <v>79.262411347517727</v>
      </c>
      <c r="Q1031" t="s">
        <v>8324</v>
      </c>
      <c r="R1031" t="s">
        <v>8329</v>
      </c>
      <c r="S1031" s="17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12">
        <f t="shared" si="65"/>
        <v>43.031446540880502</v>
      </c>
      <c r="Q1032" t="s">
        <v>8324</v>
      </c>
      <c r="R1032" t="s">
        <v>8329</v>
      </c>
      <c r="S1032" s="17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12">
        <f t="shared" si="65"/>
        <v>108.48484848484848</v>
      </c>
      <c r="Q1033" t="s">
        <v>8324</v>
      </c>
      <c r="R1033" t="s">
        <v>8329</v>
      </c>
      <c r="S1033" s="17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12">
        <f t="shared" si="65"/>
        <v>61.029583333333335</v>
      </c>
      <c r="Q1034" t="s">
        <v>8324</v>
      </c>
      <c r="R1034" t="s">
        <v>8329</v>
      </c>
      <c r="S1034" s="17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12">
        <f t="shared" si="65"/>
        <v>50.592592592592595</v>
      </c>
      <c r="Q1035" t="s">
        <v>8324</v>
      </c>
      <c r="R1035" t="s">
        <v>8329</v>
      </c>
      <c r="S1035" s="17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12">
        <f t="shared" si="65"/>
        <v>39.157168674698795</v>
      </c>
      <c r="Q1036" t="s">
        <v>8324</v>
      </c>
      <c r="R1036" t="s">
        <v>8329</v>
      </c>
      <c r="S1036" s="17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12">
        <f t="shared" si="65"/>
        <v>65.15789473684211</v>
      </c>
      <c r="Q1037" t="s">
        <v>8324</v>
      </c>
      <c r="R1037" t="s">
        <v>8329</v>
      </c>
      <c r="S1037" s="17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12">
        <f t="shared" si="65"/>
        <v>23.963127962085309</v>
      </c>
      <c r="Q1038" t="s">
        <v>8324</v>
      </c>
      <c r="R1038" t="s">
        <v>8329</v>
      </c>
      <c r="S1038" s="17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12">
        <f t="shared" si="65"/>
        <v>48.61904761904762</v>
      </c>
      <c r="Q1039" t="s">
        <v>8324</v>
      </c>
      <c r="R1039" t="s">
        <v>8329</v>
      </c>
      <c r="S1039" s="17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12">
        <f t="shared" si="65"/>
        <v>35.73770491803279</v>
      </c>
      <c r="Q1040" t="s">
        <v>8324</v>
      </c>
      <c r="R1040" t="s">
        <v>8329</v>
      </c>
      <c r="S1040" s="17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12">
        <f t="shared" si="65"/>
        <v>21.366666666666667</v>
      </c>
      <c r="Q1041" t="s">
        <v>8324</v>
      </c>
      <c r="R1041" t="s">
        <v>8329</v>
      </c>
      <c r="S1041" s="17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12">
        <f t="shared" si="65"/>
        <v>250</v>
      </c>
      <c r="Q1042" t="s">
        <v>8330</v>
      </c>
      <c r="R1042" t="s">
        <v>8331</v>
      </c>
      <c r="S1042" s="17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12" t="e">
        <f t="shared" si="65"/>
        <v>#DIV/0!</v>
      </c>
      <c r="Q1043" t="s">
        <v>8330</v>
      </c>
      <c r="R1043" t="s">
        <v>8331</v>
      </c>
      <c r="S1043" s="17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12">
        <f t="shared" si="65"/>
        <v>10</v>
      </c>
      <c r="Q1044" t="s">
        <v>8330</v>
      </c>
      <c r="R1044" t="s">
        <v>8331</v>
      </c>
      <c r="S1044" s="17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12">
        <f t="shared" si="65"/>
        <v>29.236301369863014</v>
      </c>
      <c r="Q1045" t="s">
        <v>8330</v>
      </c>
      <c r="R1045" t="s">
        <v>8331</v>
      </c>
      <c r="S1045" s="17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12">
        <f t="shared" si="65"/>
        <v>3</v>
      </c>
      <c r="Q1046" t="s">
        <v>8330</v>
      </c>
      <c r="R1046" t="s">
        <v>8331</v>
      </c>
      <c r="S1046" s="17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12">
        <f t="shared" si="65"/>
        <v>33.25</v>
      </c>
      <c r="Q1047" t="s">
        <v>8330</v>
      </c>
      <c r="R1047" t="s">
        <v>8331</v>
      </c>
      <c r="S1047" s="17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12" t="e">
        <f t="shared" si="65"/>
        <v>#DIV/0!</v>
      </c>
      <c r="Q1048" t="s">
        <v>8330</v>
      </c>
      <c r="R1048" t="s">
        <v>8331</v>
      </c>
      <c r="S1048" s="17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12">
        <f t="shared" si="65"/>
        <v>1</v>
      </c>
      <c r="Q1049" t="s">
        <v>8330</v>
      </c>
      <c r="R1049" t="s">
        <v>8331</v>
      </c>
      <c r="S1049" s="17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12">
        <f t="shared" si="65"/>
        <v>53</v>
      </c>
      <c r="Q1050" t="s">
        <v>8330</v>
      </c>
      <c r="R1050" t="s">
        <v>8331</v>
      </c>
      <c r="S1050" s="17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12" t="e">
        <f t="shared" si="65"/>
        <v>#DIV/0!</v>
      </c>
      <c r="Q1051" t="s">
        <v>8330</v>
      </c>
      <c r="R1051" t="s">
        <v>8331</v>
      </c>
      <c r="S1051" s="17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12" t="e">
        <f t="shared" si="65"/>
        <v>#DIV/0!</v>
      </c>
      <c r="Q1052" t="s">
        <v>8330</v>
      </c>
      <c r="R1052" t="s">
        <v>8331</v>
      </c>
      <c r="S1052" s="17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12" t="e">
        <f t="shared" si="65"/>
        <v>#DIV/0!</v>
      </c>
      <c r="Q1053" t="s">
        <v>8330</v>
      </c>
      <c r="R1053" t="s">
        <v>8331</v>
      </c>
      <c r="S1053" s="17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12" t="e">
        <f t="shared" si="65"/>
        <v>#DIV/0!</v>
      </c>
      <c r="Q1054" t="s">
        <v>8330</v>
      </c>
      <c r="R1054" t="s">
        <v>8331</v>
      </c>
      <c r="S1054" s="17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12">
        <f t="shared" si="65"/>
        <v>15</v>
      </c>
      <c r="Q1055" t="s">
        <v>8330</v>
      </c>
      <c r="R1055" t="s">
        <v>8331</v>
      </c>
      <c r="S1055" s="17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12" t="e">
        <f t="shared" si="65"/>
        <v>#DIV/0!</v>
      </c>
      <c r="Q1056" t="s">
        <v>8330</v>
      </c>
      <c r="R1056" t="s">
        <v>8331</v>
      </c>
      <c r="S1056" s="17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12" t="e">
        <f t="shared" si="65"/>
        <v>#DIV/0!</v>
      </c>
      <c r="Q1057" t="s">
        <v>8330</v>
      </c>
      <c r="R1057" t="s">
        <v>8331</v>
      </c>
      <c r="S1057" s="17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12" t="e">
        <f t="shared" si="65"/>
        <v>#DIV/0!</v>
      </c>
      <c r="Q1058" t="s">
        <v>8330</v>
      </c>
      <c r="R1058" t="s">
        <v>8331</v>
      </c>
      <c r="S1058" s="17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12" t="e">
        <f t="shared" si="65"/>
        <v>#DIV/0!</v>
      </c>
      <c r="Q1059" t="s">
        <v>8330</v>
      </c>
      <c r="R1059" t="s">
        <v>8331</v>
      </c>
      <c r="S1059" s="17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12" t="e">
        <f t="shared" si="65"/>
        <v>#DIV/0!</v>
      </c>
      <c r="Q1060" t="s">
        <v>8330</v>
      </c>
      <c r="R1060" t="s">
        <v>8331</v>
      </c>
      <c r="S1060" s="17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12" t="e">
        <f t="shared" si="65"/>
        <v>#DIV/0!</v>
      </c>
      <c r="Q1061" t="s">
        <v>8330</v>
      </c>
      <c r="R1061" t="s">
        <v>8331</v>
      </c>
      <c r="S1061" s="17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12">
        <f t="shared" si="65"/>
        <v>50</v>
      </c>
      <c r="Q1062" t="s">
        <v>8330</v>
      </c>
      <c r="R1062" t="s">
        <v>8331</v>
      </c>
      <c r="S1062" s="17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12" t="e">
        <f t="shared" si="65"/>
        <v>#DIV/0!</v>
      </c>
      <c r="Q1063" t="s">
        <v>8330</v>
      </c>
      <c r="R1063" t="s">
        <v>8331</v>
      </c>
      <c r="S1063" s="17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12">
        <f t="shared" si="65"/>
        <v>47.5</v>
      </c>
      <c r="Q1064" t="s">
        <v>8330</v>
      </c>
      <c r="R1064" t="s">
        <v>8331</v>
      </c>
      <c r="S1064" s="17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12" t="e">
        <f t="shared" si="65"/>
        <v>#DIV/0!</v>
      </c>
      <c r="Q1065" t="s">
        <v>8330</v>
      </c>
      <c r="R1065" t="s">
        <v>8331</v>
      </c>
      <c r="S1065" s="17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12">
        <f t="shared" si="65"/>
        <v>65.666666666666671</v>
      </c>
      <c r="Q1066" t="s">
        <v>8332</v>
      </c>
      <c r="R1066" t="s">
        <v>8333</v>
      </c>
      <c r="S1066" s="17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12">
        <f t="shared" si="65"/>
        <v>16.2</v>
      </c>
      <c r="Q1067" t="s">
        <v>8332</v>
      </c>
      <c r="R1067" t="s">
        <v>8333</v>
      </c>
      <c r="S1067" s="17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12">
        <f t="shared" si="65"/>
        <v>34.128378378378379</v>
      </c>
      <c r="Q1068" t="s">
        <v>8332</v>
      </c>
      <c r="R1068" t="s">
        <v>8333</v>
      </c>
      <c r="S1068" s="17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12">
        <f t="shared" si="65"/>
        <v>13</v>
      </c>
      <c r="Q1069" t="s">
        <v>8332</v>
      </c>
      <c r="R1069" t="s">
        <v>8333</v>
      </c>
      <c r="S1069" s="17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12">
        <f t="shared" si="65"/>
        <v>11.25</v>
      </c>
      <c r="Q1070" t="s">
        <v>8332</v>
      </c>
      <c r="R1070" t="s">
        <v>8333</v>
      </c>
      <c r="S1070" s="17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12">
        <f t="shared" si="65"/>
        <v>40.476190476190474</v>
      </c>
      <c r="Q1071" t="s">
        <v>8332</v>
      </c>
      <c r="R1071" t="s">
        <v>8333</v>
      </c>
      <c r="S1071" s="17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12">
        <f t="shared" si="65"/>
        <v>35</v>
      </c>
      <c r="Q1072" t="s">
        <v>8332</v>
      </c>
      <c r="R1072" t="s">
        <v>8333</v>
      </c>
      <c r="S1072" s="17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12" t="e">
        <f t="shared" si="65"/>
        <v>#DIV/0!</v>
      </c>
      <c r="Q1073" t="s">
        <v>8332</v>
      </c>
      <c r="R1073" t="s">
        <v>8333</v>
      </c>
      <c r="S1073" s="17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12">
        <f t="shared" si="65"/>
        <v>12.75</v>
      </c>
      <c r="Q1074" t="s">
        <v>8332</v>
      </c>
      <c r="R1074" t="s">
        <v>8333</v>
      </c>
      <c r="S1074" s="17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12">
        <f t="shared" si="65"/>
        <v>10</v>
      </c>
      <c r="Q1075" t="s">
        <v>8332</v>
      </c>
      <c r="R1075" t="s">
        <v>8333</v>
      </c>
      <c r="S1075" s="17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12">
        <f t="shared" si="65"/>
        <v>113.56666666666666</v>
      </c>
      <c r="Q1076" t="s">
        <v>8332</v>
      </c>
      <c r="R1076" t="s">
        <v>8333</v>
      </c>
      <c r="S1076" s="17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12">
        <f t="shared" si="65"/>
        <v>15</v>
      </c>
      <c r="Q1077" t="s">
        <v>8332</v>
      </c>
      <c r="R1077" t="s">
        <v>8333</v>
      </c>
      <c r="S1077" s="17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12">
        <f t="shared" si="65"/>
        <v>48.281025641025643</v>
      </c>
      <c r="Q1078" t="s">
        <v>8332</v>
      </c>
      <c r="R1078" t="s">
        <v>8333</v>
      </c>
      <c r="S1078" s="17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12">
        <f t="shared" si="65"/>
        <v>43.976047904191617</v>
      </c>
      <c r="Q1079" t="s">
        <v>8332</v>
      </c>
      <c r="R1079" t="s">
        <v>8333</v>
      </c>
      <c r="S1079" s="17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12">
        <f t="shared" si="65"/>
        <v>9</v>
      </c>
      <c r="Q1080" t="s">
        <v>8332</v>
      </c>
      <c r="R1080" t="s">
        <v>8333</v>
      </c>
      <c r="S1080" s="17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12">
        <f t="shared" si="65"/>
        <v>37.666666666666664</v>
      </c>
      <c r="Q1081" t="s">
        <v>8332</v>
      </c>
      <c r="R1081" t="s">
        <v>8333</v>
      </c>
      <c r="S1081" s="17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12">
        <f t="shared" si="65"/>
        <v>18.581632653061224</v>
      </c>
      <c r="Q1082" t="s">
        <v>8332</v>
      </c>
      <c r="R1082" t="s">
        <v>8333</v>
      </c>
      <c r="S1082" s="17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12">
        <f t="shared" si="65"/>
        <v>3</v>
      </c>
      <c r="Q1083" t="s">
        <v>8332</v>
      </c>
      <c r="R1083" t="s">
        <v>8333</v>
      </c>
      <c r="S1083" s="17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12">
        <f t="shared" si="65"/>
        <v>18.666666666666668</v>
      </c>
      <c r="Q1084" t="s">
        <v>8332</v>
      </c>
      <c r="R1084" t="s">
        <v>8333</v>
      </c>
      <c r="S1084" s="17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12">
        <f t="shared" si="65"/>
        <v>410</v>
      </c>
      <c r="Q1085" t="s">
        <v>8332</v>
      </c>
      <c r="R1085" t="s">
        <v>8333</v>
      </c>
      <c r="S1085" s="17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12" t="e">
        <f t="shared" si="65"/>
        <v>#DIV/0!</v>
      </c>
      <c r="Q1086" t="s">
        <v>8332</v>
      </c>
      <c r="R1086" t="s">
        <v>8333</v>
      </c>
      <c r="S1086" s="17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12">
        <f t="shared" si="65"/>
        <v>114</v>
      </c>
      <c r="Q1087" t="s">
        <v>8332</v>
      </c>
      <c r="R1087" t="s">
        <v>8333</v>
      </c>
      <c r="S1087" s="17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12">
        <f t="shared" si="65"/>
        <v>7.5</v>
      </c>
      <c r="Q1088" t="s">
        <v>8332</v>
      </c>
      <c r="R1088" t="s">
        <v>8333</v>
      </c>
      <c r="S1088" s="17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12" t="e">
        <f t="shared" si="65"/>
        <v>#DIV/0!</v>
      </c>
      <c r="Q1089" t="s">
        <v>8332</v>
      </c>
      <c r="R1089" t="s">
        <v>8333</v>
      </c>
      <c r="S1089" s="17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12">
        <f t="shared" si="65"/>
        <v>43.41727891156463</v>
      </c>
      <c r="Q1090" t="s">
        <v>8332</v>
      </c>
      <c r="R1090" t="s">
        <v>8333</v>
      </c>
      <c r="S1090" s="17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(E1091/D1091)</f>
        <v>7.8266666666666665E-2</v>
      </c>
      <c r="P1091" s="12">
        <f t="shared" ref="P1091:P1154" si="69">E1091/L1091</f>
        <v>23.959183673469386</v>
      </c>
      <c r="Q1091" t="s">
        <v>8332</v>
      </c>
      <c r="R1091" t="s">
        <v>8333</v>
      </c>
      <c r="S1091" s="17">
        <f t="shared" ref="S1091:S1154" si="70">(((J1091/60)/60)/24)+DATE(1970,1,1)</f>
        <v>42151.189525462964</v>
      </c>
      <c r="T1091" s="17">
        <f t="shared" ref="T1091:T1154" si="71" xml:space="preserve"> 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12">
        <f t="shared" si="69"/>
        <v>5</v>
      </c>
      <c r="Q1092" t="s">
        <v>8332</v>
      </c>
      <c r="R1092" t="s">
        <v>8333</v>
      </c>
      <c r="S1092" s="17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12">
        <f t="shared" si="69"/>
        <v>12.5</v>
      </c>
      <c r="Q1093" t="s">
        <v>8332</v>
      </c>
      <c r="R1093" t="s">
        <v>8333</v>
      </c>
      <c r="S1093" s="17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12">
        <f t="shared" si="69"/>
        <v>3</v>
      </c>
      <c r="Q1094" t="s">
        <v>8332</v>
      </c>
      <c r="R1094" t="s">
        <v>8333</v>
      </c>
      <c r="S1094" s="17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12">
        <f t="shared" si="69"/>
        <v>10.5625</v>
      </c>
      <c r="Q1095" t="s">
        <v>8332</v>
      </c>
      <c r="R1095" t="s">
        <v>8333</v>
      </c>
      <c r="S1095" s="17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12">
        <f t="shared" si="69"/>
        <v>122.00037037037038</v>
      </c>
      <c r="Q1096" t="s">
        <v>8332</v>
      </c>
      <c r="R1096" t="s">
        <v>8333</v>
      </c>
      <c r="S1096" s="17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12">
        <f t="shared" si="69"/>
        <v>267.80851063829789</v>
      </c>
      <c r="Q1097" t="s">
        <v>8332</v>
      </c>
      <c r="R1097" t="s">
        <v>8333</v>
      </c>
      <c r="S1097" s="17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12">
        <f t="shared" si="69"/>
        <v>74.206896551724142</v>
      </c>
      <c r="Q1098" t="s">
        <v>8332</v>
      </c>
      <c r="R1098" t="s">
        <v>8333</v>
      </c>
      <c r="S1098" s="17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12">
        <f t="shared" si="69"/>
        <v>6.7142857142857144</v>
      </c>
      <c r="Q1099" t="s">
        <v>8332</v>
      </c>
      <c r="R1099" t="s">
        <v>8333</v>
      </c>
      <c r="S1099" s="17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12">
        <f t="shared" si="69"/>
        <v>81.954545454545453</v>
      </c>
      <c r="Q1100" t="s">
        <v>8332</v>
      </c>
      <c r="R1100" t="s">
        <v>8333</v>
      </c>
      <c r="S1100" s="17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12">
        <f t="shared" si="69"/>
        <v>25</v>
      </c>
      <c r="Q1101" t="s">
        <v>8332</v>
      </c>
      <c r="R1101" t="s">
        <v>8333</v>
      </c>
      <c r="S1101" s="17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12">
        <f t="shared" si="69"/>
        <v>10</v>
      </c>
      <c r="Q1102" t="s">
        <v>8332</v>
      </c>
      <c r="R1102" t="s">
        <v>8333</v>
      </c>
      <c r="S1102" s="17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12">
        <f t="shared" si="69"/>
        <v>6.833333333333333</v>
      </c>
      <c r="Q1103" t="s">
        <v>8332</v>
      </c>
      <c r="R1103" t="s">
        <v>8333</v>
      </c>
      <c r="S1103" s="17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12">
        <f t="shared" si="69"/>
        <v>17.708333333333332</v>
      </c>
      <c r="Q1104" t="s">
        <v>8332</v>
      </c>
      <c r="R1104" t="s">
        <v>8333</v>
      </c>
      <c r="S1104" s="17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12">
        <f t="shared" si="69"/>
        <v>16.2</v>
      </c>
      <c r="Q1105" t="s">
        <v>8332</v>
      </c>
      <c r="R1105" t="s">
        <v>8333</v>
      </c>
      <c r="S1105" s="17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12">
        <f t="shared" si="69"/>
        <v>80.297297297297291</v>
      </c>
      <c r="Q1106" t="s">
        <v>8332</v>
      </c>
      <c r="R1106" t="s">
        <v>8333</v>
      </c>
      <c r="S1106" s="17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12">
        <f t="shared" si="69"/>
        <v>71.55</v>
      </c>
      <c r="Q1107" t="s">
        <v>8332</v>
      </c>
      <c r="R1107" t="s">
        <v>8333</v>
      </c>
      <c r="S1107" s="17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12">
        <f t="shared" si="69"/>
        <v>23.571428571428573</v>
      </c>
      <c r="Q1108" t="s">
        <v>8332</v>
      </c>
      <c r="R1108" t="s">
        <v>8333</v>
      </c>
      <c r="S1108" s="17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12" t="e">
        <f t="shared" si="69"/>
        <v>#DIV/0!</v>
      </c>
      <c r="Q1109" t="s">
        <v>8332</v>
      </c>
      <c r="R1109" t="s">
        <v>8333</v>
      </c>
      <c r="S1109" s="17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12">
        <f t="shared" si="69"/>
        <v>34.88095238095238</v>
      </c>
      <c r="Q1110" t="s">
        <v>8332</v>
      </c>
      <c r="R1110" t="s">
        <v>8333</v>
      </c>
      <c r="S1110" s="17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12">
        <f t="shared" si="69"/>
        <v>15</v>
      </c>
      <c r="Q1111" t="s">
        <v>8332</v>
      </c>
      <c r="R1111" t="s">
        <v>8333</v>
      </c>
      <c r="S1111" s="17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12">
        <f t="shared" si="69"/>
        <v>23.181818181818183</v>
      </c>
      <c r="Q1112" t="s">
        <v>8332</v>
      </c>
      <c r="R1112" t="s">
        <v>8333</v>
      </c>
      <c r="S1112" s="17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12">
        <f t="shared" si="69"/>
        <v>1</v>
      </c>
      <c r="Q1113" t="s">
        <v>8332</v>
      </c>
      <c r="R1113" t="s">
        <v>8333</v>
      </c>
      <c r="S1113" s="17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12">
        <f t="shared" si="69"/>
        <v>100.23371794871794</v>
      </c>
      <c r="Q1114" t="s">
        <v>8332</v>
      </c>
      <c r="R1114" t="s">
        <v>8333</v>
      </c>
      <c r="S1114" s="17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12">
        <f t="shared" si="69"/>
        <v>5</v>
      </c>
      <c r="Q1115" t="s">
        <v>8332</v>
      </c>
      <c r="R1115" t="s">
        <v>8333</v>
      </c>
      <c r="S1115" s="17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12">
        <f t="shared" si="69"/>
        <v>3.3333333333333335</v>
      </c>
      <c r="Q1116" t="s">
        <v>8332</v>
      </c>
      <c r="R1116" t="s">
        <v>8333</v>
      </c>
      <c r="S1116" s="17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12">
        <f t="shared" si="69"/>
        <v>13.25</v>
      </c>
      <c r="Q1117" t="s">
        <v>8332</v>
      </c>
      <c r="R1117" t="s">
        <v>8333</v>
      </c>
      <c r="S1117" s="17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12">
        <f t="shared" si="69"/>
        <v>17.852</v>
      </c>
      <c r="Q1118" t="s">
        <v>8332</v>
      </c>
      <c r="R1118" t="s">
        <v>8333</v>
      </c>
      <c r="S1118" s="17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12">
        <f t="shared" si="69"/>
        <v>10.375</v>
      </c>
      <c r="Q1119" t="s">
        <v>8332</v>
      </c>
      <c r="R1119" t="s">
        <v>8333</v>
      </c>
      <c r="S1119" s="17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12">
        <f t="shared" si="69"/>
        <v>36.333333333333336</v>
      </c>
      <c r="Q1120" t="s">
        <v>8332</v>
      </c>
      <c r="R1120" t="s">
        <v>8333</v>
      </c>
      <c r="S1120" s="17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12">
        <f t="shared" si="69"/>
        <v>5</v>
      </c>
      <c r="Q1121" t="s">
        <v>8332</v>
      </c>
      <c r="R1121" t="s">
        <v>8333</v>
      </c>
      <c r="S1121" s="17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12" t="e">
        <f t="shared" si="69"/>
        <v>#DIV/0!</v>
      </c>
      <c r="Q1122" t="s">
        <v>8332</v>
      </c>
      <c r="R1122" t="s">
        <v>8333</v>
      </c>
      <c r="S1122" s="17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12">
        <f t="shared" si="69"/>
        <v>5.8</v>
      </c>
      <c r="Q1123" t="s">
        <v>8332</v>
      </c>
      <c r="R1123" t="s">
        <v>8333</v>
      </c>
      <c r="S1123" s="17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12" t="e">
        <f t="shared" si="69"/>
        <v>#DIV/0!</v>
      </c>
      <c r="Q1124" t="s">
        <v>8332</v>
      </c>
      <c r="R1124" t="s">
        <v>8333</v>
      </c>
      <c r="S1124" s="17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12">
        <f t="shared" si="69"/>
        <v>3.6666666666666665</v>
      </c>
      <c r="Q1125" t="s">
        <v>8332</v>
      </c>
      <c r="R1125" t="s">
        <v>8333</v>
      </c>
      <c r="S1125" s="17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12">
        <f t="shared" si="69"/>
        <v>60.714285714285715</v>
      </c>
      <c r="Q1126" t="s">
        <v>8332</v>
      </c>
      <c r="R1126" t="s">
        <v>8334</v>
      </c>
      <c r="S1126" s="17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12" t="e">
        <f t="shared" si="69"/>
        <v>#DIV/0!</v>
      </c>
      <c r="Q1127" t="s">
        <v>8332</v>
      </c>
      <c r="R1127" t="s">
        <v>8334</v>
      </c>
      <c r="S1127" s="17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12">
        <f t="shared" si="69"/>
        <v>5</v>
      </c>
      <c r="Q1128" t="s">
        <v>8332</v>
      </c>
      <c r="R1128" t="s">
        <v>8334</v>
      </c>
      <c r="S1128" s="17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12">
        <f t="shared" si="69"/>
        <v>25.434782608695652</v>
      </c>
      <c r="Q1129" t="s">
        <v>8332</v>
      </c>
      <c r="R1129" t="s">
        <v>8334</v>
      </c>
      <c r="S1129" s="17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12">
        <f t="shared" si="69"/>
        <v>1</v>
      </c>
      <c r="Q1130" t="s">
        <v>8332</v>
      </c>
      <c r="R1130" t="s">
        <v>8334</v>
      </c>
      <c r="S1130" s="17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12">
        <f t="shared" si="69"/>
        <v>10.5</v>
      </c>
      <c r="Q1131" t="s">
        <v>8332</v>
      </c>
      <c r="R1131" t="s">
        <v>8334</v>
      </c>
      <c r="S1131" s="17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12">
        <f t="shared" si="69"/>
        <v>3.6666666666666665</v>
      </c>
      <c r="Q1132" t="s">
        <v>8332</v>
      </c>
      <c r="R1132" t="s">
        <v>8334</v>
      </c>
      <c r="S1132" s="17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12" t="e">
        <f t="shared" si="69"/>
        <v>#DIV/0!</v>
      </c>
      <c r="Q1133" t="s">
        <v>8332</v>
      </c>
      <c r="R1133" t="s">
        <v>8334</v>
      </c>
      <c r="S1133" s="17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12">
        <f t="shared" si="69"/>
        <v>110.61538461538461</v>
      </c>
      <c r="Q1134" t="s">
        <v>8332</v>
      </c>
      <c r="R1134" t="s">
        <v>8334</v>
      </c>
      <c r="S1134" s="17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12">
        <f t="shared" si="69"/>
        <v>20</v>
      </c>
      <c r="Q1135" t="s">
        <v>8332</v>
      </c>
      <c r="R1135" t="s">
        <v>8334</v>
      </c>
      <c r="S1135" s="17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12">
        <f t="shared" si="69"/>
        <v>1</v>
      </c>
      <c r="Q1136" t="s">
        <v>8332</v>
      </c>
      <c r="R1136" t="s">
        <v>8334</v>
      </c>
      <c r="S1136" s="17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12">
        <f t="shared" si="69"/>
        <v>50</v>
      </c>
      <c r="Q1137" t="s">
        <v>8332</v>
      </c>
      <c r="R1137" t="s">
        <v>8334</v>
      </c>
      <c r="S1137" s="17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12">
        <f t="shared" si="69"/>
        <v>45</v>
      </c>
      <c r="Q1138" t="s">
        <v>8332</v>
      </c>
      <c r="R1138" t="s">
        <v>8334</v>
      </c>
      <c r="S1138" s="17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12">
        <f t="shared" si="69"/>
        <v>253.2051282051282</v>
      </c>
      <c r="Q1139" t="s">
        <v>8332</v>
      </c>
      <c r="R1139" t="s">
        <v>8334</v>
      </c>
      <c r="S1139" s="17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12">
        <f t="shared" si="69"/>
        <v>31.25</v>
      </c>
      <c r="Q1140" t="s">
        <v>8332</v>
      </c>
      <c r="R1140" t="s">
        <v>8334</v>
      </c>
      <c r="S1140" s="17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12">
        <f t="shared" si="69"/>
        <v>5</v>
      </c>
      <c r="Q1141" t="s">
        <v>8332</v>
      </c>
      <c r="R1141" t="s">
        <v>8334</v>
      </c>
      <c r="S1141" s="17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12" t="e">
        <f t="shared" si="69"/>
        <v>#DIV/0!</v>
      </c>
      <c r="Q1142" t="s">
        <v>8332</v>
      </c>
      <c r="R1142" t="s">
        <v>8334</v>
      </c>
      <c r="S1142" s="17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12" t="e">
        <f t="shared" si="69"/>
        <v>#DIV/0!</v>
      </c>
      <c r="Q1143" t="s">
        <v>8332</v>
      </c>
      <c r="R1143" t="s">
        <v>8334</v>
      </c>
      <c r="S1143" s="17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12" t="e">
        <f t="shared" si="69"/>
        <v>#DIV/0!</v>
      </c>
      <c r="Q1144" t="s">
        <v>8332</v>
      </c>
      <c r="R1144" t="s">
        <v>8334</v>
      </c>
      <c r="S1144" s="17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12">
        <f t="shared" si="69"/>
        <v>23.25</v>
      </c>
      <c r="Q1145" t="s">
        <v>8332</v>
      </c>
      <c r="R1145" t="s">
        <v>8334</v>
      </c>
      <c r="S1145" s="17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12" t="e">
        <f t="shared" si="69"/>
        <v>#DIV/0!</v>
      </c>
      <c r="Q1146" t="s">
        <v>8335</v>
      </c>
      <c r="R1146" t="s">
        <v>8336</v>
      </c>
      <c r="S1146" s="17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12">
        <f t="shared" si="69"/>
        <v>100</v>
      </c>
      <c r="Q1147" t="s">
        <v>8335</v>
      </c>
      <c r="R1147" t="s">
        <v>8336</v>
      </c>
      <c r="S1147" s="17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12">
        <f t="shared" si="69"/>
        <v>44.166666666666664</v>
      </c>
      <c r="Q1148" t="s">
        <v>8335</v>
      </c>
      <c r="R1148" t="s">
        <v>8336</v>
      </c>
      <c r="S1148" s="17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12" t="e">
        <f t="shared" si="69"/>
        <v>#DIV/0!</v>
      </c>
      <c r="Q1149" t="s">
        <v>8335</v>
      </c>
      <c r="R1149" t="s">
        <v>8336</v>
      </c>
      <c r="S1149" s="17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12">
        <f t="shared" si="69"/>
        <v>24.333333333333332</v>
      </c>
      <c r="Q1150" t="s">
        <v>8335</v>
      </c>
      <c r="R1150" t="s">
        <v>8336</v>
      </c>
      <c r="S1150" s="17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12">
        <f t="shared" si="69"/>
        <v>37.5</v>
      </c>
      <c r="Q1151" t="s">
        <v>8335</v>
      </c>
      <c r="R1151" t="s">
        <v>8336</v>
      </c>
      <c r="S1151" s="17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12">
        <f t="shared" si="69"/>
        <v>42</v>
      </c>
      <c r="Q1152" t="s">
        <v>8335</v>
      </c>
      <c r="R1152" t="s">
        <v>8336</v>
      </c>
      <c r="S1152" s="17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12" t="e">
        <f t="shared" si="69"/>
        <v>#DIV/0!</v>
      </c>
      <c r="Q1153" t="s">
        <v>8335</v>
      </c>
      <c r="R1153" t="s">
        <v>8336</v>
      </c>
      <c r="S1153" s="17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12">
        <f t="shared" si="69"/>
        <v>60.733333333333334</v>
      </c>
      <c r="Q1154" t="s">
        <v>8335</v>
      </c>
      <c r="R1154" t="s">
        <v>8336</v>
      </c>
      <c r="S1154" s="17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(E1155/D1155)</f>
        <v>6.2500000000000003E-3</v>
      </c>
      <c r="P1155" s="12">
        <f t="shared" ref="P1155:P1218" si="73">E1155/L1155</f>
        <v>50</v>
      </c>
      <c r="Q1155" t="s">
        <v>8335</v>
      </c>
      <c r="R1155" t="s">
        <v>8336</v>
      </c>
      <c r="S1155" s="17">
        <f t="shared" ref="S1155:S1218" si="74">(((J1155/60)/60)/24)+DATE(1970,1,1)</f>
        <v>42143.714178240742</v>
      </c>
      <c r="T1155" s="17">
        <f t="shared" ref="T1155:T1218" si="75" xml:space="preserve"> 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12">
        <f t="shared" si="73"/>
        <v>108.33333333333333</v>
      </c>
      <c r="Q1156" t="s">
        <v>8335</v>
      </c>
      <c r="R1156" t="s">
        <v>8336</v>
      </c>
      <c r="S1156" s="17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12">
        <f t="shared" si="73"/>
        <v>23.5</v>
      </c>
      <c r="Q1157" t="s">
        <v>8335</v>
      </c>
      <c r="R1157" t="s">
        <v>8336</v>
      </c>
      <c r="S1157" s="17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12" t="e">
        <f t="shared" si="73"/>
        <v>#DIV/0!</v>
      </c>
      <c r="Q1158" t="s">
        <v>8335</v>
      </c>
      <c r="R1158" t="s">
        <v>8336</v>
      </c>
      <c r="S1158" s="17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12">
        <f t="shared" si="73"/>
        <v>50.333333333333336</v>
      </c>
      <c r="Q1159" t="s">
        <v>8335</v>
      </c>
      <c r="R1159" t="s">
        <v>8336</v>
      </c>
      <c r="S1159" s="17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12">
        <f t="shared" si="73"/>
        <v>11.666666666666666</v>
      </c>
      <c r="Q1160" t="s">
        <v>8335</v>
      </c>
      <c r="R1160" t="s">
        <v>8336</v>
      </c>
      <c r="S1160" s="17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12" t="e">
        <f t="shared" si="73"/>
        <v>#DIV/0!</v>
      </c>
      <c r="Q1161" t="s">
        <v>8335</v>
      </c>
      <c r="R1161" t="s">
        <v>8336</v>
      </c>
      <c r="S1161" s="17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12">
        <f t="shared" si="73"/>
        <v>60.789473684210527</v>
      </c>
      <c r="Q1162" t="s">
        <v>8335</v>
      </c>
      <c r="R1162" t="s">
        <v>8336</v>
      </c>
      <c r="S1162" s="17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12" t="e">
        <f t="shared" si="73"/>
        <v>#DIV/0!</v>
      </c>
      <c r="Q1163" t="s">
        <v>8335</v>
      </c>
      <c r="R1163" t="s">
        <v>8336</v>
      </c>
      <c r="S1163" s="17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12">
        <f t="shared" si="73"/>
        <v>17.5</v>
      </c>
      <c r="Q1164" t="s">
        <v>8335</v>
      </c>
      <c r="R1164" t="s">
        <v>8336</v>
      </c>
      <c r="S1164" s="17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12" t="e">
        <f t="shared" si="73"/>
        <v>#DIV/0!</v>
      </c>
      <c r="Q1165" t="s">
        <v>8335</v>
      </c>
      <c r="R1165" t="s">
        <v>8336</v>
      </c>
      <c r="S1165" s="17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12" t="e">
        <f t="shared" si="73"/>
        <v>#DIV/0!</v>
      </c>
      <c r="Q1166" t="s">
        <v>8335</v>
      </c>
      <c r="R1166" t="s">
        <v>8336</v>
      </c>
      <c r="S1166" s="17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12">
        <f t="shared" si="73"/>
        <v>82.82</v>
      </c>
      <c r="Q1167" t="s">
        <v>8335</v>
      </c>
      <c r="R1167" t="s">
        <v>8336</v>
      </c>
      <c r="S1167" s="17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12">
        <f t="shared" si="73"/>
        <v>358.875</v>
      </c>
      <c r="Q1168" t="s">
        <v>8335</v>
      </c>
      <c r="R1168" t="s">
        <v>8336</v>
      </c>
      <c r="S1168" s="17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12">
        <f t="shared" si="73"/>
        <v>61.1875</v>
      </c>
      <c r="Q1169" t="s">
        <v>8335</v>
      </c>
      <c r="R1169" t="s">
        <v>8336</v>
      </c>
      <c r="S1169" s="17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12">
        <f t="shared" si="73"/>
        <v>340</v>
      </c>
      <c r="Q1170" t="s">
        <v>8335</v>
      </c>
      <c r="R1170" t="s">
        <v>8336</v>
      </c>
      <c r="S1170" s="17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12">
        <f t="shared" si="73"/>
        <v>5.666666666666667</v>
      </c>
      <c r="Q1171" t="s">
        <v>8335</v>
      </c>
      <c r="R1171" t="s">
        <v>8336</v>
      </c>
      <c r="S1171" s="17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12">
        <f t="shared" si="73"/>
        <v>50</v>
      </c>
      <c r="Q1172" t="s">
        <v>8335</v>
      </c>
      <c r="R1172" t="s">
        <v>8336</v>
      </c>
      <c r="S1172" s="17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12">
        <f t="shared" si="73"/>
        <v>25</v>
      </c>
      <c r="Q1173" t="s">
        <v>8335</v>
      </c>
      <c r="R1173" t="s">
        <v>8336</v>
      </c>
      <c r="S1173" s="17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12" t="e">
        <f t="shared" si="73"/>
        <v>#DIV/0!</v>
      </c>
      <c r="Q1174" t="s">
        <v>8335</v>
      </c>
      <c r="R1174" t="s">
        <v>8336</v>
      </c>
      <c r="S1174" s="17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12">
        <f t="shared" si="73"/>
        <v>30</v>
      </c>
      <c r="Q1175" t="s">
        <v>8335</v>
      </c>
      <c r="R1175" t="s">
        <v>8336</v>
      </c>
      <c r="S1175" s="17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12">
        <f t="shared" si="73"/>
        <v>46.631578947368418</v>
      </c>
      <c r="Q1176" t="s">
        <v>8335</v>
      </c>
      <c r="R1176" t="s">
        <v>8336</v>
      </c>
      <c r="S1176" s="17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12">
        <f t="shared" si="73"/>
        <v>65</v>
      </c>
      <c r="Q1177" t="s">
        <v>8335</v>
      </c>
      <c r="R1177" t="s">
        <v>8336</v>
      </c>
      <c r="S1177" s="17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12">
        <f t="shared" si="73"/>
        <v>10</v>
      </c>
      <c r="Q1178" t="s">
        <v>8335</v>
      </c>
      <c r="R1178" t="s">
        <v>8336</v>
      </c>
      <c r="S1178" s="17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12" t="e">
        <f t="shared" si="73"/>
        <v>#DIV/0!</v>
      </c>
      <c r="Q1179" t="s">
        <v>8335</v>
      </c>
      <c r="R1179" t="s">
        <v>8336</v>
      </c>
      <c r="S1179" s="17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12">
        <f t="shared" si="73"/>
        <v>5</v>
      </c>
      <c r="Q1180" t="s">
        <v>8335</v>
      </c>
      <c r="R1180" t="s">
        <v>8336</v>
      </c>
      <c r="S1180" s="17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12">
        <f t="shared" si="73"/>
        <v>640</v>
      </c>
      <c r="Q1181" t="s">
        <v>8335</v>
      </c>
      <c r="R1181" t="s">
        <v>8336</v>
      </c>
      <c r="S1181" s="17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12">
        <f t="shared" si="73"/>
        <v>69.117647058823536</v>
      </c>
      <c r="Q1182" t="s">
        <v>8335</v>
      </c>
      <c r="R1182" t="s">
        <v>8336</v>
      </c>
      <c r="S1182" s="17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12">
        <f t="shared" si="73"/>
        <v>1.3333333333333333</v>
      </c>
      <c r="Q1183" t="s">
        <v>8335</v>
      </c>
      <c r="R1183" t="s">
        <v>8336</v>
      </c>
      <c r="S1183" s="17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12">
        <f t="shared" si="73"/>
        <v>10.5</v>
      </c>
      <c r="Q1184" t="s">
        <v>8335</v>
      </c>
      <c r="R1184" t="s">
        <v>8336</v>
      </c>
      <c r="S1184" s="17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12">
        <f t="shared" si="73"/>
        <v>33.333333333333336</v>
      </c>
      <c r="Q1185" t="s">
        <v>8335</v>
      </c>
      <c r="R1185" t="s">
        <v>8336</v>
      </c>
      <c r="S1185" s="17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12">
        <f t="shared" si="73"/>
        <v>61.562666666666665</v>
      </c>
      <c r="Q1186" t="s">
        <v>8337</v>
      </c>
      <c r="R1186" t="s">
        <v>8338</v>
      </c>
      <c r="S1186" s="17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12">
        <f t="shared" si="73"/>
        <v>118.73873873873873</v>
      </c>
      <c r="Q1187" t="s">
        <v>8337</v>
      </c>
      <c r="R1187" t="s">
        <v>8338</v>
      </c>
      <c r="S1187" s="17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12">
        <f t="shared" si="73"/>
        <v>65.081300813008127</v>
      </c>
      <c r="Q1188" t="s">
        <v>8337</v>
      </c>
      <c r="R1188" t="s">
        <v>8338</v>
      </c>
      <c r="S1188" s="17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12">
        <f t="shared" si="73"/>
        <v>130.15714285714284</v>
      </c>
      <c r="Q1189" t="s">
        <v>8337</v>
      </c>
      <c r="R1189" t="s">
        <v>8338</v>
      </c>
      <c r="S1189" s="17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12">
        <f t="shared" si="73"/>
        <v>37.776470588235291</v>
      </c>
      <c r="Q1190" t="s">
        <v>8337</v>
      </c>
      <c r="R1190" t="s">
        <v>8338</v>
      </c>
      <c r="S1190" s="17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12">
        <f t="shared" si="73"/>
        <v>112.79069767441861</v>
      </c>
      <c r="Q1191" t="s">
        <v>8337</v>
      </c>
      <c r="R1191" t="s">
        <v>8338</v>
      </c>
      <c r="S1191" s="17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12">
        <f t="shared" si="73"/>
        <v>51.92307692307692</v>
      </c>
      <c r="Q1192" t="s">
        <v>8337</v>
      </c>
      <c r="R1192" t="s">
        <v>8338</v>
      </c>
      <c r="S1192" s="17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12">
        <f t="shared" si="73"/>
        <v>89.242424242424249</v>
      </c>
      <c r="Q1193" t="s">
        <v>8337</v>
      </c>
      <c r="R1193" t="s">
        <v>8338</v>
      </c>
      <c r="S1193" s="17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12">
        <f t="shared" si="73"/>
        <v>19.333333333333332</v>
      </c>
      <c r="Q1194" t="s">
        <v>8337</v>
      </c>
      <c r="R1194" t="s">
        <v>8338</v>
      </c>
      <c r="S1194" s="17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12">
        <f t="shared" si="73"/>
        <v>79.967032967032964</v>
      </c>
      <c r="Q1195" t="s">
        <v>8337</v>
      </c>
      <c r="R1195" t="s">
        <v>8338</v>
      </c>
      <c r="S1195" s="17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12">
        <f t="shared" si="73"/>
        <v>56.414565826330531</v>
      </c>
      <c r="Q1196" t="s">
        <v>8337</v>
      </c>
      <c r="R1196" t="s">
        <v>8338</v>
      </c>
      <c r="S1196" s="17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12">
        <f t="shared" si="73"/>
        <v>79.411764705882348</v>
      </c>
      <c r="Q1197" t="s">
        <v>8337</v>
      </c>
      <c r="R1197" t="s">
        <v>8338</v>
      </c>
      <c r="S1197" s="17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12">
        <f t="shared" si="73"/>
        <v>76.439453125</v>
      </c>
      <c r="Q1198" t="s">
        <v>8337</v>
      </c>
      <c r="R1198" t="s">
        <v>8338</v>
      </c>
      <c r="S1198" s="17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12">
        <f t="shared" si="73"/>
        <v>121</v>
      </c>
      <c r="Q1199" t="s">
        <v>8337</v>
      </c>
      <c r="R1199" t="s">
        <v>8338</v>
      </c>
      <c r="S1199" s="17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12">
        <f t="shared" si="73"/>
        <v>54.616766467065865</v>
      </c>
      <c r="Q1200" t="s">
        <v>8337</v>
      </c>
      <c r="R1200" t="s">
        <v>8338</v>
      </c>
      <c r="S1200" s="17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12">
        <f t="shared" si="73"/>
        <v>299.22222222222223</v>
      </c>
      <c r="Q1201" t="s">
        <v>8337</v>
      </c>
      <c r="R1201" t="s">
        <v>8338</v>
      </c>
      <c r="S1201" s="17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12">
        <f t="shared" si="73"/>
        <v>58.533980582524272</v>
      </c>
      <c r="Q1202" t="s">
        <v>8337</v>
      </c>
      <c r="R1202" t="s">
        <v>8338</v>
      </c>
      <c r="S1202" s="17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12">
        <f t="shared" si="73"/>
        <v>55.371801801801809</v>
      </c>
      <c r="Q1203" t="s">
        <v>8337</v>
      </c>
      <c r="R1203" t="s">
        <v>8338</v>
      </c>
      <c r="S1203" s="17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12">
        <f t="shared" si="73"/>
        <v>183.80442804428046</v>
      </c>
      <c r="Q1204" t="s">
        <v>8337</v>
      </c>
      <c r="R1204" t="s">
        <v>8338</v>
      </c>
      <c r="S1204" s="17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12">
        <f t="shared" si="73"/>
        <v>165.34653465346534</v>
      </c>
      <c r="Q1205" t="s">
        <v>8337</v>
      </c>
      <c r="R1205" t="s">
        <v>8338</v>
      </c>
      <c r="S1205" s="17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12">
        <f t="shared" si="73"/>
        <v>234.78947368421052</v>
      </c>
      <c r="Q1206" t="s">
        <v>8337</v>
      </c>
      <c r="R1206" t="s">
        <v>8338</v>
      </c>
      <c r="S1206" s="17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12">
        <f t="shared" si="73"/>
        <v>211.48387096774192</v>
      </c>
      <c r="Q1207" t="s">
        <v>8337</v>
      </c>
      <c r="R1207" t="s">
        <v>8338</v>
      </c>
      <c r="S1207" s="17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12">
        <f t="shared" si="73"/>
        <v>32.34375</v>
      </c>
      <c r="Q1208" t="s">
        <v>8337</v>
      </c>
      <c r="R1208" t="s">
        <v>8338</v>
      </c>
      <c r="S1208" s="17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12">
        <f t="shared" si="73"/>
        <v>123.37588652482269</v>
      </c>
      <c r="Q1209" t="s">
        <v>8337</v>
      </c>
      <c r="R1209" t="s">
        <v>8338</v>
      </c>
      <c r="S1209" s="17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12">
        <f t="shared" si="73"/>
        <v>207.06666666666666</v>
      </c>
      <c r="Q1210" t="s">
        <v>8337</v>
      </c>
      <c r="R1210" t="s">
        <v>8338</v>
      </c>
      <c r="S1210" s="17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12">
        <f t="shared" si="73"/>
        <v>138.2608695652174</v>
      </c>
      <c r="Q1211" t="s">
        <v>8337</v>
      </c>
      <c r="R1211" t="s">
        <v>8338</v>
      </c>
      <c r="S1211" s="17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12">
        <f t="shared" si="73"/>
        <v>493.81553398058253</v>
      </c>
      <c r="Q1212" t="s">
        <v>8337</v>
      </c>
      <c r="R1212" t="s">
        <v>8338</v>
      </c>
      <c r="S1212" s="17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12">
        <f t="shared" si="73"/>
        <v>168.5</v>
      </c>
      <c r="Q1213" t="s">
        <v>8337</v>
      </c>
      <c r="R1213" t="s">
        <v>8338</v>
      </c>
      <c r="S1213" s="17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12">
        <f t="shared" si="73"/>
        <v>38.867469879518069</v>
      </c>
      <c r="Q1214" t="s">
        <v>8337</v>
      </c>
      <c r="R1214" t="s">
        <v>8338</v>
      </c>
      <c r="S1214" s="17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12">
        <f t="shared" si="73"/>
        <v>61.527777777777779</v>
      </c>
      <c r="Q1215" t="s">
        <v>8337</v>
      </c>
      <c r="R1215" t="s">
        <v>8338</v>
      </c>
      <c r="S1215" s="17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12">
        <f t="shared" si="73"/>
        <v>105.44</v>
      </c>
      <c r="Q1216" t="s">
        <v>8337</v>
      </c>
      <c r="R1216" t="s">
        <v>8338</v>
      </c>
      <c r="S1216" s="17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12">
        <f t="shared" si="73"/>
        <v>71.592003642987251</v>
      </c>
      <c r="Q1217" t="s">
        <v>8337</v>
      </c>
      <c r="R1217" t="s">
        <v>8338</v>
      </c>
      <c r="S1217" s="17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12">
        <f t="shared" si="73"/>
        <v>91.882882882882882</v>
      </c>
      <c r="Q1218" t="s">
        <v>8337</v>
      </c>
      <c r="R1218" t="s">
        <v>8338</v>
      </c>
      <c r="S1218" s="17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(E1219/D1219)</f>
        <v>1.026</v>
      </c>
      <c r="P1219" s="12">
        <f t="shared" ref="P1219:P1282" si="77">E1219/L1219</f>
        <v>148.57377049180329</v>
      </c>
      <c r="Q1219" t="s">
        <v>8337</v>
      </c>
      <c r="R1219" t="s">
        <v>8338</v>
      </c>
      <c r="S1219" s="17">
        <f t="shared" ref="S1219:S1282" si="78">(((J1219/60)/60)/24)+DATE(1970,1,1)</f>
        <v>42535.809490740736</v>
      </c>
      <c r="T1219" s="17">
        <f t="shared" ref="T1219:T1282" si="79" xml:space="preserve"> 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12">
        <f t="shared" si="77"/>
        <v>174.2134831460674</v>
      </c>
      <c r="Q1220" t="s">
        <v>8337</v>
      </c>
      <c r="R1220" t="s">
        <v>8338</v>
      </c>
      <c r="S1220" s="17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12">
        <f t="shared" si="77"/>
        <v>102.86166007905139</v>
      </c>
      <c r="Q1221" t="s">
        <v>8337</v>
      </c>
      <c r="R1221" t="s">
        <v>8338</v>
      </c>
      <c r="S1221" s="17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12">
        <f t="shared" si="77"/>
        <v>111.17857142857143</v>
      </c>
      <c r="Q1222" t="s">
        <v>8337</v>
      </c>
      <c r="R1222" t="s">
        <v>8338</v>
      </c>
      <c r="S1222" s="17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12">
        <f t="shared" si="77"/>
        <v>23.796213592233013</v>
      </c>
      <c r="Q1223" t="s">
        <v>8337</v>
      </c>
      <c r="R1223" t="s">
        <v>8338</v>
      </c>
      <c r="S1223" s="17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12">
        <f t="shared" si="77"/>
        <v>81.268115942028984</v>
      </c>
      <c r="Q1224" t="s">
        <v>8337</v>
      </c>
      <c r="R1224" t="s">
        <v>8338</v>
      </c>
      <c r="S1224" s="17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12">
        <f t="shared" si="77"/>
        <v>116.21465968586388</v>
      </c>
      <c r="Q1225" t="s">
        <v>8337</v>
      </c>
      <c r="R1225" t="s">
        <v>8338</v>
      </c>
      <c r="S1225" s="17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12">
        <f t="shared" si="77"/>
        <v>58.888888888888886</v>
      </c>
      <c r="Q1226" t="s">
        <v>8324</v>
      </c>
      <c r="R1226" t="s">
        <v>8339</v>
      </c>
      <c r="S1226" s="17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12">
        <f t="shared" si="77"/>
        <v>44</v>
      </c>
      <c r="Q1227" t="s">
        <v>8324</v>
      </c>
      <c r="R1227" t="s">
        <v>8339</v>
      </c>
      <c r="S1227" s="17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12">
        <f t="shared" si="77"/>
        <v>48.424999999999997</v>
      </c>
      <c r="Q1228" t="s">
        <v>8324</v>
      </c>
      <c r="R1228" t="s">
        <v>8339</v>
      </c>
      <c r="S1228" s="17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12" t="e">
        <f t="shared" si="77"/>
        <v>#DIV/0!</v>
      </c>
      <c r="Q1229" t="s">
        <v>8324</v>
      </c>
      <c r="R1229" t="s">
        <v>8339</v>
      </c>
      <c r="S1229" s="17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12">
        <f t="shared" si="77"/>
        <v>61.041666666666664</v>
      </c>
      <c r="Q1230" t="s">
        <v>8324</v>
      </c>
      <c r="R1230" t="s">
        <v>8339</v>
      </c>
      <c r="S1230" s="17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12">
        <f t="shared" si="77"/>
        <v>25</v>
      </c>
      <c r="Q1231" t="s">
        <v>8324</v>
      </c>
      <c r="R1231" t="s">
        <v>8339</v>
      </c>
      <c r="S1231" s="17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12" t="e">
        <f t="shared" si="77"/>
        <v>#DIV/0!</v>
      </c>
      <c r="Q1232" t="s">
        <v>8324</v>
      </c>
      <c r="R1232" t="s">
        <v>8339</v>
      </c>
      <c r="S1232" s="17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12" t="e">
        <f t="shared" si="77"/>
        <v>#DIV/0!</v>
      </c>
      <c r="Q1233" t="s">
        <v>8324</v>
      </c>
      <c r="R1233" t="s">
        <v>8339</v>
      </c>
      <c r="S1233" s="17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12">
        <f t="shared" si="77"/>
        <v>40</v>
      </c>
      <c r="Q1234" t="s">
        <v>8324</v>
      </c>
      <c r="R1234" t="s">
        <v>8339</v>
      </c>
      <c r="S1234" s="17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12">
        <f t="shared" si="77"/>
        <v>19.333333333333332</v>
      </c>
      <c r="Q1235" t="s">
        <v>8324</v>
      </c>
      <c r="R1235" t="s">
        <v>8339</v>
      </c>
      <c r="S1235" s="17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12" t="e">
        <f t="shared" si="77"/>
        <v>#DIV/0!</v>
      </c>
      <c r="Q1236" t="s">
        <v>8324</v>
      </c>
      <c r="R1236" t="s">
        <v>8339</v>
      </c>
      <c r="S1236" s="17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12">
        <f t="shared" si="77"/>
        <v>35</v>
      </c>
      <c r="Q1237" t="s">
        <v>8324</v>
      </c>
      <c r="R1237" t="s">
        <v>8339</v>
      </c>
      <c r="S1237" s="17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12" t="e">
        <f t="shared" si="77"/>
        <v>#DIV/0!</v>
      </c>
      <c r="Q1238" t="s">
        <v>8324</v>
      </c>
      <c r="R1238" t="s">
        <v>8339</v>
      </c>
      <c r="S1238" s="17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12" t="e">
        <f t="shared" si="77"/>
        <v>#DIV/0!</v>
      </c>
      <c r="Q1239" t="s">
        <v>8324</v>
      </c>
      <c r="R1239" t="s">
        <v>8339</v>
      </c>
      <c r="S1239" s="17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12">
        <f t="shared" si="77"/>
        <v>59.333333333333336</v>
      </c>
      <c r="Q1240" t="s">
        <v>8324</v>
      </c>
      <c r="R1240" t="s">
        <v>8339</v>
      </c>
      <c r="S1240" s="17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12" t="e">
        <f t="shared" si="77"/>
        <v>#DIV/0!</v>
      </c>
      <c r="Q1241" t="s">
        <v>8324</v>
      </c>
      <c r="R1241" t="s">
        <v>8339</v>
      </c>
      <c r="S1241" s="17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12">
        <f t="shared" si="77"/>
        <v>30.125</v>
      </c>
      <c r="Q1242" t="s">
        <v>8324</v>
      </c>
      <c r="R1242" t="s">
        <v>8339</v>
      </c>
      <c r="S1242" s="17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12">
        <f t="shared" si="77"/>
        <v>74.617647058823536</v>
      </c>
      <c r="Q1243" t="s">
        <v>8324</v>
      </c>
      <c r="R1243" t="s">
        <v>8339</v>
      </c>
      <c r="S1243" s="17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12">
        <f t="shared" si="77"/>
        <v>5</v>
      </c>
      <c r="Q1244" t="s">
        <v>8324</v>
      </c>
      <c r="R1244" t="s">
        <v>8339</v>
      </c>
      <c r="S1244" s="17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12">
        <f t="shared" si="77"/>
        <v>44.5</v>
      </c>
      <c r="Q1245" t="s">
        <v>8324</v>
      </c>
      <c r="R1245" t="s">
        <v>8339</v>
      </c>
      <c r="S1245" s="17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12">
        <f t="shared" si="77"/>
        <v>46.133333333333333</v>
      </c>
      <c r="Q1246" t="s">
        <v>8324</v>
      </c>
      <c r="R1246" t="s">
        <v>8325</v>
      </c>
      <c r="S1246" s="17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12">
        <f t="shared" si="77"/>
        <v>141.47058823529412</v>
      </c>
      <c r="Q1247" t="s">
        <v>8324</v>
      </c>
      <c r="R1247" t="s">
        <v>8325</v>
      </c>
      <c r="S1247" s="17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12">
        <f t="shared" si="77"/>
        <v>75.483870967741936</v>
      </c>
      <c r="Q1248" t="s">
        <v>8324</v>
      </c>
      <c r="R1248" t="s">
        <v>8325</v>
      </c>
      <c r="S1248" s="17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12">
        <f t="shared" si="77"/>
        <v>85.5</v>
      </c>
      <c r="Q1249" t="s">
        <v>8324</v>
      </c>
      <c r="R1249" t="s">
        <v>8325</v>
      </c>
      <c r="S1249" s="17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12">
        <f t="shared" si="77"/>
        <v>64.254237288135599</v>
      </c>
      <c r="Q1250" t="s">
        <v>8324</v>
      </c>
      <c r="R1250" t="s">
        <v>8325</v>
      </c>
      <c r="S1250" s="17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12">
        <f t="shared" si="77"/>
        <v>64.46913580246914</v>
      </c>
      <c r="Q1251" t="s">
        <v>8324</v>
      </c>
      <c r="R1251" t="s">
        <v>8325</v>
      </c>
      <c r="S1251" s="17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12">
        <f t="shared" si="77"/>
        <v>118.2007874015748</v>
      </c>
      <c r="Q1252" t="s">
        <v>8324</v>
      </c>
      <c r="R1252" t="s">
        <v>8325</v>
      </c>
      <c r="S1252" s="17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12">
        <f t="shared" si="77"/>
        <v>82.540540540540547</v>
      </c>
      <c r="Q1253" t="s">
        <v>8324</v>
      </c>
      <c r="R1253" t="s">
        <v>8325</v>
      </c>
      <c r="S1253" s="17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12">
        <f t="shared" si="77"/>
        <v>34.170212765957444</v>
      </c>
      <c r="Q1254" t="s">
        <v>8324</v>
      </c>
      <c r="R1254" t="s">
        <v>8325</v>
      </c>
      <c r="S1254" s="17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12">
        <f t="shared" si="77"/>
        <v>42.73322081575246</v>
      </c>
      <c r="Q1255" t="s">
        <v>8324</v>
      </c>
      <c r="R1255" t="s">
        <v>8325</v>
      </c>
      <c r="S1255" s="17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12">
        <f t="shared" si="77"/>
        <v>94.489361702127653</v>
      </c>
      <c r="Q1256" t="s">
        <v>8324</v>
      </c>
      <c r="R1256" t="s">
        <v>8325</v>
      </c>
      <c r="S1256" s="17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12">
        <f t="shared" si="77"/>
        <v>55.697247706422019</v>
      </c>
      <c r="Q1257" t="s">
        <v>8324</v>
      </c>
      <c r="R1257" t="s">
        <v>8325</v>
      </c>
      <c r="S1257" s="17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12">
        <f t="shared" si="77"/>
        <v>98.030831024930734</v>
      </c>
      <c r="Q1258" t="s">
        <v>8324</v>
      </c>
      <c r="R1258" t="s">
        <v>8325</v>
      </c>
      <c r="S1258" s="17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12">
        <f t="shared" si="77"/>
        <v>92.102272727272734</v>
      </c>
      <c r="Q1259" t="s">
        <v>8324</v>
      </c>
      <c r="R1259" t="s">
        <v>8325</v>
      </c>
      <c r="S1259" s="17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12">
        <f t="shared" si="77"/>
        <v>38.175462686567165</v>
      </c>
      <c r="Q1260" t="s">
        <v>8324</v>
      </c>
      <c r="R1260" t="s">
        <v>8325</v>
      </c>
      <c r="S1260" s="17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12">
        <f t="shared" si="77"/>
        <v>27.145833333333332</v>
      </c>
      <c r="Q1261" t="s">
        <v>8324</v>
      </c>
      <c r="R1261" t="s">
        <v>8325</v>
      </c>
      <c r="S1261" s="17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12">
        <f t="shared" si="77"/>
        <v>50.689189189189186</v>
      </c>
      <c r="Q1262" t="s">
        <v>8324</v>
      </c>
      <c r="R1262" t="s">
        <v>8325</v>
      </c>
      <c r="S1262" s="17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12">
        <f t="shared" si="77"/>
        <v>38.942307692307693</v>
      </c>
      <c r="Q1263" t="s">
        <v>8324</v>
      </c>
      <c r="R1263" t="s">
        <v>8325</v>
      </c>
      <c r="S1263" s="17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12">
        <f t="shared" si="77"/>
        <v>77.638095238095232</v>
      </c>
      <c r="Q1264" t="s">
        <v>8324</v>
      </c>
      <c r="R1264" t="s">
        <v>8325</v>
      </c>
      <c r="S1264" s="17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12">
        <f t="shared" si="77"/>
        <v>43.536585365853661</v>
      </c>
      <c r="Q1265" t="s">
        <v>8324</v>
      </c>
      <c r="R1265" t="s">
        <v>8325</v>
      </c>
      <c r="S1265" s="17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12">
        <f t="shared" si="77"/>
        <v>31.823529411764707</v>
      </c>
      <c r="Q1266" t="s">
        <v>8324</v>
      </c>
      <c r="R1266" t="s">
        <v>8325</v>
      </c>
      <c r="S1266" s="17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12">
        <f t="shared" si="77"/>
        <v>63.184393939393942</v>
      </c>
      <c r="Q1267" t="s">
        <v>8324</v>
      </c>
      <c r="R1267" t="s">
        <v>8325</v>
      </c>
      <c r="S1267" s="17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12">
        <f t="shared" si="77"/>
        <v>190.9</v>
      </c>
      <c r="Q1268" t="s">
        <v>8324</v>
      </c>
      <c r="R1268" t="s">
        <v>8325</v>
      </c>
      <c r="S1268" s="17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12">
        <f t="shared" si="77"/>
        <v>140.85534591194968</v>
      </c>
      <c r="Q1269" t="s">
        <v>8324</v>
      </c>
      <c r="R1269" t="s">
        <v>8325</v>
      </c>
      <c r="S1269" s="17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12">
        <f t="shared" si="77"/>
        <v>76.92307692307692</v>
      </c>
      <c r="Q1270" t="s">
        <v>8324</v>
      </c>
      <c r="R1270" t="s">
        <v>8325</v>
      </c>
      <c r="S1270" s="17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12">
        <f t="shared" si="77"/>
        <v>99.15533980582525</v>
      </c>
      <c r="Q1271" t="s">
        <v>8324</v>
      </c>
      <c r="R1271" t="s">
        <v>8325</v>
      </c>
      <c r="S1271" s="17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12">
        <f t="shared" si="77"/>
        <v>67.881656804733723</v>
      </c>
      <c r="Q1272" t="s">
        <v>8324</v>
      </c>
      <c r="R1272" t="s">
        <v>8325</v>
      </c>
      <c r="S1272" s="17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12">
        <f t="shared" si="77"/>
        <v>246.29032258064515</v>
      </c>
      <c r="Q1273" t="s">
        <v>8324</v>
      </c>
      <c r="R1273" t="s">
        <v>8325</v>
      </c>
      <c r="S1273" s="17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12">
        <f t="shared" si="77"/>
        <v>189.28571428571428</v>
      </c>
      <c r="Q1274" t="s">
        <v>8324</v>
      </c>
      <c r="R1274" t="s">
        <v>8325</v>
      </c>
      <c r="S1274" s="17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12">
        <f t="shared" si="77"/>
        <v>76.666666666666671</v>
      </c>
      <c r="Q1275" t="s">
        <v>8324</v>
      </c>
      <c r="R1275" t="s">
        <v>8325</v>
      </c>
      <c r="S1275" s="17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12">
        <f t="shared" si="77"/>
        <v>82.963254817987149</v>
      </c>
      <c r="Q1276" t="s">
        <v>8324</v>
      </c>
      <c r="R1276" t="s">
        <v>8325</v>
      </c>
      <c r="S1276" s="17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12">
        <f t="shared" si="77"/>
        <v>62.522107969151669</v>
      </c>
      <c r="Q1277" t="s">
        <v>8324</v>
      </c>
      <c r="R1277" t="s">
        <v>8325</v>
      </c>
      <c r="S1277" s="17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12">
        <f t="shared" si="77"/>
        <v>46.06808823529412</v>
      </c>
      <c r="Q1278" t="s">
        <v>8324</v>
      </c>
      <c r="R1278" t="s">
        <v>8325</v>
      </c>
      <c r="S1278" s="17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12">
        <f t="shared" si="77"/>
        <v>38.543946731234868</v>
      </c>
      <c r="Q1279" t="s">
        <v>8324</v>
      </c>
      <c r="R1279" t="s">
        <v>8325</v>
      </c>
      <c r="S1279" s="17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12">
        <f t="shared" si="77"/>
        <v>53.005263157894738</v>
      </c>
      <c r="Q1280" t="s">
        <v>8324</v>
      </c>
      <c r="R1280" t="s">
        <v>8325</v>
      </c>
      <c r="S1280" s="17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12">
        <f t="shared" si="77"/>
        <v>73.355396825396824</v>
      </c>
      <c r="Q1281" t="s">
        <v>8324</v>
      </c>
      <c r="R1281" t="s">
        <v>8325</v>
      </c>
      <c r="S1281" s="17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12">
        <f t="shared" si="77"/>
        <v>127.97523076923076</v>
      </c>
      <c r="Q1282" t="s">
        <v>8324</v>
      </c>
      <c r="R1282" t="s">
        <v>8325</v>
      </c>
      <c r="S1282" s="17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(E1283/D1283)</f>
        <v>1.1071428571428572</v>
      </c>
      <c r="P1283" s="12">
        <f t="shared" ref="P1283:P1346" si="81">E1283/L1283</f>
        <v>104.72972972972973</v>
      </c>
      <c r="Q1283" t="s">
        <v>8324</v>
      </c>
      <c r="R1283" t="s">
        <v>8325</v>
      </c>
      <c r="S1283" s="17">
        <f t="shared" ref="S1283:S1346" si="82">(((J1283/60)/60)/24)+DATE(1970,1,1)</f>
        <v>41463.743472222224</v>
      </c>
      <c r="T1283" s="17">
        <f t="shared" ref="T1283:T1346" si="83" xml:space="preserve"> 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12">
        <f t="shared" si="81"/>
        <v>67.671532846715323</v>
      </c>
      <c r="Q1284" t="s">
        <v>8324</v>
      </c>
      <c r="R1284" t="s">
        <v>8325</v>
      </c>
      <c r="S1284" s="17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12">
        <f t="shared" si="81"/>
        <v>95.931818181818187</v>
      </c>
      <c r="Q1285" t="s">
        <v>8324</v>
      </c>
      <c r="R1285" t="s">
        <v>8325</v>
      </c>
      <c r="S1285" s="17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12">
        <f t="shared" si="81"/>
        <v>65.161290322580641</v>
      </c>
      <c r="Q1286" t="s">
        <v>8316</v>
      </c>
      <c r="R1286" t="s">
        <v>8317</v>
      </c>
      <c r="S1286" s="17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12">
        <f t="shared" si="81"/>
        <v>32.269841269841272</v>
      </c>
      <c r="Q1287" t="s">
        <v>8316</v>
      </c>
      <c r="R1287" t="s">
        <v>8317</v>
      </c>
      <c r="S1287" s="17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12">
        <f t="shared" si="81"/>
        <v>81.25</v>
      </c>
      <c r="Q1288" t="s">
        <v>8316</v>
      </c>
      <c r="R1288" t="s">
        <v>8317</v>
      </c>
      <c r="S1288" s="17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12">
        <f t="shared" si="81"/>
        <v>24.2</v>
      </c>
      <c r="Q1289" t="s">
        <v>8316</v>
      </c>
      <c r="R1289" t="s">
        <v>8317</v>
      </c>
      <c r="S1289" s="17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12">
        <f t="shared" si="81"/>
        <v>65.868852459016395</v>
      </c>
      <c r="Q1290" t="s">
        <v>8316</v>
      </c>
      <c r="R1290" t="s">
        <v>8317</v>
      </c>
      <c r="S1290" s="17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12">
        <f t="shared" si="81"/>
        <v>36.07692307692308</v>
      </c>
      <c r="Q1291" t="s">
        <v>8316</v>
      </c>
      <c r="R1291" t="s">
        <v>8317</v>
      </c>
      <c r="S1291" s="17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12">
        <f t="shared" si="81"/>
        <v>44.186046511627907</v>
      </c>
      <c r="Q1292" t="s">
        <v>8316</v>
      </c>
      <c r="R1292" t="s">
        <v>8317</v>
      </c>
      <c r="S1292" s="17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12">
        <f t="shared" si="81"/>
        <v>104.07142857142857</v>
      </c>
      <c r="Q1293" t="s">
        <v>8316</v>
      </c>
      <c r="R1293" t="s">
        <v>8317</v>
      </c>
      <c r="S1293" s="17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12">
        <f t="shared" si="81"/>
        <v>35.96153846153846</v>
      </c>
      <c r="Q1294" t="s">
        <v>8316</v>
      </c>
      <c r="R1294" t="s">
        <v>8317</v>
      </c>
      <c r="S1294" s="17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12">
        <f t="shared" si="81"/>
        <v>127.79166666666667</v>
      </c>
      <c r="Q1295" t="s">
        <v>8316</v>
      </c>
      <c r="R1295" t="s">
        <v>8317</v>
      </c>
      <c r="S1295" s="17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12">
        <f t="shared" si="81"/>
        <v>27.727272727272727</v>
      </c>
      <c r="Q1296" t="s">
        <v>8316</v>
      </c>
      <c r="R1296" t="s">
        <v>8317</v>
      </c>
      <c r="S1296" s="17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12">
        <f t="shared" si="81"/>
        <v>39.828125</v>
      </c>
      <c r="Q1297" t="s">
        <v>8316</v>
      </c>
      <c r="R1297" t="s">
        <v>8317</v>
      </c>
      <c r="S1297" s="17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12">
        <f t="shared" si="81"/>
        <v>52.173913043478258</v>
      </c>
      <c r="Q1298" t="s">
        <v>8316</v>
      </c>
      <c r="R1298" t="s">
        <v>8317</v>
      </c>
      <c r="S1298" s="17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12">
        <f t="shared" si="81"/>
        <v>92.037815126050418</v>
      </c>
      <c r="Q1299" t="s">
        <v>8316</v>
      </c>
      <c r="R1299" t="s">
        <v>8317</v>
      </c>
      <c r="S1299" s="17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12">
        <f t="shared" si="81"/>
        <v>63.424242424242422</v>
      </c>
      <c r="Q1300" t="s">
        <v>8316</v>
      </c>
      <c r="R1300" t="s">
        <v>8317</v>
      </c>
      <c r="S1300" s="17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12">
        <f t="shared" si="81"/>
        <v>135.625</v>
      </c>
      <c r="Q1301" t="s">
        <v>8316</v>
      </c>
      <c r="R1301" t="s">
        <v>8317</v>
      </c>
      <c r="S1301" s="17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12">
        <f t="shared" si="81"/>
        <v>168.75</v>
      </c>
      <c r="Q1302" t="s">
        <v>8316</v>
      </c>
      <c r="R1302" t="s">
        <v>8317</v>
      </c>
      <c r="S1302" s="17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12">
        <f t="shared" si="81"/>
        <v>70.862068965517238</v>
      </c>
      <c r="Q1303" t="s">
        <v>8316</v>
      </c>
      <c r="R1303" t="s">
        <v>8317</v>
      </c>
      <c r="S1303" s="17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12">
        <f t="shared" si="81"/>
        <v>50</v>
      </c>
      <c r="Q1304" t="s">
        <v>8316</v>
      </c>
      <c r="R1304" t="s">
        <v>8317</v>
      </c>
      <c r="S1304" s="17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12">
        <f t="shared" si="81"/>
        <v>42.214166666666671</v>
      </c>
      <c r="Q1305" t="s">
        <v>8316</v>
      </c>
      <c r="R1305" t="s">
        <v>8317</v>
      </c>
      <c r="S1305" s="17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12">
        <f t="shared" si="81"/>
        <v>152.41346153846155</v>
      </c>
      <c r="Q1306" t="s">
        <v>8318</v>
      </c>
      <c r="R1306" t="s">
        <v>8320</v>
      </c>
      <c r="S1306" s="17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12">
        <f t="shared" si="81"/>
        <v>90.616279069767444</v>
      </c>
      <c r="Q1307" t="s">
        <v>8318</v>
      </c>
      <c r="R1307" t="s">
        <v>8320</v>
      </c>
      <c r="S1307" s="17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12">
        <f t="shared" si="81"/>
        <v>201.60393258426967</v>
      </c>
      <c r="Q1308" t="s">
        <v>8318</v>
      </c>
      <c r="R1308" t="s">
        <v>8320</v>
      </c>
      <c r="S1308" s="17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12">
        <f t="shared" si="81"/>
        <v>127.93333333333334</v>
      </c>
      <c r="Q1309" t="s">
        <v>8318</v>
      </c>
      <c r="R1309" t="s">
        <v>8320</v>
      </c>
      <c r="S1309" s="17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12">
        <f t="shared" si="81"/>
        <v>29.894736842105264</v>
      </c>
      <c r="Q1310" t="s">
        <v>8318</v>
      </c>
      <c r="R1310" t="s">
        <v>8320</v>
      </c>
      <c r="S1310" s="17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12">
        <f t="shared" si="81"/>
        <v>367.97142857142859</v>
      </c>
      <c r="Q1311" t="s">
        <v>8318</v>
      </c>
      <c r="R1311" t="s">
        <v>8320</v>
      </c>
      <c r="S1311" s="17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12">
        <f t="shared" si="81"/>
        <v>129.16666666666666</v>
      </c>
      <c r="Q1312" t="s">
        <v>8318</v>
      </c>
      <c r="R1312" t="s">
        <v>8320</v>
      </c>
      <c r="S1312" s="17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12">
        <f t="shared" si="81"/>
        <v>800.7</v>
      </c>
      <c r="Q1313" t="s">
        <v>8318</v>
      </c>
      <c r="R1313" t="s">
        <v>8320</v>
      </c>
      <c r="S1313" s="17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12">
        <f t="shared" si="81"/>
        <v>28</v>
      </c>
      <c r="Q1314" t="s">
        <v>8318</v>
      </c>
      <c r="R1314" t="s">
        <v>8320</v>
      </c>
      <c r="S1314" s="17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12">
        <f t="shared" si="81"/>
        <v>102.01639344262296</v>
      </c>
      <c r="Q1315" t="s">
        <v>8318</v>
      </c>
      <c r="R1315" t="s">
        <v>8320</v>
      </c>
      <c r="S1315" s="17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12">
        <f t="shared" si="81"/>
        <v>184.36363636363637</v>
      </c>
      <c r="Q1316" t="s">
        <v>8318</v>
      </c>
      <c r="R1316" t="s">
        <v>8320</v>
      </c>
      <c r="S1316" s="17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12">
        <f t="shared" si="81"/>
        <v>162.91935483870967</v>
      </c>
      <c r="Q1317" t="s">
        <v>8318</v>
      </c>
      <c r="R1317" t="s">
        <v>8320</v>
      </c>
      <c r="S1317" s="17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12">
        <f t="shared" si="81"/>
        <v>1</v>
      </c>
      <c r="Q1318" t="s">
        <v>8318</v>
      </c>
      <c r="R1318" t="s">
        <v>8320</v>
      </c>
      <c r="S1318" s="17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12">
        <f t="shared" si="81"/>
        <v>603.52631578947364</v>
      </c>
      <c r="Q1319" t="s">
        <v>8318</v>
      </c>
      <c r="R1319" t="s">
        <v>8320</v>
      </c>
      <c r="S1319" s="17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12">
        <f t="shared" si="81"/>
        <v>45.407407407407405</v>
      </c>
      <c r="Q1320" t="s">
        <v>8318</v>
      </c>
      <c r="R1320" t="s">
        <v>8320</v>
      </c>
      <c r="S1320" s="17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12">
        <f t="shared" si="81"/>
        <v>97.333333333333329</v>
      </c>
      <c r="Q1321" t="s">
        <v>8318</v>
      </c>
      <c r="R1321" t="s">
        <v>8320</v>
      </c>
      <c r="S1321" s="17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12">
        <f t="shared" si="81"/>
        <v>167.66666666666666</v>
      </c>
      <c r="Q1322" t="s">
        <v>8318</v>
      </c>
      <c r="R1322" t="s">
        <v>8320</v>
      </c>
      <c r="S1322" s="17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12">
        <f t="shared" si="81"/>
        <v>859.85714285714289</v>
      </c>
      <c r="Q1323" t="s">
        <v>8318</v>
      </c>
      <c r="R1323" t="s">
        <v>8320</v>
      </c>
      <c r="S1323" s="17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12">
        <f t="shared" si="81"/>
        <v>26.5</v>
      </c>
      <c r="Q1324" t="s">
        <v>8318</v>
      </c>
      <c r="R1324" t="s">
        <v>8320</v>
      </c>
      <c r="S1324" s="17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12">
        <f t="shared" si="81"/>
        <v>30.272727272727273</v>
      </c>
      <c r="Q1325" t="s">
        <v>8318</v>
      </c>
      <c r="R1325" t="s">
        <v>8320</v>
      </c>
      <c r="S1325" s="17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12">
        <f t="shared" si="81"/>
        <v>54.666666666666664</v>
      </c>
      <c r="Q1326" t="s">
        <v>8318</v>
      </c>
      <c r="R1326" t="s">
        <v>8320</v>
      </c>
      <c r="S1326" s="17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12">
        <f t="shared" si="81"/>
        <v>60.75</v>
      </c>
      <c r="Q1327" t="s">
        <v>8318</v>
      </c>
      <c r="R1327" t="s">
        <v>8320</v>
      </c>
      <c r="S1327" s="17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12">
        <f t="shared" si="81"/>
        <v>102.72727272727273</v>
      </c>
      <c r="Q1328" t="s">
        <v>8318</v>
      </c>
      <c r="R1328" t="s">
        <v>8320</v>
      </c>
      <c r="S1328" s="17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12">
        <f t="shared" si="81"/>
        <v>41.585365853658537</v>
      </c>
      <c r="Q1329" t="s">
        <v>8318</v>
      </c>
      <c r="R1329" t="s">
        <v>8320</v>
      </c>
      <c r="S1329" s="17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12">
        <f t="shared" si="81"/>
        <v>116.53333333333333</v>
      </c>
      <c r="Q1330" t="s">
        <v>8318</v>
      </c>
      <c r="R1330" t="s">
        <v>8320</v>
      </c>
      <c r="S1330" s="17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12">
        <f t="shared" si="81"/>
        <v>45.333333333333336</v>
      </c>
      <c r="Q1331" t="s">
        <v>8318</v>
      </c>
      <c r="R1331" t="s">
        <v>8320</v>
      </c>
      <c r="S1331" s="17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12">
        <f t="shared" si="81"/>
        <v>157.46</v>
      </c>
      <c r="Q1332" t="s">
        <v>8318</v>
      </c>
      <c r="R1332" t="s">
        <v>8320</v>
      </c>
      <c r="S1332" s="17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12">
        <f t="shared" si="81"/>
        <v>100.5</v>
      </c>
      <c r="Q1333" t="s">
        <v>8318</v>
      </c>
      <c r="R1333" t="s">
        <v>8320</v>
      </c>
      <c r="S1333" s="17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12" t="e">
        <f t="shared" si="81"/>
        <v>#DIV/0!</v>
      </c>
      <c r="Q1334" t="s">
        <v>8318</v>
      </c>
      <c r="R1334" t="s">
        <v>8320</v>
      </c>
      <c r="S1334" s="17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12" t="e">
        <f t="shared" si="81"/>
        <v>#DIV/0!</v>
      </c>
      <c r="Q1335" t="s">
        <v>8318</v>
      </c>
      <c r="R1335" t="s">
        <v>8320</v>
      </c>
      <c r="S1335" s="17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12">
        <f t="shared" si="81"/>
        <v>51.822463768115945</v>
      </c>
      <c r="Q1336" t="s">
        <v>8318</v>
      </c>
      <c r="R1336" t="s">
        <v>8320</v>
      </c>
      <c r="S1336" s="17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12">
        <f t="shared" si="81"/>
        <v>308.75</v>
      </c>
      <c r="Q1337" t="s">
        <v>8318</v>
      </c>
      <c r="R1337" t="s">
        <v>8320</v>
      </c>
      <c r="S1337" s="17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12">
        <f t="shared" si="81"/>
        <v>379.22767857142856</v>
      </c>
      <c r="Q1338" t="s">
        <v>8318</v>
      </c>
      <c r="R1338" t="s">
        <v>8320</v>
      </c>
      <c r="S1338" s="17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12">
        <f t="shared" si="81"/>
        <v>176.36428571428573</v>
      </c>
      <c r="Q1339" t="s">
        <v>8318</v>
      </c>
      <c r="R1339" t="s">
        <v>8320</v>
      </c>
      <c r="S1339" s="17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12">
        <f t="shared" si="81"/>
        <v>66.066666666666663</v>
      </c>
      <c r="Q1340" t="s">
        <v>8318</v>
      </c>
      <c r="R1340" t="s">
        <v>8320</v>
      </c>
      <c r="S1340" s="17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12">
        <f t="shared" si="81"/>
        <v>89.648648648648646</v>
      </c>
      <c r="Q1341" t="s">
        <v>8318</v>
      </c>
      <c r="R1341" t="s">
        <v>8320</v>
      </c>
      <c r="S1341" s="17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12" t="e">
        <f t="shared" si="81"/>
        <v>#DIV/0!</v>
      </c>
      <c r="Q1342" t="s">
        <v>8318</v>
      </c>
      <c r="R1342" t="s">
        <v>8320</v>
      </c>
      <c r="S1342" s="17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12">
        <f t="shared" si="81"/>
        <v>382.39130434782606</v>
      </c>
      <c r="Q1343" t="s">
        <v>8318</v>
      </c>
      <c r="R1343" t="s">
        <v>8320</v>
      </c>
      <c r="S1343" s="17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12">
        <f t="shared" si="81"/>
        <v>100</v>
      </c>
      <c r="Q1344" t="s">
        <v>8318</v>
      </c>
      <c r="R1344" t="s">
        <v>8320</v>
      </c>
      <c r="S1344" s="17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12">
        <f t="shared" si="81"/>
        <v>158.35603715170279</v>
      </c>
      <c r="Q1345" t="s">
        <v>8318</v>
      </c>
      <c r="R1345" t="s">
        <v>8320</v>
      </c>
      <c r="S1345" s="17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12">
        <f t="shared" si="81"/>
        <v>40.762589928057551</v>
      </c>
      <c r="Q1346" t="s">
        <v>8321</v>
      </c>
      <c r="R1346" t="s">
        <v>8322</v>
      </c>
      <c r="S1346" s="17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(E1347/D1347)</f>
        <v>1.25</v>
      </c>
      <c r="P1347" s="12">
        <f t="shared" ref="P1347:P1410" si="85">E1347/L1347</f>
        <v>53.571428571428569</v>
      </c>
      <c r="Q1347" t="s">
        <v>8321</v>
      </c>
      <c r="R1347" t="s">
        <v>8322</v>
      </c>
      <c r="S1347" s="17">
        <f t="shared" ref="S1347:S1410" si="86">(((J1347/60)/60)/24)+DATE(1970,1,1)</f>
        <v>41799.814340277779</v>
      </c>
      <c r="T1347" s="17">
        <f t="shared" ref="T1347:T1410" si="87" xml:space="preserve"> 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12">
        <f t="shared" si="85"/>
        <v>48.449664429530202</v>
      </c>
      <c r="Q1348" t="s">
        <v>8321</v>
      </c>
      <c r="R1348" t="s">
        <v>8322</v>
      </c>
      <c r="S1348" s="17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12">
        <f t="shared" si="85"/>
        <v>82.41935483870968</v>
      </c>
      <c r="Q1349" t="s">
        <v>8321</v>
      </c>
      <c r="R1349" t="s">
        <v>8322</v>
      </c>
      <c r="S1349" s="17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12">
        <f t="shared" si="85"/>
        <v>230.19230769230768</v>
      </c>
      <c r="Q1350" t="s">
        <v>8321</v>
      </c>
      <c r="R1350" t="s">
        <v>8322</v>
      </c>
      <c r="S1350" s="17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12">
        <f t="shared" si="85"/>
        <v>59.360465116279073</v>
      </c>
      <c r="Q1351" t="s">
        <v>8321</v>
      </c>
      <c r="R1351" t="s">
        <v>8322</v>
      </c>
      <c r="S1351" s="17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12">
        <f t="shared" si="85"/>
        <v>66.698717948717942</v>
      </c>
      <c r="Q1352" t="s">
        <v>8321</v>
      </c>
      <c r="R1352" t="s">
        <v>8322</v>
      </c>
      <c r="S1352" s="17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12">
        <f t="shared" si="85"/>
        <v>168.77500000000001</v>
      </c>
      <c r="Q1353" t="s">
        <v>8321</v>
      </c>
      <c r="R1353" t="s">
        <v>8322</v>
      </c>
      <c r="S1353" s="17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12">
        <f t="shared" si="85"/>
        <v>59.973568281938327</v>
      </c>
      <c r="Q1354" t="s">
        <v>8321</v>
      </c>
      <c r="R1354" t="s">
        <v>8322</v>
      </c>
      <c r="S1354" s="17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12">
        <f t="shared" si="85"/>
        <v>31.80952380952381</v>
      </c>
      <c r="Q1355" t="s">
        <v>8321</v>
      </c>
      <c r="R1355" t="s">
        <v>8322</v>
      </c>
      <c r="S1355" s="17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12">
        <f t="shared" si="85"/>
        <v>24.421875</v>
      </c>
      <c r="Q1356" t="s">
        <v>8321</v>
      </c>
      <c r="R1356" t="s">
        <v>8322</v>
      </c>
      <c r="S1356" s="17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12">
        <f t="shared" si="85"/>
        <v>25.347107438016529</v>
      </c>
      <c r="Q1357" t="s">
        <v>8321</v>
      </c>
      <c r="R1357" t="s">
        <v>8322</v>
      </c>
      <c r="S1357" s="17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12">
        <f t="shared" si="85"/>
        <v>71.443218390804603</v>
      </c>
      <c r="Q1358" t="s">
        <v>8321</v>
      </c>
      <c r="R1358" t="s">
        <v>8322</v>
      </c>
      <c r="S1358" s="17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12">
        <f t="shared" si="85"/>
        <v>38.553846153846152</v>
      </c>
      <c r="Q1359" t="s">
        <v>8321</v>
      </c>
      <c r="R1359" t="s">
        <v>8322</v>
      </c>
      <c r="S1359" s="17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12">
        <f t="shared" si="85"/>
        <v>68.367346938775512</v>
      </c>
      <c r="Q1360" t="s">
        <v>8321</v>
      </c>
      <c r="R1360" t="s">
        <v>8322</v>
      </c>
      <c r="S1360" s="17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12">
        <f t="shared" si="85"/>
        <v>40.210526315789473</v>
      </c>
      <c r="Q1361" t="s">
        <v>8321</v>
      </c>
      <c r="R1361" t="s">
        <v>8322</v>
      </c>
      <c r="S1361" s="17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12">
        <f t="shared" si="85"/>
        <v>32.074074074074076</v>
      </c>
      <c r="Q1362" t="s">
        <v>8321</v>
      </c>
      <c r="R1362" t="s">
        <v>8322</v>
      </c>
      <c r="S1362" s="17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12">
        <f t="shared" si="85"/>
        <v>28.632575757575758</v>
      </c>
      <c r="Q1363" t="s">
        <v>8321</v>
      </c>
      <c r="R1363" t="s">
        <v>8322</v>
      </c>
      <c r="S1363" s="17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12">
        <f t="shared" si="85"/>
        <v>43.64</v>
      </c>
      <c r="Q1364" t="s">
        <v>8321</v>
      </c>
      <c r="R1364" t="s">
        <v>8322</v>
      </c>
      <c r="S1364" s="17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12">
        <f t="shared" si="85"/>
        <v>40</v>
      </c>
      <c r="Q1365" t="s">
        <v>8321</v>
      </c>
      <c r="R1365" t="s">
        <v>8322</v>
      </c>
      <c r="S1365" s="17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12">
        <f t="shared" si="85"/>
        <v>346.04166666666669</v>
      </c>
      <c r="Q1366" t="s">
        <v>8324</v>
      </c>
      <c r="R1366" t="s">
        <v>8325</v>
      </c>
      <c r="S1366" s="17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12">
        <f t="shared" si="85"/>
        <v>81.739130434782609</v>
      </c>
      <c r="Q1367" t="s">
        <v>8324</v>
      </c>
      <c r="R1367" t="s">
        <v>8325</v>
      </c>
      <c r="S1367" s="17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12">
        <f t="shared" si="85"/>
        <v>64.535306122448986</v>
      </c>
      <c r="Q1368" t="s">
        <v>8324</v>
      </c>
      <c r="R1368" t="s">
        <v>8325</v>
      </c>
      <c r="S1368" s="17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12">
        <f t="shared" si="85"/>
        <v>63.477777777777774</v>
      </c>
      <c r="Q1369" t="s">
        <v>8324</v>
      </c>
      <c r="R1369" t="s">
        <v>8325</v>
      </c>
      <c r="S1369" s="17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12">
        <f t="shared" si="85"/>
        <v>63.620689655172413</v>
      </c>
      <c r="Q1370" t="s">
        <v>8324</v>
      </c>
      <c r="R1370" t="s">
        <v>8325</v>
      </c>
      <c r="S1370" s="17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12">
        <f t="shared" si="85"/>
        <v>83.967068965517228</v>
      </c>
      <c r="Q1371" t="s">
        <v>8324</v>
      </c>
      <c r="R1371" t="s">
        <v>8325</v>
      </c>
      <c r="S1371" s="17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12">
        <f t="shared" si="85"/>
        <v>77.75</v>
      </c>
      <c r="Q1372" t="s">
        <v>8324</v>
      </c>
      <c r="R1372" t="s">
        <v>8325</v>
      </c>
      <c r="S1372" s="17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12">
        <f t="shared" si="85"/>
        <v>107.07142857142857</v>
      </c>
      <c r="Q1373" t="s">
        <v>8324</v>
      </c>
      <c r="R1373" t="s">
        <v>8325</v>
      </c>
      <c r="S1373" s="17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12">
        <f t="shared" si="85"/>
        <v>38.75</v>
      </c>
      <c r="Q1374" t="s">
        <v>8324</v>
      </c>
      <c r="R1374" t="s">
        <v>8325</v>
      </c>
      <c r="S1374" s="17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12">
        <f t="shared" si="85"/>
        <v>201.94230769230768</v>
      </c>
      <c r="Q1375" t="s">
        <v>8324</v>
      </c>
      <c r="R1375" t="s">
        <v>8325</v>
      </c>
      <c r="S1375" s="17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12">
        <f t="shared" si="85"/>
        <v>43.060606060606062</v>
      </c>
      <c r="Q1376" t="s">
        <v>8324</v>
      </c>
      <c r="R1376" t="s">
        <v>8325</v>
      </c>
      <c r="S1376" s="17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12">
        <f t="shared" si="85"/>
        <v>62.871559633027523</v>
      </c>
      <c r="Q1377" t="s">
        <v>8324</v>
      </c>
      <c r="R1377" t="s">
        <v>8325</v>
      </c>
      <c r="S1377" s="17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12">
        <f t="shared" si="85"/>
        <v>55.607142857142854</v>
      </c>
      <c r="Q1378" t="s">
        <v>8324</v>
      </c>
      <c r="R1378" t="s">
        <v>8325</v>
      </c>
      <c r="S1378" s="17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12">
        <f t="shared" si="85"/>
        <v>48.70967741935484</v>
      </c>
      <c r="Q1379" t="s">
        <v>8324</v>
      </c>
      <c r="R1379" t="s">
        <v>8325</v>
      </c>
      <c r="S1379" s="17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12">
        <f t="shared" si="85"/>
        <v>30.578947368421051</v>
      </c>
      <c r="Q1380" t="s">
        <v>8324</v>
      </c>
      <c r="R1380" t="s">
        <v>8325</v>
      </c>
      <c r="S1380" s="17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12">
        <f t="shared" si="85"/>
        <v>73.907284768211923</v>
      </c>
      <c r="Q1381" t="s">
        <v>8324</v>
      </c>
      <c r="R1381" t="s">
        <v>8325</v>
      </c>
      <c r="S1381" s="17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12">
        <f t="shared" si="85"/>
        <v>21.2</v>
      </c>
      <c r="Q1382" t="s">
        <v>8324</v>
      </c>
      <c r="R1382" t="s">
        <v>8325</v>
      </c>
      <c r="S1382" s="17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12">
        <f t="shared" si="85"/>
        <v>73.356164383561648</v>
      </c>
      <c r="Q1383" t="s">
        <v>8324</v>
      </c>
      <c r="R1383" t="s">
        <v>8325</v>
      </c>
      <c r="S1383" s="17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12">
        <f t="shared" si="85"/>
        <v>56.412162162162161</v>
      </c>
      <c r="Q1384" t="s">
        <v>8324</v>
      </c>
      <c r="R1384" t="s">
        <v>8325</v>
      </c>
      <c r="S1384" s="17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12">
        <f t="shared" si="85"/>
        <v>50.247311827956992</v>
      </c>
      <c r="Q1385" t="s">
        <v>8324</v>
      </c>
      <c r="R1385" t="s">
        <v>8325</v>
      </c>
      <c r="S1385" s="17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12">
        <f t="shared" si="85"/>
        <v>68.936507936507937</v>
      </c>
      <c r="Q1386" t="s">
        <v>8324</v>
      </c>
      <c r="R1386" t="s">
        <v>8325</v>
      </c>
      <c r="S1386" s="17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12">
        <f t="shared" si="85"/>
        <v>65.914104477611943</v>
      </c>
      <c r="Q1387" t="s">
        <v>8324</v>
      </c>
      <c r="R1387" t="s">
        <v>8325</v>
      </c>
      <c r="S1387" s="17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12">
        <f t="shared" si="85"/>
        <v>62.5</v>
      </c>
      <c r="Q1388" t="s">
        <v>8324</v>
      </c>
      <c r="R1388" t="s">
        <v>8325</v>
      </c>
      <c r="S1388" s="17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12">
        <f t="shared" si="85"/>
        <v>70.064102564102569</v>
      </c>
      <c r="Q1389" t="s">
        <v>8324</v>
      </c>
      <c r="R1389" t="s">
        <v>8325</v>
      </c>
      <c r="S1389" s="17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12">
        <f t="shared" si="85"/>
        <v>60.181874999999998</v>
      </c>
      <c r="Q1390" t="s">
        <v>8324</v>
      </c>
      <c r="R1390" t="s">
        <v>8325</v>
      </c>
      <c r="S1390" s="17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12">
        <f t="shared" si="85"/>
        <v>21.382352941176471</v>
      </c>
      <c r="Q1391" t="s">
        <v>8324</v>
      </c>
      <c r="R1391" t="s">
        <v>8325</v>
      </c>
      <c r="S1391" s="17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12">
        <f t="shared" si="85"/>
        <v>160.78947368421052</v>
      </c>
      <c r="Q1392" t="s">
        <v>8324</v>
      </c>
      <c r="R1392" t="s">
        <v>8325</v>
      </c>
      <c r="S1392" s="17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12">
        <f t="shared" si="85"/>
        <v>42.384615384615387</v>
      </c>
      <c r="Q1393" t="s">
        <v>8324</v>
      </c>
      <c r="R1393" t="s">
        <v>8325</v>
      </c>
      <c r="S1393" s="17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12">
        <f t="shared" si="85"/>
        <v>27.317307692307693</v>
      </c>
      <c r="Q1394" t="s">
        <v>8324</v>
      </c>
      <c r="R1394" t="s">
        <v>8325</v>
      </c>
      <c r="S1394" s="17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12">
        <f t="shared" si="85"/>
        <v>196.82692307692307</v>
      </c>
      <c r="Q1395" t="s">
        <v>8324</v>
      </c>
      <c r="R1395" t="s">
        <v>8325</v>
      </c>
      <c r="S1395" s="17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12">
        <f t="shared" si="85"/>
        <v>53.882352941176471</v>
      </c>
      <c r="Q1396" t="s">
        <v>8324</v>
      </c>
      <c r="R1396" t="s">
        <v>8325</v>
      </c>
      <c r="S1396" s="17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12">
        <f t="shared" si="85"/>
        <v>47.756097560975611</v>
      </c>
      <c r="Q1397" t="s">
        <v>8324</v>
      </c>
      <c r="R1397" t="s">
        <v>8325</v>
      </c>
      <c r="S1397" s="17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12">
        <f t="shared" si="85"/>
        <v>88.191780821917803</v>
      </c>
      <c r="Q1398" t="s">
        <v>8324</v>
      </c>
      <c r="R1398" t="s">
        <v>8325</v>
      </c>
      <c r="S1398" s="17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12">
        <f t="shared" si="85"/>
        <v>72.056962025316452</v>
      </c>
      <c r="Q1399" t="s">
        <v>8324</v>
      </c>
      <c r="R1399" t="s">
        <v>8325</v>
      </c>
      <c r="S1399" s="17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12">
        <f t="shared" si="85"/>
        <v>74.246153846153845</v>
      </c>
      <c r="Q1400" t="s">
        <v>8324</v>
      </c>
      <c r="R1400" t="s">
        <v>8325</v>
      </c>
      <c r="S1400" s="17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12">
        <f t="shared" si="85"/>
        <v>61.701086956521742</v>
      </c>
      <c r="Q1401" t="s">
        <v>8324</v>
      </c>
      <c r="R1401" t="s">
        <v>8325</v>
      </c>
      <c r="S1401" s="17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12">
        <f t="shared" si="85"/>
        <v>17.235294117647058</v>
      </c>
      <c r="Q1402" t="s">
        <v>8324</v>
      </c>
      <c r="R1402" t="s">
        <v>8325</v>
      </c>
      <c r="S1402" s="17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12">
        <f t="shared" si="85"/>
        <v>51.720833333333331</v>
      </c>
      <c r="Q1403" t="s">
        <v>8324</v>
      </c>
      <c r="R1403" t="s">
        <v>8325</v>
      </c>
      <c r="S1403" s="17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12">
        <f t="shared" si="85"/>
        <v>24.150442477876105</v>
      </c>
      <c r="Q1404" t="s">
        <v>8324</v>
      </c>
      <c r="R1404" t="s">
        <v>8325</v>
      </c>
      <c r="S1404" s="17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12">
        <f t="shared" si="85"/>
        <v>62.166666666666664</v>
      </c>
      <c r="Q1405" t="s">
        <v>8324</v>
      </c>
      <c r="R1405" t="s">
        <v>8325</v>
      </c>
      <c r="S1405" s="17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12">
        <f t="shared" si="85"/>
        <v>48.2</v>
      </c>
      <c r="Q1406" t="s">
        <v>8321</v>
      </c>
      <c r="R1406" t="s">
        <v>8340</v>
      </c>
      <c r="S1406" s="17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12">
        <f t="shared" si="85"/>
        <v>6.1764705882352944</v>
      </c>
      <c r="Q1407" t="s">
        <v>8321</v>
      </c>
      <c r="R1407" t="s">
        <v>8340</v>
      </c>
      <c r="S1407" s="17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12">
        <f t="shared" si="85"/>
        <v>5</v>
      </c>
      <c r="Q1408" t="s">
        <v>8321</v>
      </c>
      <c r="R1408" t="s">
        <v>8340</v>
      </c>
      <c r="S1408" s="17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12">
        <f t="shared" si="85"/>
        <v>7.5</v>
      </c>
      <c r="Q1409" t="s">
        <v>8321</v>
      </c>
      <c r="R1409" t="s">
        <v>8340</v>
      </c>
      <c r="S1409" s="17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12">
        <f t="shared" si="85"/>
        <v>12</v>
      </c>
      <c r="Q1410" t="s">
        <v>8321</v>
      </c>
      <c r="R1410" t="s">
        <v>8340</v>
      </c>
      <c r="S1410" s="17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(E1411/D1411)</f>
        <v>0</v>
      </c>
      <c r="P1411" s="12" t="e">
        <f t="shared" ref="P1411:P1474" si="89">E1411/L1411</f>
        <v>#DIV/0!</v>
      </c>
      <c r="Q1411" t="s">
        <v>8321</v>
      </c>
      <c r="R1411" t="s">
        <v>8340</v>
      </c>
      <c r="S1411" s="17">
        <f t="shared" ref="S1411:S1474" si="90">(((J1411/60)/60)/24)+DATE(1970,1,1)</f>
        <v>41945.133506944447</v>
      </c>
      <c r="T1411" s="17">
        <f t="shared" ref="T1411:T1474" si="91" xml:space="preserve"> 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12">
        <f t="shared" si="89"/>
        <v>1</v>
      </c>
      <c r="Q1412" t="s">
        <v>8321</v>
      </c>
      <c r="R1412" t="s">
        <v>8340</v>
      </c>
      <c r="S1412" s="17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12">
        <f t="shared" si="89"/>
        <v>2.3333333333333335</v>
      </c>
      <c r="Q1413" t="s">
        <v>8321</v>
      </c>
      <c r="R1413" t="s">
        <v>8340</v>
      </c>
      <c r="S1413" s="17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12">
        <f t="shared" si="89"/>
        <v>24.615384615384617</v>
      </c>
      <c r="Q1414" t="s">
        <v>8321</v>
      </c>
      <c r="R1414" t="s">
        <v>8340</v>
      </c>
      <c r="S1414" s="17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12">
        <f t="shared" si="89"/>
        <v>100</v>
      </c>
      <c r="Q1415" t="s">
        <v>8321</v>
      </c>
      <c r="R1415" t="s">
        <v>8340</v>
      </c>
      <c r="S1415" s="17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12">
        <f t="shared" si="89"/>
        <v>1</v>
      </c>
      <c r="Q1416" t="s">
        <v>8321</v>
      </c>
      <c r="R1416" t="s">
        <v>8340</v>
      </c>
      <c r="S1416" s="17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12">
        <f t="shared" si="89"/>
        <v>88.888888888888886</v>
      </c>
      <c r="Q1417" t="s">
        <v>8321</v>
      </c>
      <c r="R1417" t="s">
        <v>8340</v>
      </c>
      <c r="S1417" s="17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12" t="e">
        <f t="shared" si="89"/>
        <v>#DIV/0!</v>
      </c>
      <c r="Q1418" t="s">
        <v>8321</v>
      </c>
      <c r="R1418" t="s">
        <v>8340</v>
      </c>
      <c r="S1418" s="17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12">
        <f t="shared" si="89"/>
        <v>27.5</v>
      </c>
      <c r="Q1419" t="s">
        <v>8321</v>
      </c>
      <c r="R1419" t="s">
        <v>8340</v>
      </c>
      <c r="S1419" s="17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12">
        <f t="shared" si="89"/>
        <v>6</v>
      </c>
      <c r="Q1420" t="s">
        <v>8321</v>
      </c>
      <c r="R1420" t="s">
        <v>8340</v>
      </c>
      <c r="S1420" s="17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12">
        <f t="shared" si="89"/>
        <v>44.5</v>
      </c>
      <c r="Q1421" t="s">
        <v>8321</v>
      </c>
      <c r="R1421" t="s">
        <v>8340</v>
      </c>
      <c r="S1421" s="17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12">
        <f t="shared" si="89"/>
        <v>1</v>
      </c>
      <c r="Q1422" t="s">
        <v>8321</v>
      </c>
      <c r="R1422" t="s">
        <v>8340</v>
      </c>
      <c r="S1422" s="17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12">
        <f t="shared" si="89"/>
        <v>100</v>
      </c>
      <c r="Q1423" t="s">
        <v>8321</v>
      </c>
      <c r="R1423" t="s">
        <v>8340</v>
      </c>
      <c r="S1423" s="17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12">
        <f t="shared" si="89"/>
        <v>13</v>
      </c>
      <c r="Q1424" t="s">
        <v>8321</v>
      </c>
      <c r="R1424" t="s">
        <v>8340</v>
      </c>
      <c r="S1424" s="17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12">
        <f t="shared" si="89"/>
        <v>100</v>
      </c>
      <c r="Q1425" t="s">
        <v>8321</v>
      </c>
      <c r="R1425" t="s">
        <v>8340</v>
      </c>
      <c r="S1425" s="17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12">
        <f t="shared" si="89"/>
        <v>109.07142857142857</v>
      </c>
      <c r="Q1426" t="s">
        <v>8321</v>
      </c>
      <c r="R1426" t="s">
        <v>8340</v>
      </c>
      <c r="S1426" s="17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12" t="e">
        <f t="shared" si="89"/>
        <v>#DIV/0!</v>
      </c>
      <c r="Q1427" t="s">
        <v>8321</v>
      </c>
      <c r="R1427" t="s">
        <v>8340</v>
      </c>
      <c r="S1427" s="17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12" t="e">
        <f t="shared" si="89"/>
        <v>#DIV/0!</v>
      </c>
      <c r="Q1428" t="s">
        <v>8321</v>
      </c>
      <c r="R1428" t="s">
        <v>8340</v>
      </c>
      <c r="S1428" s="17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12">
        <f t="shared" si="89"/>
        <v>104.75</v>
      </c>
      <c r="Q1429" t="s">
        <v>8321</v>
      </c>
      <c r="R1429" t="s">
        <v>8340</v>
      </c>
      <c r="S1429" s="17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12">
        <f t="shared" si="89"/>
        <v>15</v>
      </c>
      <c r="Q1430" t="s">
        <v>8321</v>
      </c>
      <c r="R1430" t="s">
        <v>8340</v>
      </c>
      <c r="S1430" s="17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12" t="e">
        <f t="shared" si="89"/>
        <v>#DIV/0!</v>
      </c>
      <c r="Q1431" t="s">
        <v>8321</v>
      </c>
      <c r="R1431" t="s">
        <v>8340</v>
      </c>
      <c r="S1431" s="17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12">
        <f t="shared" si="89"/>
        <v>80.599999999999994</v>
      </c>
      <c r="Q1432" t="s">
        <v>8321</v>
      </c>
      <c r="R1432" t="s">
        <v>8340</v>
      </c>
      <c r="S1432" s="17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12">
        <f t="shared" si="89"/>
        <v>115.55319148936171</v>
      </c>
      <c r="Q1433" t="s">
        <v>8321</v>
      </c>
      <c r="R1433" t="s">
        <v>8340</v>
      </c>
      <c r="S1433" s="17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12" t="e">
        <f t="shared" si="89"/>
        <v>#DIV/0!</v>
      </c>
      <c r="Q1434" t="s">
        <v>8321</v>
      </c>
      <c r="R1434" t="s">
        <v>8340</v>
      </c>
      <c r="S1434" s="17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12">
        <f t="shared" si="89"/>
        <v>80.5</v>
      </c>
      <c r="Q1435" t="s">
        <v>8321</v>
      </c>
      <c r="R1435" t="s">
        <v>8340</v>
      </c>
      <c r="S1435" s="17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12">
        <f t="shared" si="89"/>
        <v>744.5454545454545</v>
      </c>
      <c r="Q1436" t="s">
        <v>8321</v>
      </c>
      <c r="R1436" t="s">
        <v>8340</v>
      </c>
      <c r="S1436" s="17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12">
        <f t="shared" si="89"/>
        <v>7.5</v>
      </c>
      <c r="Q1437" t="s">
        <v>8321</v>
      </c>
      <c r="R1437" t="s">
        <v>8340</v>
      </c>
      <c r="S1437" s="17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12">
        <f t="shared" si="89"/>
        <v>38.5</v>
      </c>
      <c r="Q1438" t="s">
        <v>8321</v>
      </c>
      <c r="R1438" t="s">
        <v>8340</v>
      </c>
      <c r="S1438" s="17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12">
        <f t="shared" si="89"/>
        <v>36.68181818181818</v>
      </c>
      <c r="Q1439" t="s">
        <v>8321</v>
      </c>
      <c r="R1439" t="s">
        <v>8340</v>
      </c>
      <c r="S1439" s="17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12">
        <f t="shared" si="89"/>
        <v>75</v>
      </c>
      <c r="Q1440" t="s">
        <v>8321</v>
      </c>
      <c r="R1440" t="s">
        <v>8340</v>
      </c>
      <c r="S1440" s="17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12">
        <f t="shared" si="89"/>
        <v>30</v>
      </c>
      <c r="Q1441" t="s">
        <v>8321</v>
      </c>
      <c r="R1441" t="s">
        <v>8340</v>
      </c>
      <c r="S1441" s="17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12">
        <f t="shared" si="89"/>
        <v>1</v>
      </c>
      <c r="Q1442" t="s">
        <v>8321</v>
      </c>
      <c r="R1442" t="s">
        <v>8340</v>
      </c>
      <c r="S1442" s="17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12">
        <f t="shared" si="89"/>
        <v>673.33333333333337</v>
      </c>
      <c r="Q1443" t="s">
        <v>8321</v>
      </c>
      <c r="R1443" t="s">
        <v>8340</v>
      </c>
      <c r="S1443" s="17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12" t="e">
        <f t="shared" si="89"/>
        <v>#DIV/0!</v>
      </c>
      <c r="Q1444" t="s">
        <v>8321</v>
      </c>
      <c r="R1444" t="s">
        <v>8340</v>
      </c>
      <c r="S1444" s="17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12" t="e">
        <f t="shared" si="89"/>
        <v>#DIV/0!</v>
      </c>
      <c r="Q1445" t="s">
        <v>8321</v>
      </c>
      <c r="R1445" t="s">
        <v>8340</v>
      </c>
      <c r="S1445" s="17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12" t="e">
        <f t="shared" si="89"/>
        <v>#DIV/0!</v>
      </c>
      <c r="Q1446" t="s">
        <v>8321</v>
      </c>
      <c r="R1446" t="s">
        <v>8340</v>
      </c>
      <c r="S1446" s="17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12" t="e">
        <f t="shared" si="89"/>
        <v>#DIV/0!</v>
      </c>
      <c r="Q1447" t="s">
        <v>8321</v>
      </c>
      <c r="R1447" t="s">
        <v>8340</v>
      </c>
      <c r="S1447" s="17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12" t="e">
        <f t="shared" si="89"/>
        <v>#DIV/0!</v>
      </c>
      <c r="Q1448" t="s">
        <v>8321</v>
      </c>
      <c r="R1448" t="s">
        <v>8340</v>
      </c>
      <c r="S1448" s="17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12">
        <f t="shared" si="89"/>
        <v>25</v>
      </c>
      <c r="Q1449" t="s">
        <v>8321</v>
      </c>
      <c r="R1449" t="s">
        <v>8340</v>
      </c>
      <c r="S1449" s="17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12" t="e">
        <f t="shared" si="89"/>
        <v>#DIV/0!</v>
      </c>
      <c r="Q1450" t="s">
        <v>8321</v>
      </c>
      <c r="R1450" t="s">
        <v>8340</v>
      </c>
      <c r="S1450" s="17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12" t="e">
        <f t="shared" si="89"/>
        <v>#DIV/0!</v>
      </c>
      <c r="Q1451" t="s">
        <v>8321</v>
      </c>
      <c r="R1451" t="s">
        <v>8340</v>
      </c>
      <c r="S1451" s="17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12">
        <f t="shared" si="89"/>
        <v>1</v>
      </c>
      <c r="Q1452" t="s">
        <v>8321</v>
      </c>
      <c r="R1452" t="s">
        <v>8340</v>
      </c>
      <c r="S1452" s="17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12">
        <f t="shared" si="89"/>
        <v>1</v>
      </c>
      <c r="Q1453" t="s">
        <v>8321</v>
      </c>
      <c r="R1453" t="s">
        <v>8340</v>
      </c>
      <c r="S1453" s="17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12" t="e">
        <f t="shared" si="89"/>
        <v>#DIV/0!</v>
      </c>
      <c r="Q1454" t="s">
        <v>8321</v>
      </c>
      <c r="R1454" t="s">
        <v>8340</v>
      </c>
      <c r="S1454" s="17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12" t="e">
        <f t="shared" si="89"/>
        <v>#DIV/0!</v>
      </c>
      <c r="Q1455" t="s">
        <v>8321</v>
      </c>
      <c r="R1455" t="s">
        <v>8340</v>
      </c>
      <c r="S1455" s="17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12">
        <f t="shared" si="89"/>
        <v>15</v>
      </c>
      <c r="Q1456" t="s">
        <v>8321</v>
      </c>
      <c r="R1456" t="s">
        <v>8340</v>
      </c>
      <c r="S1456" s="17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12">
        <f t="shared" si="89"/>
        <v>225</v>
      </c>
      <c r="Q1457" t="s">
        <v>8321</v>
      </c>
      <c r="R1457" t="s">
        <v>8340</v>
      </c>
      <c r="S1457" s="17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12">
        <f t="shared" si="89"/>
        <v>48.333333333333336</v>
      </c>
      <c r="Q1458" t="s">
        <v>8321</v>
      </c>
      <c r="R1458" t="s">
        <v>8340</v>
      </c>
      <c r="S1458" s="17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12" t="e">
        <f t="shared" si="89"/>
        <v>#DIV/0!</v>
      </c>
      <c r="Q1459" t="s">
        <v>8321</v>
      </c>
      <c r="R1459" t="s">
        <v>8340</v>
      </c>
      <c r="S1459" s="17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12" t="e">
        <f t="shared" si="89"/>
        <v>#DIV/0!</v>
      </c>
      <c r="Q1460" t="s">
        <v>8321</v>
      </c>
      <c r="R1460" t="s">
        <v>8340</v>
      </c>
      <c r="S1460" s="17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12" t="e">
        <f t="shared" si="89"/>
        <v>#DIV/0!</v>
      </c>
      <c r="Q1461" t="s">
        <v>8321</v>
      </c>
      <c r="R1461" t="s">
        <v>8340</v>
      </c>
      <c r="S1461" s="17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12" t="e">
        <f t="shared" si="89"/>
        <v>#DIV/0!</v>
      </c>
      <c r="Q1462" t="s">
        <v>8321</v>
      </c>
      <c r="R1462" t="s">
        <v>8340</v>
      </c>
      <c r="S1462" s="17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12">
        <f t="shared" si="89"/>
        <v>44.66673529411765</v>
      </c>
      <c r="Q1463" t="s">
        <v>8321</v>
      </c>
      <c r="R1463" t="s">
        <v>8341</v>
      </c>
      <c r="S1463" s="17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12">
        <f t="shared" si="89"/>
        <v>28.937999999999999</v>
      </c>
      <c r="Q1464" t="s">
        <v>8321</v>
      </c>
      <c r="R1464" t="s">
        <v>8341</v>
      </c>
      <c r="S1464" s="17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12">
        <f t="shared" si="89"/>
        <v>35.44</v>
      </c>
      <c r="Q1465" t="s">
        <v>8321</v>
      </c>
      <c r="R1465" t="s">
        <v>8341</v>
      </c>
      <c r="S1465" s="17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12">
        <f t="shared" si="89"/>
        <v>34.871794871794869</v>
      </c>
      <c r="Q1466" t="s">
        <v>8321</v>
      </c>
      <c r="R1466" t="s">
        <v>8341</v>
      </c>
      <c r="S1466" s="17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12">
        <f t="shared" si="89"/>
        <v>52.622732513451197</v>
      </c>
      <c r="Q1467" t="s">
        <v>8321</v>
      </c>
      <c r="R1467" t="s">
        <v>8341</v>
      </c>
      <c r="S1467" s="17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12">
        <f t="shared" si="89"/>
        <v>69.598266129032254</v>
      </c>
      <c r="Q1468" t="s">
        <v>8321</v>
      </c>
      <c r="R1468" t="s">
        <v>8341</v>
      </c>
      <c r="S1468" s="17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12">
        <f t="shared" si="89"/>
        <v>76.72</v>
      </c>
      <c r="Q1469" t="s">
        <v>8321</v>
      </c>
      <c r="R1469" t="s">
        <v>8341</v>
      </c>
      <c r="S1469" s="17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12">
        <f t="shared" si="89"/>
        <v>33.191126279863482</v>
      </c>
      <c r="Q1470" t="s">
        <v>8321</v>
      </c>
      <c r="R1470" t="s">
        <v>8341</v>
      </c>
      <c r="S1470" s="17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12">
        <f t="shared" si="89"/>
        <v>149.46417445482865</v>
      </c>
      <c r="Q1471" t="s">
        <v>8321</v>
      </c>
      <c r="R1471" t="s">
        <v>8341</v>
      </c>
      <c r="S1471" s="17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12">
        <f t="shared" si="89"/>
        <v>23.172839506172838</v>
      </c>
      <c r="Q1472" t="s">
        <v>8321</v>
      </c>
      <c r="R1472" t="s">
        <v>8341</v>
      </c>
      <c r="S1472" s="17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12">
        <f t="shared" si="89"/>
        <v>96.877551020408163</v>
      </c>
      <c r="Q1473" t="s">
        <v>8321</v>
      </c>
      <c r="R1473" t="s">
        <v>8341</v>
      </c>
      <c r="S1473" s="17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12">
        <f t="shared" si="89"/>
        <v>103.20238095238095</v>
      </c>
      <c r="Q1474" t="s">
        <v>8321</v>
      </c>
      <c r="R1474" t="s">
        <v>8341</v>
      </c>
      <c r="S1474" s="17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(E1475/D1475)</f>
        <v>1.20516</v>
      </c>
      <c r="P1475" s="12">
        <f t="shared" ref="P1475:P1538" si="93">E1475/L1475</f>
        <v>38.462553191489363</v>
      </c>
      <c r="Q1475" t="s">
        <v>8321</v>
      </c>
      <c r="R1475" t="s">
        <v>8341</v>
      </c>
      <c r="S1475" s="17">
        <f t="shared" ref="S1475:S1538" si="94">(((J1475/60)/60)/24)+DATE(1970,1,1)</f>
        <v>40939.979618055557</v>
      </c>
      <c r="T1475" s="17">
        <f t="shared" ref="T1475:T1538" si="95" xml:space="preserve"> 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12">
        <f t="shared" si="93"/>
        <v>44.315789473684212</v>
      </c>
      <c r="Q1476" t="s">
        <v>8321</v>
      </c>
      <c r="R1476" t="s">
        <v>8341</v>
      </c>
      <c r="S1476" s="17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12">
        <f t="shared" si="93"/>
        <v>64.173356009070289</v>
      </c>
      <c r="Q1477" t="s">
        <v>8321</v>
      </c>
      <c r="R1477" t="s">
        <v>8341</v>
      </c>
      <c r="S1477" s="17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12">
        <f t="shared" si="93"/>
        <v>43.333275109170302</v>
      </c>
      <c r="Q1478" t="s">
        <v>8321</v>
      </c>
      <c r="R1478" t="s">
        <v>8341</v>
      </c>
      <c r="S1478" s="17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12">
        <f t="shared" si="93"/>
        <v>90.495934959349597</v>
      </c>
      <c r="Q1479" t="s">
        <v>8321</v>
      </c>
      <c r="R1479" t="s">
        <v>8341</v>
      </c>
      <c r="S1479" s="17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12">
        <f t="shared" si="93"/>
        <v>29.187190495010373</v>
      </c>
      <c r="Q1480" t="s">
        <v>8321</v>
      </c>
      <c r="R1480" t="s">
        <v>8341</v>
      </c>
      <c r="S1480" s="17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12">
        <f t="shared" si="93"/>
        <v>30.95774647887324</v>
      </c>
      <c r="Q1481" t="s">
        <v>8321</v>
      </c>
      <c r="R1481" t="s">
        <v>8341</v>
      </c>
      <c r="S1481" s="17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12">
        <f t="shared" si="93"/>
        <v>92.157795275590544</v>
      </c>
      <c r="Q1482" t="s">
        <v>8321</v>
      </c>
      <c r="R1482" t="s">
        <v>8341</v>
      </c>
      <c r="S1482" s="17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12">
        <f t="shared" si="93"/>
        <v>17.5</v>
      </c>
      <c r="Q1483" t="s">
        <v>8321</v>
      </c>
      <c r="R1483" t="s">
        <v>8323</v>
      </c>
      <c r="S1483" s="17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12">
        <f t="shared" si="93"/>
        <v>5</v>
      </c>
      <c r="Q1484" t="s">
        <v>8321</v>
      </c>
      <c r="R1484" t="s">
        <v>8323</v>
      </c>
      <c r="S1484" s="17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12">
        <f t="shared" si="93"/>
        <v>25</v>
      </c>
      <c r="Q1485" t="s">
        <v>8321</v>
      </c>
      <c r="R1485" t="s">
        <v>8323</v>
      </c>
      <c r="S1485" s="17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12" t="e">
        <f t="shared" si="93"/>
        <v>#DIV/0!</v>
      </c>
      <c r="Q1486" t="s">
        <v>8321</v>
      </c>
      <c r="R1486" t="s">
        <v>8323</v>
      </c>
      <c r="S1486" s="17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12">
        <f t="shared" si="93"/>
        <v>50</v>
      </c>
      <c r="Q1487" t="s">
        <v>8321</v>
      </c>
      <c r="R1487" t="s">
        <v>8323</v>
      </c>
      <c r="S1487" s="17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12">
        <f t="shared" si="93"/>
        <v>16</v>
      </c>
      <c r="Q1488" t="s">
        <v>8321</v>
      </c>
      <c r="R1488" t="s">
        <v>8323</v>
      </c>
      <c r="S1488" s="17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12" t="e">
        <f t="shared" si="93"/>
        <v>#DIV/0!</v>
      </c>
      <c r="Q1489" t="s">
        <v>8321</v>
      </c>
      <c r="R1489" t="s">
        <v>8323</v>
      </c>
      <c r="S1489" s="17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12">
        <f t="shared" si="93"/>
        <v>60</v>
      </c>
      <c r="Q1490" t="s">
        <v>8321</v>
      </c>
      <c r="R1490" t="s">
        <v>8323</v>
      </c>
      <c r="S1490" s="17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12" t="e">
        <f t="shared" si="93"/>
        <v>#DIV/0!</v>
      </c>
      <c r="Q1491" t="s">
        <v>8321</v>
      </c>
      <c r="R1491" t="s">
        <v>8323</v>
      </c>
      <c r="S1491" s="17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12">
        <f t="shared" si="93"/>
        <v>47.10526315789474</v>
      </c>
      <c r="Q1492" t="s">
        <v>8321</v>
      </c>
      <c r="R1492" t="s">
        <v>8323</v>
      </c>
      <c r="S1492" s="17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12">
        <f t="shared" si="93"/>
        <v>100</v>
      </c>
      <c r="Q1493" t="s">
        <v>8321</v>
      </c>
      <c r="R1493" t="s">
        <v>8323</v>
      </c>
      <c r="S1493" s="17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12">
        <f t="shared" si="93"/>
        <v>15</v>
      </c>
      <c r="Q1494" t="s">
        <v>8321</v>
      </c>
      <c r="R1494" t="s">
        <v>8323</v>
      </c>
      <c r="S1494" s="17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12" t="e">
        <f t="shared" si="93"/>
        <v>#DIV/0!</v>
      </c>
      <c r="Q1495" t="s">
        <v>8321</v>
      </c>
      <c r="R1495" t="s">
        <v>8323</v>
      </c>
      <c r="S1495" s="17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12">
        <f t="shared" si="93"/>
        <v>40.454545454545453</v>
      </c>
      <c r="Q1496" t="s">
        <v>8321</v>
      </c>
      <c r="R1496" t="s">
        <v>8323</v>
      </c>
      <c r="S1496" s="17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12" t="e">
        <f t="shared" si="93"/>
        <v>#DIV/0!</v>
      </c>
      <c r="Q1497" t="s">
        <v>8321</v>
      </c>
      <c r="R1497" t="s">
        <v>8323</v>
      </c>
      <c r="S1497" s="17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12" t="e">
        <f t="shared" si="93"/>
        <v>#DIV/0!</v>
      </c>
      <c r="Q1498" t="s">
        <v>8321</v>
      </c>
      <c r="R1498" t="s">
        <v>8323</v>
      </c>
      <c r="S1498" s="17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12">
        <f t="shared" si="93"/>
        <v>1</v>
      </c>
      <c r="Q1499" t="s">
        <v>8321</v>
      </c>
      <c r="R1499" t="s">
        <v>8323</v>
      </c>
      <c r="S1499" s="17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12">
        <f t="shared" si="93"/>
        <v>19</v>
      </c>
      <c r="Q1500" t="s">
        <v>8321</v>
      </c>
      <c r="R1500" t="s">
        <v>8323</v>
      </c>
      <c r="S1500" s="17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12">
        <f t="shared" si="93"/>
        <v>5</v>
      </c>
      <c r="Q1501" t="s">
        <v>8321</v>
      </c>
      <c r="R1501" t="s">
        <v>8323</v>
      </c>
      <c r="S1501" s="17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12">
        <f t="shared" si="93"/>
        <v>46.733333333333334</v>
      </c>
      <c r="Q1502" t="s">
        <v>8321</v>
      </c>
      <c r="R1502" t="s">
        <v>8323</v>
      </c>
      <c r="S1502" s="17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12">
        <f t="shared" si="93"/>
        <v>97.731073446327684</v>
      </c>
      <c r="Q1503" t="s">
        <v>8337</v>
      </c>
      <c r="R1503" t="s">
        <v>8338</v>
      </c>
      <c r="S1503" s="17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12">
        <f t="shared" si="93"/>
        <v>67.835866261398181</v>
      </c>
      <c r="Q1504" t="s">
        <v>8337</v>
      </c>
      <c r="R1504" t="s">
        <v>8338</v>
      </c>
      <c r="S1504" s="17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12">
        <f t="shared" si="93"/>
        <v>56.98492957746479</v>
      </c>
      <c r="Q1505" t="s">
        <v>8337</v>
      </c>
      <c r="R1505" t="s">
        <v>8338</v>
      </c>
      <c r="S1505" s="17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12">
        <f t="shared" si="93"/>
        <v>67.159851301115239</v>
      </c>
      <c r="Q1506" t="s">
        <v>8337</v>
      </c>
      <c r="R1506" t="s">
        <v>8338</v>
      </c>
      <c r="S1506" s="17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12">
        <f t="shared" si="93"/>
        <v>48.037681159420288</v>
      </c>
      <c r="Q1507" t="s">
        <v>8337</v>
      </c>
      <c r="R1507" t="s">
        <v>8338</v>
      </c>
      <c r="S1507" s="17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12">
        <f t="shared" si="93"/>
        <v>38.860465116279073</v>
      </c>
      <c r="Q1508" t="s">
        <v>8337</v>
      </c>
      <c r="R1508" t="s">
        <v>8338</v>
      </c>
      <c r="S1508" s="17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12">
        <f t="shared" si="93"/>
        <v>78.181818181818187</v>
      </c>
      <c r="Q1509" t="s">
        <v>8337</v>
      </c>
      <c r="R1509" t="s">
        <v>8338</v>
      </c>
      <c r="S1509" s="17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12">
        <f t="shared" si="93"/>
        <v>97.113744075829388</v>
      </c>
      <c r="Q1510" t="s">
        <v>8337</v>
      </c>
      <c r="R1510" t="s">
        <v>8338</v>
      </c>
      <c r="S1510" s="17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12">
        <f t="shared" si="93"/>
        <v>110.39397959183674</v>
      </c>
      <c r="Q1511" t="s">
        <v>8337</v>
      </c>
      <c r="R1511" t="s">
        <v>8338</v>
      </c>
      <c r="S1511" s="17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12">
        <f t="shared" si="93"/>
        <v>39.91506172839506</v>
      </c>
      <c r="Q1512" t="s">
        <v>8337</v>
      </c>
      <c r="R1512" t="s">
        <v>8338</v>
      </c>
      <c r="S1512" s="17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12">
        <f t="shared" si="93"/>
        <v>75.975728155339809</v>
      </c>
      <c r="Q1513" t="s">
        <v>8337</v>
      </c>
      <c r="R1513" t="s">
        <v>8338</v>
      </c>
      <c r="S1513" s="17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12">
        <f t="shared" si="93"/>
        <v>58.379104477611939</v>
      </c>
      <c r="Q1514" t="s">
        <v>8337</v>
      </c>
      <c r="R1514" t="s">
        <v>8338</v>
      </c>
      <c r="S1514" s="17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12">
        <f t="shared" si="93"/>
        <v>55.82093023255814</v>
      </c>
      <c r="Q1515" t="s">
        <v>8337</v>
      </c>
      <c r="R1515" t="s">
        <v>8338</v>
      </c>
      <c r="S1515" s="17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12">
        <f t="shared" si="93"/>
        <v>151.24431818181819</v>
      </c>
      <c r="Q1516" t="s">
        <v>8337</v>
      </c>
      <c r="R1516" t="s">
        <v>8338</v>
      </c>
      <c r="S1516" s="17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12">
        <f t="shared" si="93"/>
        <v>849.67027027027029</v>
      </c>
      <c r="Q1517" t="s">
        <v>8337</v>
      </c>
      <c r="R1517" t="s">
        <v>8338</v>
      </c>
      <c r="S1517" s="17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12">
        <f t="shared" si="93"/>
        <v>159.24137931034483</v>
      </c>
      <c r="Q1518" t="s">
        <v>8337</v>
      </c>
      <c r="R1518" t="s">
        <v>8338</v>
      </c>
      <c r="S1518" s="17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12">
        <f t="shared" si="93"/>
        <v>39.507317073170732</v>
      </c>
      <c r="Q1519" t="s">
        <v>8337</v>
      </c>
      <c r="R1519" t="s">
        <v>8338</v>
      </c>
      <c r="S1519" s="17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12">
        <f t="shared" si="93"/>
        <v>130.52966101694915</v>
      </c>
      <c r="Q1520" t="s">
        <v>8337</v>
      </c>
      <c r="R1520" t="s">
        <v>8338</v>
      </c>
      <c r="S1520" s="17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12">
        <f t="shared" si="93"/>
        <v>64.156896551724131</v>
      </c>
      <c r="Q1521" t="s">
        <v>8337</v>
      </c>
      <c r="R1521" t="s">
        <v>8338</v>
      </c>
      <c r="S1521" s="17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12">
        <f t="shared" si="93"/>
        <v>111.52694610778443</v>
      </c>
      <c r="Q1522" t="s">
        <v>8337</v>
      </c>
      <c r="R1522" t="s">
        <v>8338</v>
      </c>
      <c r="S1522" s="17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12">
        <f t="shared" si="93"/>
        <v>170.44680851063831</v>
      </c>
      <c r="Q1523" t="s">
        <v>8337</v>
      </c>
      <c r="R1523" t="s">
        <v>8338</v>
      </c>
      <c r="S1523" s="17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12">
        <f t="shared" si="93"/>
        <v>133.7391592920354</v>
      </c>
      <c r="Q1524" t="s">
        <v>8337</v>
      </c>
      <c r="R1524" t="s">
        <v>8338</v>
      </c>
      <c r="S1524" s="17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12">
        <f t="shared" si="93"/>
        <v>95.834024896265561</v>
      </c>
      <c r="Q1525" t="s">
        <v>8337</v>
      </c>
      <c r="R1525" t="s">
        <v>8338</v>
      </c>
      <c r="S1525" s="17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12">
        <f t="shared" si="93"/>
        <v>221.78571428571428</v>
      </c>
      <c r="Q1526" t="s">
        <v>8337</v>
      </c>
      <c r="R1526" t="s">
        <v>8338</v>
      </c>
      <c r="S1526" s="17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12">
        <f t="shared" si="93"/>
        <v>32.315357142857138</v>
      </c>
      <c r="Q1527" t="s">
        <v>8337</v>
      </c>
      <c r="R1527" t="s">
        <v>8338</v>
      </c>
      <c r="S1527" s="17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12">
        <f t="shared" si="93"/>
        <v>98.839285714285708</v>
      </c>
      <c r="Q1528" t="s">
        <v>8337</v>
      </c>
      <c r="R1528" t="s">
        <v>8338</v>
      </c>
      <c r="S1528" s="17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12">
        <f t="shared" si="93"/>
        <v>55.222142857142863</v>
      </c>
      <c r="Q1529" t="s">
        <v>8337</v>
      </c>
      <c r="R1529" t="s">
        <v>8338</v>
      </c>
      <c r="S1529" s="17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12">
        <f t="shared" si="93"/>
        <v>52.793750000000003</v>
      </c>
      <c r="Q1530" t="s">
        <v>8337</v>
      </c>
      <c r="R1530" t="s">
        <v>8338</v>
      </c>
      <c r="S1530" s="17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12">
        <f t="shared" si="93"/>
        <v>135.66666666666666</v>
      </c>
      <c r="Q1531" t="s">
        <v>8337</v>
      </c>
      <c r="R1531" t="s">
        <v>8338</v>
      </c>
      <c r="S1531" s="17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12">
        <f t="shared" si="93"/>
        <v>53.991990846681922</v>
      </c>
      <c r="Q1532" t="s">
        <v>8337</v>
      </c>
      <c r="R1532" t="s">
        <v>8338</v>
      </c>
      <c r="S1532" s="17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12">
        <f t="shared" si="93"/>
        <v>56.643835616438359</v>
      </c>
      <c r="Q1533" t="s">
        <v>8337</v>
      </c>
      <c r="R1533" t="s">
        <v>8338</v>
      </c>
      <c r="S1533" s="17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12">
        <f t="shared" si="93"/>
        <v>82.316326530612244</v>
      </c>
      <c r="Q1534" t="s">
        <v>8337</v>
      </c>
      <c r="R1534" t="s">
        <v>8338</v>
      </c>
      <c r="S1534" s="17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12">
        <f t="shared" si="93"/>
        <v>88.26081081081081</v>
      </c>
      <c r="Q1535" t="s">
        <v>8337</v>
      </c>
      <c r="R1535" t="s">
        <v>8338</v>
      </c>
      <c r="S1535" s="17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12">
        <f t="shared" si="93"/>
        <v>84.905149051490511</v>
      </c>
      <c r="Q1536" t="s">
        <v>8337</v>
      </c>
      <c r="R1536" t="s">
        <v>8338</v>
      </c>
      <c r="S1536" s="17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12">
        <f t="shared" si="93"/>
        <v>48.154545454545456</v>
      </c>
      <c r="Q1537" t="s">
        <v>8337</v>
      </c>
      <c r="R1537" t="s">
        <v>8338</v>
      </c>
      <c r="S1537" s="17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12">
        <f t="shared" si="93"/>
        <v>66.015406593406595</v>
      </c>
      <c r="Q1538" t="s">
        <v>8337</v>
      </c>
      <c r="R1538" t="s">
        <v>8338</v>
      </c>
      <c r="S1538" s="17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(E1539/D1539)</f>
        <v>1.7989999999999999</v>
      </c>
      <c r="P1539" s="12">
        <f t="shared" ref="P1539:P1602" si="97">E1539/L1539</f>
        <v>96.375</v>
      </c>
      <c r="Q1539" t="s">
        <v>8337</v>
      </c>
      <c r="R1539" t="s">
        <v>8338</v>
      </c>
      <c r="S1539" s="17">
        <f t="shared" ref="S1539:S1602" si="98">(((J1539/60)/60)/24)+DATE(1970,1,1)</f>
        <v>42552.315127314811</v>
      </c>
      <c r="T1539" s="17">
        <f t="shared" ref="T1539:T1602" si="99" xml:space="preserve"> 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12">
        <f t="shared" si="97"/>
        <v>156.17391304347825</v>
      </c>
      <c r="Q1540" t="s">
        <v>8337</v>
      </c>
      <c r="R1540" t="s">
        <v>8338</v>
      </c>
      <c r="S1540" s="17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12">
        <f t="shared" si="97"/>
        <v>95.764859154929582</v>
      </c>
      <c r="Q1541" t="s">
        <v>8337</v>
      </c>
      <c r="R1541" t="s">
        <v>8338</v>
      </c>
      <c r="S1541" s="17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12">
        <f t="shared" si="97"/>
        <v>180.40816326530611</v>
      </c>
      <c r="Q1542" t="s">
        <v>8337</v>
      </c>
      <c r="R1542" t="s">
        <v>8338</v>
      </c>
      <c r="S1542" s="17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12">
        <f t="shared" si="97"/>
        <v>3</v>
      </c>
      <c r="Q1543" t="s">
        <v>8337</v>
      </c>
      <c r="R1543" t="s">
        <v>8342</v>
      </c>
      <c r="S1543" s="17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12">
        <f t="shared" si="97"/>
        <v>20</v>
      </c>
      <c r="Q1544" t="s">
        <v>8337</v>
      </c>
      <c r="R1544" t="s">
        <v>8342</v>
      </c>
      <c r="S1544" s="17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12">
        <f t="shared" si="97"/>
        <v>10</v>
      </c>
      <c r="Q1545" t="s">
        <v>8337</v>
      </c>
      <c r="R1545" t="s">
        <v>8342</v>
      </c>
      <c r="S1545" s="17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12" t="e">
        <f t="shared" si="97"/>
        <v>#DIV/0!</v>
      </c>
      <c r="Q1546" t="s">
        <v>8337</v>
      </c>
      <c r="R1546" t="s">
        <v>8342</v>
      </c>
      <c r="S1546" s="17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12">
        <f t="shared" si="97"/>
        <v>1</v>
      </c>
      <c r="Q1547" t="s">
        <v>8337</v>
      </c>
      <c r="R1547" t="s">
        <v>8342</v>
      </c>
      <c r="S1547" s="17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12">
        <f t="shared" si="97"/>
        <v>26.272727272727273</v>
      </c>
      <c r="Q1548" t="s">
        <v>8337</v>
      </c>
      <c r="R1548" t="s">
        <v>8342</v>
      </c>
      <c r="S1548" s="17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12" t="e">
        <f t="shared" si="97"/>
        <v>#DIV/0!</v>
      </c>
      <c r="Q1549" t="s">
        <v>8337</v>
      </c>
      <c r="R1549" t="s">
        <v>8342</v>
      </c>
      <c r="S1549" s="17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12">
        <f t="shared" si="97"/>
        <v>60</v>
      </c>
      <c r="Q1550" t="s">
        <v>8337</v>
      </c>
      <c r="R1550" t="s">
        <v>8342</v>
      </c>
      <c r="S1550" s="17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12">
        <f t="shared" si="97"/>
        <v>28.333333333333332</v>
      </c>
      <c r="Q1551" t="s">
        <v>8337</v>
      </c>
      <c r="R1551" t="s">
        <v>8342</v>
      </c>
      <c r="S1551" s="17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12">
        <f t="shared" si="97"/>
        <v>14.428571428571429</v>
      </c>
      <c r="Q1552" t="s">
        <v>8337</v>
      </c>
      <c r="R1552" t="s">
        <v>8342</v>
      </c>
      <c r="S1552" s="17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12" t="e">
        <f t="shared" si="97"/>
        <v>#DIV/0!</v>
      </c>
      <c r="Q1553" t="s">
        <v>8337</v>
      </c>
      <c r="R1553" t="s">
        <v>8342</v>
      </c>
      <c r="S1553" s="17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12">
        <f t="shared" si="97"/>
        <v>132.1875</v>
      </c>
      <c r="Q1554" t="s">
        <v>8337</v>
      </c>
      <c r="R1554" t="s">
        <v>8342</v>
      </c>
      <c r="S1554" s="17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12" t="e">
        <f t="shared" si="97"/>
        <v>#DIV/0!</v>
      </c>
      <c r="Q1555" t="s">
        <v>8337</v>
      </c>
      <c r="R1555" t="s">
        <v>8342</v>
      </c>
      <c r="S1555" s="17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12" t="e">
        <f t="shared" si="97"/>
        <v>#DIV/0!</v>
      </c>
      <c r="Q1556" t="s">
        <v>8337</v>
      </c>
      <c r="R1556" t="s">
        <v>8342</v>
      </c>
      <c r="S1556" s="17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12" t="e">
        <f t="shared" si="97"/>
        <v>#DIV/0!</v>
      </c>
      <c r="Q1557" t="s">
        <v>8337</v>
      </c>
      <c r="R1557" t="s">
        <v>8342</v>
      </c>
      <c r="S1557" s="17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12">
        <f t="shared" si="97"/>
        <v>56.416666666666664</v>
      </c>
      <c r="Q1558" t="s">
        <v>8337</v>
      </c>
      <c r="R1558" t="s">
        <v>8342</v>
      </c>
      <c r="S1558" s="17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12">
        <f t="shared" si="97"/>
        <v>100</v>
      </c>
      <c r="Q1559" t="s">
        <v>8337</v>
      </c>
      <c r="R1559" t="s">
        <v>8342</v>
      </c>
      <c r="S1559" s="17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12">
        <f t="shared" si="97"/>
        <v>11.666666666666666</v>
      </c>
      <c r="Q1560" t="s">
        <v>8337</v>
      </c>
      <c r="R1560" t="s">
        <v>8342</v>
      </c>
      <c r="S1560" s="17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12">
        <f t="shared" si="97"/>
        <v>50</v>
      </c>
      <c r="Q1561" t="s">
        <v>8337</v>
      </c>
      <c r="R1561" t="s">
        <v>8342</v>
      </c>
      <c r="S1561" s="17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12">
        <f t="shared" si="97"/>
        <v>23.5</v>
      </c>
      <c r="Q1562" t="s">
        <v>8337</v>
      </c>
      <c r="R1562" t="s">
        <v>8342</v>
      </c>
      <c r="S1562" s="17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12">
        <f t="shared" si="97"/>
        <v>67</v>
      </c>
      <c r="Q1563" t="s">
        <v>8321</v>
      </c>
      <c r="R1563" t="s">
        <v>8343</v>
      </c>
      <c r="S1563" s="17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12" t="e">
        <f t="shared" si="97"/>
        <v>#DIV/0!</v>
      </c>
      <c r="Q1564" t="s">
        <v>8321</v>
      </c>
      <c r="R1564" t="s">
        <v>8343</v>
      </c>
      <c r="S1564" s="17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12">
        <f t="shared" si="97"/>
        <v>42.5</v>
      </c>
      <c r="Q1565" t="s">
        <v>8321</v>
      </c>
      <c r="R1565" t="s">
        <v>8343</v>
      </c>
      <c r="S1565" s="17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12">
        <f t="shared" si="97"/>
        <v>10</v>
      </c>
      <c r="Q1566" t="s">
        <v>8321</v>
      </c>
      <c r="R1566" t="s">
        <v>8343</v>
      </c>
      <c r="S1566" s="17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12">
        <f t="shared" si="97"/>
        <v>100</v>
      </c>
      <c r="Q1567" t="s">
        <v>8321</v>
      </c>
      <c r="R1567" t="s">
        <v>8343</v>
      </c>
      <c r="S1567" s="17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12">
        <f t="shared" si="97"/>
        <v>108.05084745762711</v>
      </c>
      <c r="Q1568" t="s">
        <v>8321</v>
      </c>
      <c r="R1568" t="s">
        <v>8343</v>
      </c>
      <c r="S1568" s="17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12">
        <f t="shared" si="97"/>
        <v>26.923076923076923</v>
      </c>
      <c r="Q1569" t="s">
        <v>8321</v>
      </c>
      <c r="R1569" t="s">
        <v>8343</v>
      </c>
      <c r="S1569" s="17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12">
        <f t="shared" si="97"/>
        <v>155</v>
      </c>
      <c r="Q1570" t="s">
        <v>8321</v>
      </c>
      <c r="R1570" t="s">
        <v>8343</v>
      </c>
      <c r="S1570" s="17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12" t="e">
        <f t="shared" si="97"/>
        <v>#DIV/0!</v>
      </c>
      <c r="Q1571" t="s">
        <v>8321</v>
      </c>
      <c r="R1571" t="s">
        <v>8343</v>
      </c>
      <c r="S1571" s="17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12">
        <f t="shared" si="97"/>
        <v>47.769230769230766</v>
      </c>
      <c r="Q1572" t="s">
        <v>8321</v>
      </c>
      <c r="R1572" t="s">
        <v>8343</v>
      </c>
      <c r="S1572" s="17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12">
        <f t="shared" si="97"/>
        <v>20</v>
      </c>
      <c r="Q1573" t="s">
        <v>8321</v>
      </c>
      <c r="R1573" t="s">
        <v>8343</v>
      </c>
      <c r="S1573" s="17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12">
        <f t="shared" si="97"/>
        <v>41.666666666666664</v>
      </c>
      <c r="Q1574" t="s">
        <v>8321</v>
      </c>
      <c r="R1574" t="s">
        <v>8343</v>
      </c>
      <c r="S1574" s="17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12">
        <f t="shared" si="97"/>
        <v>74.333333333333329</v>
      </c>
      <c r="Q1575" t="s">
        <v>8321</v>
      </c>
      <c r="R1575" t="s">
        <v>8343</v>
      </c>
      <c r="S1575" s="17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12">
        <f t="shared" si="97"/>
        <v>84.333333333333329</v>
      </c>
      <c r="Q1576" t="s">
        <v>8321</v>
      </c>
      <c r="R1576" t="s">
        <v>8343</v>
      </c>
      <c r="S1576" s="17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12">
        <f t="shared" si="97"/>
        <v>65.457142857142856</v>
      </c>
      <c r="Q1577" t="s">
        <v>8321</v>
      </c>
      <c r="R1577" t="s">
        <v>8343</v>
      </c>
      <c r="S1577" s="17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12">
        <f t="shared" si="97"/>
        <v>65</v>
      </c>
      <c r="Q1578" t="s">
        <v>8321</v>
      </c>
      <c r="R1578" t="s">
        <v>8343</v>
      </c>
      <c r="S1578" s="17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12">
        <f t="shared" si="97"/>
        <v>27.5</v>
      </c>
      <c r="Q1579" t="s">
        <v>8321</v>
      </c>
      <c r="R1579" t="s">
        <v>8343</v>
      </c>
      <c r="S1579" s="17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12">
        <f t="shared" si="97"/>
        <v>51.25</v>
      </c>
      <c r="Q1580" t="s">
        <v>8321</v>
      </c>
      <c r="R1580" t="s">
        <v>8343</v>
      </c>
      <c r="S1580" s="17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12">
        <f t="shared" si="97"/>
        <v>14</v>
      </c>
      <c r="Q1581" t="s">
        <v>8321</v>
      </c>
      <c r="R1581" t="s">
        <v>8343</v>
      </c>
      <c r="S1581" s="17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12" t="e">
        <f t="shared" si="97"/>
        <v>#DIV/0!</v>
      </c>
      <c r="Q1582" t="s">
        <v>8321</v>
      </c>
      <c r="R1582" t="s">
        <v>8343</v>
      </c>
      <c r="S1582" s="17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12">
        <f t="shared" si="97"/>
        <v>5</v>
      </c>
      <c r="Q1583" t="s">
        <v>8337</v>
      </c>
      <c r="R1583" t="s">
        <v>8344</v>
      </c>
      <c r="S1583" s="17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12">
        <f t="shared" si="97"/>
        <v>31</v>
      </c>
      <c r="Q1584" t="s">
        <v>8337</v>
      </c>
      <c r="R1584" t="s">
        <v>8344</v>
      </c>
      <c r="S1584" s="17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12">
        <f t="shared" si="97"/>
        <v>15</v>
      </c>
      <c r="Q1585" t="s">
        <v>8337</v>
      </c>
      <c r="R1585" t="s">
        <v>8344</v>
      </c>
      <c r="S1585" s="17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12" t="e">
        <f t="shared" si="97"/>
        <v>#DIV/0!</v>
      </c>
      <c r="Q1586" t="s">
        <v>8337</v>
      </c>
      <c r="R1586" t="s">
        <v>8344</v>
      </c>
      <c r="S1586" s="17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12">
        <f t="shared" si="97"/>
        <v>131.66666666666666</v>
      </c>
      <c r="Q1587" t="s">
        <v>8337</v>
      </c>
      <c r="R1587" t="s">
        <v>8344</v>
      </c>
      <c r="S1587" s="17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12" t="e">
        <f t="shared" si="97"/>
        <v>#DIV/0!</v>
      </c>
      <c r="Q1588" t="s">
        <v>8337</v>
      </c>
      <c r="R1588" t="s">
        <v>8344</v>
      </c>
      <c r="S1588" s="17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12">
        <f t="shared" si="97"/>
        <v>1</v>
      </c>
      <c r="Q1589" t="s">
        <v>8337</v>
      </c>
      <c r="R1589" t="s">
        <v>8344</v>
      </c>
      <c r="S1589" s="17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12" t="e">
        <f t="shared" si="97"/>
        <v>#DIV/0!</v>
      </c>
      <c r="Q1590" t="s">
        <v>8337</v>
      </c>
      <c r="R1590" t="s">
        <v>8344</v>
      </c>
      <c r="S1590" s="17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12" t="e">
        <f t="shared" si="97"/>
        <v>#DIV/0!</v>
      </c>
      <c r="Q1591" t="s">
        <v>8337</v>
      </c>
      <c r="R1591" t="s">
        <v>8344</v>
      </c>
      <c r="S1591" s="17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12">
        <f t="shared" si="97"/>
        <v>510</v>
      </c>
      <c r="Q1592" t="s">
        <v>8337</v>
      </c>
      <c r="R1592" t="s">
        <v>8344</v>
      </c>
      <c r="S1592" s="17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12">
        <f t="shared" si="97"/>
        <v>44.478260869565219</v>
      </c>
      <c r="Q1593" t="s">
        <v>8337</v>
      </c>
      <c r="R1593" t="s">
        <v>8344</v>
      </c>
      <c r="S1593" s="17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12" t="e">
        <f t="shared" si="97"/>
        <v>#DIV/0!</v>
      </c>
      <c r="Q1594" t="s">
        <v>8337</v>
      </c>
      <c r="R1594" t="s">
        <v>8344</v>
      </c>
      <c r="S1594" s="17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12">
        <f t="shared" si="97"/>
        <v>1</v>
      </c>
      <c r="Q1595" t="s">
        <v>8337</v>
      </c>
      <c r="R1595" t="s">
        <v>8344</v>
      </c>
      <c r="S1595" s="17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12">
        <f t="shared" si="97"/>
        <v>20.5</v>
      </c>
      <c r="Q1596" t="s">
        <v>8337</v>
      </c>
      <c r="R1596" t="s">
        <v>8344</v>
      </c>
      <c r="S1596" s="17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12">
        <f t="shared" si="97"/>
        <v>40</v>
      </c>
      <c r="Q1597" t="s">
        <v>8337</v>
      </c>
      <c r="R1597" t="s">
        <v>8344</v>
      </c>
      <c r="S1597" s="17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12">
        <f t="shared" si="97"/>
        <v>25</v>
      </c>
      <c r="Q1598" t="s">
        <v>8337</v>
      </c>
      <c r="R1598" t="s">
        <v>8344</v>
      </c>
      <c r="S1598" s="17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12" t="e">
        <f t="shared" si="97"/>
        <v>#DIV/0!</v>
      </c>
      <c r="Q1599" t="s">
        <v>8337</v>
      </c>
      <c r="R1599" t="s">
        <v>8344</v>
      </c>
      <c r="S1599" s="17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12">
        <f t="shared" si="97"/>
        <v>1</v>
      </c>
      <c r="Q1600" t="s">
        <v>8337</v>
      </c>
      <c r="R1600" t="s">
        <v>8344</v>
      </c>
      <c r="S1600" s="17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12" t="e">
        <f t="shared" si="97"/>
        <v>#DIV/0!</v>
      </c>
      <c r="Q1601" t="s">
        <v>8337</v>
      </c>
      <c r="R1601" t="s">
        <v>8344</v>
      </c>
      <c r="S1601" s="17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12">
        <f t="shared" si="97"/>
        <v>40.777777777777779</v>
      </c>
      <c r="Q1602" t="s">
        <v>8337</v>
      </c>
      <c r="R1602" t="s">
        <v>8344</v>
      </c>
      <c r="S1602" s="17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(E1603/D1603)</f>
        <v>1.082492</v>
      </c>
      <c r="P1603" s="12">
        <f t="shared" ref="P1603:P1666" si="101">E1603/L1603</f>
        <v>48.325535714285714</v>
      </c>
      <c r="Q1603" t="s">
        <v>8324</v>
      </c>
      <c r="R1603" t="s">
        <v>8325</v>
      </c>
      <c r="S1603" s="17">
        <f t="shared" ref="S1603:S1666" si="102">(((J1603/60)/60)/24)+DATE(1970,1,1)</f>
        <v>40638.092974537038</v>
      </c>
      <c r="T1603" s="17">
        <f t="shared" ref="T1603:T1666" si="103" xml:space="preserve"> 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12">
        <f t="shared" si="101"/>
        <v>46.953125</v>
      </c>
      <c r="Q1604" t="s">
        <v>8324</v>
      </c>
      <c r="R1604" t="s">
        <v>8325</v>
      </c>
      <c r="S1604" s="17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12">
        <f t="shared" si="101"/>
        <v>66.688666666666663</v>
      </c>
      <c r="Q1605" t="s">
        <v>8324</v>
      </c>
      <c r="R1605" t="s">
        <v>8325</v>
      </c>
      <c r="S1605" s="17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12">
        <f t="shared" si="101"/>
        <v>48.842857142857142</v>
      </c>
      <c r="Q1606" t="s">
        <v>8324</v>
      </c>
      <c r="R1606" t="s">
        <v>8325</v>
      </c>
      <c r="S1606" s="17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12">
        <f t="shared" si="101"/>
        <v>137.30909090909091</v>
      </c>
      <c r="Q1607" t="s">
        <v>8324</v>
      </c>
      <c r="R1607" t="s">
        <v>8325</v>
      </c>
      <c r="S1607" s="17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12">
        <f t="shared" si="101"/>
        <v>87.829673913043479</v>
      </c>
      <c r="Q1608" t="s">
        <v>8324</v>
      </c>
      <c r="R1608" t="s">
        <v>8325</v>
      </c>
      <c r="S1608" s="17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12">
        <f t="shared" si="101"/>
        <v>70.785365853658533</v>
      </c>
      <c r="Q1609" t="s">
        <v>8324</v>
      </c>
      <c r="R1609" t="s">
        <v>8325</v>
      </c>
      <c r="S1609" s="17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12">
        <f t="shared" si="101"/>
        <v>52.826086956521742</v>
      </c>
      <c r="Q1610" t="s">
        <v>8324</v>
      </c>
      <c r="R1610" t="s">
        <v>8325</v>
      </c>
      <c r="S1610" s="17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12">
        <f t="shared" si="101"/>
        <v>443.75</v>
      </c>
      <c r="Q1611" t="s">
        <v>8324</v>
      </c>
      <c r="R1611" t="s">
        <v>8325</v>
      </c>
      <c r="S1611" s="17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12">
        <f t="shared" si="101"/>
        <v>48.544642857142854</v>
      </c>
      <c r="Q1612" t="s">
        <v>8324</v>
      </c>
      <c r="R1612" t="s">
        <v>8325</v>
      </c>
      <c r="S1612" s="17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12">
        <f t="shared" si="101"/>
        <v>37.074074074074076</v>
      </c>
      <c r="Q1613" t="s">
        <v>8324</v>
      </c>
      <c r="R1613" t="s">
        <v>8325</v>
      </c>
      <c r="S1613" s="17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12">
        <f t="shared" si="101"/>
        <v>50</v>
      </c>
      <c r="Q1614" t="s">
        <v>8324</v>
      </c>
      <c r="R1614" t="s">
        <v>8325</v>
      </c>
      <c r="S1614" s="17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12">
        <f t="shared" si="101"/>
        <v>39.03846153846154</v>
      </c>
      <c r="Q1615" t="s">
        <v>8324</v>
      </c>
      <c r="R1615" t="s">
        <v>8325</v>
      </c>
      <c r="S1615" s="17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12">
        <f t="shared" si="101"/>
        <v>66.688311688311686</v>
      </c>
      <c r="Q1616" t="s">
        <v>8324</v>
      </c>
      <c r="R1616" t="s">
        <v>8325</v>
      </c>
      <c r="S1616" s="17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12">
        <f t="shared" si="101"/>
        <v>67.132352941176464</v>
      </c>
      <c r="Q1617" t="s">
        <v>8324</v>
      </c>
      <c r="R1617" t="s">
        <v>8325</v>
      </c>
      <c r="S1617" s="17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12">
        <f t="shared" si="101"/>
        <v>66.369426751592357</v>
      </c>
      <c r="Q1618" t="s">
        <v>8324</v>
      </c>
      <c r="R1618" t="s">
        <v>8325</v>
      </c>
      <c r="S1618" s="17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12">
        <f t="shared" si="101"/>
        <v>64.620253164556956</v>
      </c>
      <c r="Q1619" t="s">
        <v>8324</v>
      </c>
      <c r="R1619" t="s">
        <v>8325</v>
      </c>
      <c r="S1619" s="17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12">
        <f t="shared" si="101"/>
        <v>58.370370370370374</v>
      </c>
      <c r="Q1620" t="s">
        <v>8324</v>
      </c>
      <c r="R1620" t="s">
        <v>8325</v>
      </c>
      <c r="S1620" s="17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12">
        <f t="shared" si="101"/>
        <v>86.956521739130437</v>
      </c>
      <c r="Q1621" t="s">
        <v>8324</v>
      </c>
      <c r="R1621" t="s">
        <v>8325</v>
      </c>
      <c r="S1621" s="17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12">
        <f t="shared" si="101"/>
        <v>66.470588235294116</v>
      </c>
      <c r="Q1622" t="s">
        <v>8324</v>
      </c>
      <c r="R1622" t="s">
        <v>8325</v>
      </c>
      <c r="S1622" s="17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12">
        <f t="shared" si="101"/>
        <v>163.78378378378378</v>
      </c>
      <c r="Q1623" t="s">
        <v>8324</v>
      </c>
      <c r="R1623" t="s">
        <v>8325</v>
      </c>
      <c r="S1623" s="17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12">
        <f t="shared" si="101"/>
        <v>107.98461538461538</v>
      </c>
      <c r="Q1624" t="s">
        <v>8324</v>
      </c>
      <c r="R1624" t="s">
        <v>8325</v>
      </c>
      <c r="S1624" s="17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12">
        <f t="shared" si="101"/>
        <v>42.111111111111114</v>
      </c>
      <c r="Q1625" t="s">
        <v>8324</v>
      </c>
      <c r="R1625" t="s">
        <v>8325</v>
      </c>
      <c r="S1625" s="17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12">
        <f t="shared" si="101"/>
        <v>47.2</v>
      </c>
      <c r="Q1626" t="s">
        <v>8324</v>
      </c>
      <c r="R1626" t="s">
        <v>8325</v>
      </c>
      <c r="S1626" s="17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12">
        <f t="shared" si="101"/>
        <v>112.01923076923077</v>
      </c>
      <c r="Q1627" t="s">
        <v>8324</v>
      </c>
      <c r="R1627" t="s">
        <v>8325</v>
      </c>
      <c r="S1627" s="17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12">
        <f t="shared" si="101"/>
        <v>74.953703703703709</v>
      </c>
      <c r="Q1628" t="s">
        <v>8324</v>
      </c>
      <c r="R1628" t="s">
        <v>8325</v>
      </c>
      <c r="S1628" s="17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12">
        <f t="shared" si="101"/>
        <v>61.578947368421055</v>
      </c>
      <c r="Q1629" t="s">
        <v>8324</v>
      </c>
      <c r="R1629" t="s">
        <v>8325</v>
      </c>
      <c r="S1629" s="17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12">
        <f t="shared" si="101"/>
        <v>45.875</v>
      </c>
      <c r="Q1630" t="s">
        <v>8324</v>
      </c>
      <c r="R1630" t="s">
        <v>8325</v>
      </c>
      <c r="S1630" s="17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12">
        <f t="shared" si="101"/>
        <v>75.853658536585371</v>
      </c>
      <c r="Q1631" t="s">
        <v>8324</v>
      </c>
      <c r="R1631" t="s">
        <v>8325</v>
      </c>
      <c r="S1631" s="17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12">
        <f t="shared" si="101"/>
        <v>84.206349206349202</v>
      </c>
      <c r="Q1632" t="s">
        <v>8324</v>
      </c>
      <c r="R1632" t="s">
        <v>8325</v>
      </c>
      <c r="S1632" s="17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12">
        <f t="shared" si="101"/>
        <v>117.22556390977444</v>
      </c>
      <c r="Q1633" t="s">
        <v>8324</v>
      </c>
      <c r="R1633" t="s">
        <v>8325</v>
      </c>
      <c r="S1633" s="17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12">
        <f t="shared" si="101"/>
        <v>86.489361702127653</v>
      </c>
      <c r="Q1634" t="s">
        <v>8324</v>
      </c>
      <c r="R1634" t="s">
        <v>8325</v>
      </c>
      <c r="S1634" s="17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12">
        <f t="shared" si="101"/>
        <v>172.41379310344828</v>
      </c>
      <c r="Q1635" t="s">
        <v>8324</v>
      </c>
      <c r="R1635" t="s">
        <v>8325</v>
      </c>
      <c r="S1635" s="17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12">
        <f t="shared" si="101"/>
        <v>62.8125</v>
      </c>
      <c r="Q1636" t="s">
        <v>8324</v>
      </c>
      <c r="R1636" t="s">
        <v>8325</v>
      </c>
      <c r="S1636" s="17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12">
        <f t="shared" si="101"/>
        <v>67.729729729729726</v>
      </c>
      <c r="Q1637" t="s">
        <v>8324</v>
      </c>
      <c r="R1637" t="s">
        <v>8325</v>
      </c>
      <c r="S1637" s="17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12">
        <f t="shared" si="101"/>
        <v>53.5632183908046</v>
      </c>
      <c r="Q1638" t="s">
        <v>8324</v>
      </c>
      <c r="R1638" t="s">
        <v>8325</v>
      </c>
      <c r="S1638" s="17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12">
        <f t="shared" si="101"/>
        <v>34.6</v>
      </c>
      <c r="Q1639" t="s">
        <v>8324</v>
      </c>
      <c r="R1639" t="s">
        <v>8325</v>
      </c>
      <c r="S1639" s="17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12">
        <f t="shared" si="101"/>
        <v>38.888888888888886</v>
      </c>
      <c r="Q1640" t="s">
        <v>8324</v>
      </c>
      <c r="R1640" t="s">
        <v>8325</v>
      </c>
      <c r="S1640" s="17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12">
        <f t="shared" si="101"/>
        <v>94.736842105263165</v>
      </c>
      <c r="Q1641" t="s">
        <v>8324</v>
      </c>
      <c r="R1641" t="s">
        <v>8325</v>
      </c>
      <c r="S1641" s="17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12">
        <f t="shared" si="101"/>
        <v>39.967058823529413</v>
      </c>
      <c r="Q1642" t="s">
        <v>8324</v>
      </c>
      <c r="R1642" t="s">
        <v>8325</v>
      </c>
      <c r="S1642" s="17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12">
        <f t="shared" si="101"/>
        <v>97.5</v>
      </c>
      <c r="Q1643" t="s">
        <v>8324</v>
      </c>
      <c r="R1643" t="s">
        <v>8345</v>
      </c>
      <c r="S1643" s="17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12">
        <f t="shared" si="101"/>
        <v>42.857142857142854</v>
      </c>
      <c r="Q1644" t="s">
        <v>8324</v>
      </c>
      <c r="R1644" t="s">
        <v>8345</v>
      </c>
      <c r="S1644" s="17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12">
        <f t="shared" si="101"/>
        <v>168.51351351351352</v>
      </c>
      <c r="Q1645" t="s">
        <v>8324</v>
      </c>
      <c r="R1645" t="s">
        <v>8345</v>
      </c>
      <c r="S1645" s="17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12">
        <f t="shared" si="101"/>
        <v>85.546875</v>
      </c>
      <c r="Q1646" t="s">
        <v>8324</v>
      </c>
      <c r="R1646" t="s">
        <v>8345</v>
      </c>
      <c r="S1646" s="17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12">
        <f t="shared" si="101"/>
        <v>554</v>
      </c>
      <c r="Q1647" t="s">
        <v>8324</v>
      </c>
      <c r="R1647" t="s">
        <v>8345</v>
      </c>
      <c r="S1647" s="17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12">
        <f t="shared" si="101"/>
        <v>26.554216867469879</v>
      </c>
      <c r="Q1648" t="s">
        <v>8324</v>
      </c>
      <c r="R1648" t="s">
        <v>8345</v>
      </c>
      <c r="S1648" s="17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12">
        <f t="shared" si="101"/>
        <v>113.82608695652173</v>
      </c>
      <c r="Q1649" t="s">
        <v>8324</v>
      </c>
      <c r="R1649" t="s">
        <v>8345</v>
      </c>
      <c r="S1649" s="17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12">
        <f t="shared" si="101"/>
        <v>32.011111111111113</v>
      </c>
      <c r="Q1650" t="s">
        <v>8324</v>
      </c>
      <c r="R1650" t="s">
        <v>8345</v>
      </c>
      <c r="S1650" s="17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12">
        <f t="shared" si="101"/>
        <v>47.189259259259259</v>
      </c>
      <c r="Q1651" t="s">
        <v>8324</v>
      </c>
      <c r="R1651" t="s">
        <v>8345</v>
      </c>
      <c r="S1651" s="17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12">
        <f t="shared" si="101"/>
        <v>88.46875</v>
      </c>
      <c r="Q1652" t="s">
        <v>8324</v>
      </c>
      <c r="R1652" t="s">
        <v>8345</v>
      </c>
      <c r="S1652" s="17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12">
        <f t="shared" si="101"/>
        <v>100.75</v>
      </c>
      <c r="Q1653" t="s">
        <v>8324</v>
      </c>
      <c r="R1653" t="s">
        <v>8345</v>
      </c>
      <c r="S1653" s="17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12">
        <f t="shared" si="101"/>
        <v>64.714285714285708</v>
      </c>
      <c r="Q1654" t="s">
        <v>8324</v>
      </c>
      <c r="R1654" t="s">
        <v>8345</v>
      </c>
      <c r="S1654" s="17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12">
        <f t="shared" si="101"/>
        <v>51.854285714285716</v>
      </c>
      <c r="Q1655" t="s">
        <v>8324</v>
      </c>
      <c r="R1655" t="s">
        <v>8345</v>
      </c>
      <c r="S1655" s="17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12">
        <f t="shared" si="101"/>
        <v>38.794117647058826</v>
      </c>
      <c r="Q1656" t="s">
        <v>8324</v>
      </c>
      <c r="R1656" t="s">
        <v>8345</v>
      </c>
      <c r="S1656" s="17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12">
        <f t="shared" si="101"/>
        <v>44.645833333333336</v>
      </c>
      <c r="Q1657" t="s">
        <v>8324</v>
      </c>
      <c r="R1657" t="s">
        <v>8345</v>
      </c>
      <c r="S1657" s="17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12">
        <f t="shared" si="101"/>
        <v>156.77333333333334</v>
      </c>
      <c r="Q1658" t="s">
        <v>8324</v>
      </c>
      <c r="R1658" t="s">
        <v>8345</v>
      </c>
      <c r="S1658" s="17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12">
        <f t="shared" si="101"/>
        <v>118.70339366515837</v>
      </c>
      <c r="Q1659" t="s">
        <v>8324</v>
      </c>
      <c r="R1659" t="s">
        <v>8345</v>
      </c>
      <c r="S1659" s="17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12">
        <f t="shared" si="101"/>
        <v>74.149532710280369</v>
      </c>
      <c r="Q1660" t="s">
        <v>8324</v>
      </c>
      <c r="R1660" t="s">
        <v>8345</v>
      </c>
      <c r="S1660" s="17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12">
        <f t="shared" si="101"/>
        <v>12.533333333333333</v>
      </c>
      <c r="Q1661" t="s">
        <v>8324</v>
      </c>
      <c r="R1661" t="s">
        <v>8345</v>
      </c>
      <c r="S1661" s="17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12">
        <f t="shared" si="101"/>
        <v>27.861111111111111</v>
      </c>
      <c r="Q1662" t="s">
        <v>8324</v>
      </c>
      <c r="R1662" t="s">
        <v>8345</v>
      </c>
      <c r="S1662" s="17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12">
        <f t="shared" si="101"/>
        <v>80.178217821782184</v>
      </c>
      <c r="Q1663" t="s">
        <v>8324</v>
      </c>
      <c r="R1663" t="s">
        <v>8345</v>
      </c>
      <c r="S1663" s="17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12">
        <f t="shared" si="101"/>
        <v>132.43548387096774</v>
      </c>
      <c r="Q1664" t="s">
        <v>8324</v>
      </c>
      <c r="R1664" t="s">
        <v>8345</v>
      </c>
      <c r="S1664" s="17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12">
        <f t="shared" si="101"/>
        <v>33.75</v>
      </c>
      <c r="Q1665" t="s">
        <v>8324</v>
      </c>
      <c r="R1665" t="s">
        <v>8345</v>
      </c>
      <c r="S1665" s="17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12">
        <f t="shared" si="101"/>
        <v>34.384494382022467</v>
      </c>
      <c r="Q1666" t="s">
        <v>8324</v>
      </c>
      <c r="R1666" t="s">
        <v>8345</v>
      </c>
      <c r="S1666" s="17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(E1667/D1667)</f>
        <v>1.1945714285714286</v>
      </c>
      <c r="P1667" s="12">
        <f t="shared" ref="P1667:P1730" si="105">E1667/L1667</f>
        <v>44.956989247311824</v>
      </c>
      <c r="Q1667" t="s">
        <v>8324</v>
      </c>
      <c r="R1667" t="s">
        <v>8345</v>
      </c>
      <c r="S1667" s="17">
        <f t="shared" ref="S1667:S1730" si="106">(((J1667/60)/60)/24)+DATE(1970,1,1)</f>
        <v>40564.649456018517</v>
      </c>
      <c r="T1667" s="17">
        <f t="shared" ref="T1667:T1730" si="107" xml:space="preserve"> 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12">
        <f t="shared" si="105"/>
        <v>41.04081632653061</v>
      </c>
      <c r="Q1668" t="s">
        <v>8324</v>
      </c>
      <c r="R1668" t="s">
        <v>8345</v>
      </c>
      <c r="S1668" s="17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12">
        <f t="shared" si="105"/>
        <v>52.597560975609753</v>
      </c>
      <c r="Q1669" t="s">
        <v>8324</v>
      </c>
      <c r="R1669" t="s">
        <v>8345</v>
      </c>
      <c r="S1669" s="17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12">
        <f t="shared" si="105"/>
        <v>70.784482758620683</v>
      </c>
      <c r="Q1670" t="s">
        <v>8324</v>
      </c>
      <c r="R1670" t="s">
        <v>8345</v>
      </c>
      <c r="S1670" s="17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12">
        <f t="shared" si="105"/>
        <v>53.75</v>
      </c>
      <c r="Q1671" t="s">
        <v>8324</v>
      </c>
      <c r="R1671" t="s">
        <v>8345</v>
      </c>
      <c r="S1671" s="17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12">
        <f t="shared" si="105"/>
        <v>44.608695652173914</v>
      </c>
      <c r="Q1672" t="s">
        <v>8324</v>
      </c>
      <c r="R1672" t="s">
        <v>8345</v>
      </c>
      <c r="S1672" s="17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12">
        <f t="shared" si="105"/>
        <v>26.148961038961041</v>
      </c>
      <c r="Q1673" t="s">
        <v>8324</v>
      </c>
      <c r="R1673" t="s">
        <v>8345</v>
      </c>
      <c r="S1673" s="17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12">
        <f t="shared" si="105"/>
        <v>39.183673469387756</v>
      </c>
      <c r="Q1674" t="s">
        <v>8324</v>
      </c>
      <c r="R1674" t="s">
        <v>8345</v>
      </c>
      <c r="S1674" s="17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12">
        <f t="shared" si="105"/>
        <v>45.593220338983052</v>
      </c>
      <c r="Q1675" t="s">
        <v>8324</v>
      </c>
      <c r="R1675" t="s">
        <v>8345</v>
      </c>
      <c r="S1675" s="17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12">
        <f t="shared" si="105"/>
        <v>89.247787610619469</v>
      </c>
      <c r="Q1676" t="s">
        <v>8324</v>
      </c>
      <c r="R1676" t="s">
        <v>8345</v>
      </c>
      <c r="S1676" s="17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12">
        <f t="shared" si="105"/>
        <v>40.416470588235299</v>
      </c>
      <c r="Q1677" t="s">
        <v>8324</v>
      </c>
      <c r="R1677" t="s">
        <v>8345</v>
      </c>
      <c r="S1677" s="17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12">
        <f t="shared" si="105"/>
        <v>82.38095238095238</v>
      </c>
      <c r="Q1678" t="s">
        <v>8324</v>
      </c>
      <c r="R1678" t="s">
        <v>8345</v>
      </c>
      <c r="S1678" s="17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12">
        <f t="shared" si="105"/>
        <v>159.52380952380952</v>
      </c>
      <c r="Q1679" t="s">
        <v>8324</v>
      </c>
      <c r="R1679" t="s">
        <v>8345</v>
      </c>
      <c r="S1679" s="17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12">
        <f t="shared" si="105"/>
        <v>36.244897959183675</v>
      </c>
      <c r="Q1680" t="s">
        <v>8324</v>
      </c>
      <c r="R1680" t="s">
        <v>8345</v>
      </c>
      <c r="S1680" s="17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12">
        <f t="shared" si="105"/>
        <v>62.5</v>
      </c>
      <c r="Q1681" t="s">
        <v>8324</v>
      </c>
      <c r="R1681" t="s">
        <v>8345</v>
      </c>
      <c r="S1681" s="17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12">
        <f t="shared" si="105"/>
        <v>47</v>
      </c>
      <c r="Q1682" t="s">
        <v>8324</v>
      </c>
      <c r="R1682" t="s">
        <v>8345</v>
      </c>
      <c r="S1682" s="17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12">
        <f t="shared" si="105"/>
        <v>74.575090497737563</v>
      </c>
      <c r="Q1683" t="s">
        <v>8324</v>
      </c>
      <c r="R1683" t="s">
        <v>8346</v>
      </c>
      <c r="S1683" s="17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12" t="e">
        <f t="shared" si="105"/>
        <v>#DIV/0!</v>
      </c>
      <c r="Q1684" t="s">
        <v>8324</v>
      </c>
      <c r="R1684" t="s">
        <v>8346</v>
      </c>
      <c r="S1684" s="17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12">
        <f t="shared" si="105"/>
        <v>76</v>
      </c>
      <c r="Q1685" t="s">
        <v>8324</v>
      </c>
      <c r="R1685" t="s">
        <v>8346</v>
      </c>
      <c r="S1685" s="17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12">
        <f t="shared" si="105"/>
        <v>86.43564356435644</v>
      </c>
      <c r="Q1686" t="s">
        <v>8324</v>
      </c>
      <c r="R1686" t="s">
        <v>8346</v>
      </c>
      <c r="S1686" s="17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12">
        <f t="shared" si="105"/>
        <v>24</v>
      </c>
      <c r="Q1687" t="s">
        <v>8324</v>
      </c>
      <c r="R1687" t="s">
        <v>8346</v>
      </c>
      <c r="S1687" s="17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12">
        <f t="shared" si="105"/>
        <v>18</v>
      </c>
      <c r="Q1688" t="s">
        <v>8324</v>
      </c>
      <c r="R1688" t="s">
        <v>8346</v>
      </c>
      <c r="S1688" s="17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12">
        <f t="shared" si="105"/>
        <v>80.128205128205124</v>
      </c>
      <c r="Q1689" t="s">
        <v>8324</v>
      </c>
      <c r="R1689" t="s">
        <v>8346</v>
      </c>
      <c r="S1689" s="17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12">
        <f t="shared" si="105"/>
        <v>253.14285714285714</v>
      </c>
      <c r="Q1690" t="s">
        <v>8324</v>
      </c>
      <c r="R1690" t="s">
        <v>8346</v>
      </c>
      <c r="S1690" s="17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12">
        <f t="shared" si="105"/>
        <v>171.42857142857142</v>
      </c>
      <c r="Q1691" t="s">
        <v>8324</v>
      </c>
      <c r="R1691" t="s">
        <v>8346</v>
      </c>
      <c r="S1691" s="17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12">
        <f t="shared" si="105"/>
        <v>57.727272727272727</v>
      </c>
      <c r="Q1692" t="s">
        <v>8324</v>
      </c>
      <c r="R1692" t="s">
        <v>8346</v>
      </c>
      <c r="S1692" s="17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12">
        <f t="shared" si="105"/>
        <v>264.26315789473682</v>
      </c>
      <c r="Q1693" t="s">
        <v>8324</v>
      </c>
      <c r="R1693" t="s">
        <v>8346</v>
      </c>
      <c r="S1693" s="17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12">
        <f t="shared" si="105"/>
        <v>159.33333333333334</v>
      </c>
      <c r="Q1694" t="s">
        <v>8324</v>
      </c>
      <c r="R1694" t="s">
        <v>8346</v>
      </c>
      <c r="S1694" s="17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12">
        <f t="shared" si="105"/>
        <v>35</v>
      </c>
      <c r="Q1695" t="s">
        <v>8324</v>
      </c>
      <c r="R1695" t="s">
        <v>8346</v>
      </c>
      <c r="S1695" s="17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12">
        <f t="shared" si="105"/>
        <v>5</v>
      </c>
      <c r="Q1696" t="s">
        <v>8324</v>
      </c>
      <c r="R1696" t="s">
        <v>8346</v>
      </c>
      <c r="S1696" s="17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12">
        <f t="shared" si="105"/>
        <v>61.086956521739133</v>
      </c>
      <c r="Q1697" t="s">
        <v>8324</v>
      </c>
      <c r="R1697" t="s">
        <v>8346</v>
      </c>
      <c r="S1697" s="17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12" t="e">
        <f t="shared" si="105"/>
        <v>#DIV/0!</v>
      </c>
      <c r="Q1698" t="s">
        <v>8324</v>
      </c>
      <c r="R1698" t="s">
        <v>8346</v>
      </c>
      <c r="S1698" s="17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12">
        <f t="shared" si="105"/>
        <v>114.81818181818181</v>
      </c>
      <c r="Q1699" t="s">
        <v>8324</v>
      </c>
      <c r="R1699" t="s">
        <v>8346</v>
      </c>
      <c r="S1699" s="17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12" t="e">
        <f t="shared" si="105"/>
        <v>#DIV/0!</v>
      </c>
      <c r="Q1700" t="s">
        <v>8324</v>
      </c>
      <c r="R1700" t="s">
        <v>8346</v>
      </c>
      <c r="S1700" s="17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12">
        <f t="shared" si="105"/>
        <v>54</v>
      </c>
      <c r="Q1701" t="s">
        <v>8324</v>
      </c>
      <c r="R1701" t="s">
        <v>8346</v>
      </c>
      <c r="S1701" s="17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12">
        <f t="shared" si="105"/>
        <v>65.974683544303801</v>
      </c>
      <c r="Q1702" t="s">
        <v>8324</v>
      </c>
      <c r="R1702" t="s">
        <v>8346</v>
      </c>
      <c r="S1702" s="17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12">
        <f t="shared" si="105"/>
        <v>5</v>
      </c>
      <c r="Q1703" t="s">
        <v>8324</v>
      </c>
      <c r="R1703" t="s">
        <v>8346</v>
      </c>
      <c r="S1703" s="17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12">
        <f t="shared" si="105"/>
        <v>1</v>
      </c>
      <c r="Q1704" t="s">
        <v>8324</v>
      </c>
      <c r="R1704" t="s">
        <v>8346</v>
      </c>
      <c r="S1704" s="17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12">
        <f t="shared" si="105"/>
        <v>25.5</v>
      </c>
      <c r="Q1705" t="s">
        <v>8324</v>
      </c>
      <c r="R1705" t="s">
        <v>8346</v>
      </c>
      <c r="S1705" s="17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12">
        <f t="shared" si="105"/>
        <v>118.36363636363636</v>
      </c>
      <c r="Q1706" t="s">
        <v>8324</v>
      </c>
      <c r="R1706" t="s">
        <v>8346</v>
      </c>
      <c r="S1706" s="17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12" t="e">
        <f t="shared" si="105"/>
        <v>#DIV/0!</v>
      </c>
      <c r="Q1707" t="s">
        <v>8324</v>
      </c>
      <c r="R1707" t="s">
        <v>8346</v>
      </c>
      <c r="S1707" s="17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12" t="e">
        <f t="shared" si="105"/>
        <v>#DIV/0!</v>
      </c>
      <c r="Q1708" t="s">
        <v>8324</v>
      </c>
      <c r="R1708" t="s">
        <v>8346</v>
      </c>
      <c r="S1708" s="17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12">
        <f t="shared" si="105"/>
        <v>54.111111111111114</v>
      </c>
      <c r="Q1709" t="s">
        <v>8324</v>
      </c>
      <c r="R1709" t="s">
        <v>8346</v>
      </c>
      <c r="S1709" s="17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12" t="e">
        <f t="shared" si="105"/>
        <v>#DIV/0!</v>
      </c>
      <c r="Q1710" t="s">
        <v>8324</v>
      </c>
      <c r="R1710" t="s">
        <v>8346</v>
      </c>
      <c r="S1710" s="17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12">
        <f t="shared" si="105"/>
        <v>21.25</v>
      </c>
      <c r="Q1711" t="s">
        <v>8324</v>
      </c>
      <c r="R1711" t="s">
        <v>8346</v>
      </c>
      <c r="S1711" s="17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12">
        <f t="shared" si="105"/>
        <v>34</v>
      </c>
      <c r="Q1712" t="s">
        <v>8324</v>
      </c>
      <c r="R1712" t="s">
        <v>8346</v>
      </c>
      <c r="S1712" s="17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12">
        <f t="shared" si="105"/>
        <v>525</v>
      </c>
      <c r="Q1713" t="s">
        <v>8324</v>
      </c>
      <c r="R1713" t="s">
        <v>8346</v>
      </c>
      <c r="S1713" s="17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12" t="e">
        <f t="shared" si="105"/>
        <v>#DIV/0!</v>
      </c>
      <c r="Q1714" t="s">
        <v>8324</v>
      </c>
      <c r="R1714" t="s">
        <v>8346</v>
      </c>
      <c r="S1714" s="17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12">
        <f t="shared" si="105"/>
        <v>50</v>
      </c>
      <c r="Q1715" t="s">
        <v>8324</v>
      </c>
      <c r="R1715" t="s">
        <v>8346</v>
      </c>
      <c r="S1715" s="17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12">
        <f t="shared" si="105"/>
        <v>115.70588235294117</v>
      </c>
      <c r="Q1716" t="s">
        <v>8324</v>
      </c>
      <c r="R1716" t="s">
        <v>8346</v>
      </c>
      <c r="S1716" s="17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12">
        <f t="shared" si="105"/>
        <v>5.5</v>
      </c>
      <c r="Q1717" t="s">
        <v>8324</v>
      </c>
      <c r="R1717" t="s">
        <v>8346</v>
      </c>
      <c r="S1717" s="17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12">
        <f t="shared" si="105"/>
        <v>50</v>
      </c>
      <c r="Q1718" t="s">
        <v>8324</v>
      </c>
      <c r="R1718" t="s">
        <v>8346</v>
      </c>
      <c r="S1718" s="17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12">
        <f t="shared" si="105"/>
        <v>34.024390243902438</v>
      </c>
      <c r="Q1719" t="s">
        <v>8324</v>
      </c>
      <c r="R1719" t="s">
        <v>8346</v>
      </c>
      <c r="S1719" s="17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12">
        <f t="shared" si="105"/>
        <v>37.5</v>
      </c>
      <c r="Q1720" t="s">
        <v>8324</v>
      </c>
      <c r="R1720" t="s">
        <v>8346</v>
      </c>
      <c r="S1720" s="17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12">
        <f t="shared" si="105"/>
        <v>11.666666666666666</v>
      </c>
      <c r="Q1721" t="s">
        <v>8324</v>
      </c>
      <c r="R1721" t="s">
        <v>8346</v>
      </c>
      <c r="S1721" s="17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12">
        <f t="shared" si="105"/>
        <v>28.125</v>
      </c>
      <c r="Q1722" t="s">
        <v>8324</v>
      </c>
      <c r="R1722" t="s">
        <v>8346</v>
      </c>
      <c r="S1722" s="17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12" t="e">
        <f t="shared" si="105"/>
        <v>#DIV/0!</v>
      </c>
      <c r="Q1723" t="s">
        <v>8324</v>
      </c>
      <c r="R1723" t="s">
        <v>8346</v>
      </c>
      <c r="S1723" s="17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12">
        <f t="shared" si="105"/>
        <v>1</v>
      </c>
      <c r="Q1724" t="s">
        <v>8324</v>
      </c>
      <c r="R1724" t="s">
        <v>8346</v>
      </c>
      <c r="S1724" s="17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12">
        <f t="shared" si="105"/>
        <v>216.66666666666666</v>
      </c>
      <c r="Q1725" t="s">
        <v>8324</v>
      </c>
      <c r="R1725" t="s">
        <v>8346</v>
      </c>
      <c r="S1725" s="17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12">
        <f t="shared" si="105"/>
        <v>8.75</v>
      </c>
      <c r="Q1726" t="s">
        <v>8324</v>
      </c>
      <c r="R1726" t="s">
        <v>8346</v>
      </c>
      <c r="S1726" s="17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12">
        <f t="shared" si="105"/>
        <v>62.222222222222221</v>
      </c>
      <c r="Q1727" t="s">
        <v>8324</v>
      </c>
      <c r="R1727" t="s">
        <v>8346</v>
      </c>
      <c r="S1727" s="17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12">
        <f t="shared" si="105"/>
        <v>137.25</v>
      </c>
      <c r="Q1728" t="s">
        <v>8324</v>
      </c>
      <c r="R1728" t="s">
        <v>8346</v>
      </c>
      <c r="S1728" s="17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12">
        <f t="shared" si="105"/>
        <v>1</v>
      </c>
      <c r="Q1729" t="s">
        <v>8324</v>
      </c>
      <c r="R1729" t="s">
        <v>8346</v>
      </c>
      <c r="S1729" s="17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12">
        <f t="shared" si="105"/>
        <v>122.14285714285714</v>
      </c>
      <c r="Q1730" t="s">
        <v>8324</v>
      </c>
      <c r="R1730" t="s">
        <v>8346</v>
      </c>
      <c r="S1730" s="17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(E1731/D1731)</f>
        <v>0</v>
      </c>
      <c r="P1731" s="12" t="e">
        <f t="shared" ref="P1731:P1794" si="109">E1731/L1731</f>
        <v>#DIV/0!</v>
      </c>
      <c r="Q1731" t="s">
        <v>8324</v>
      </c>
      <c r="R1731" t="s">
        <v>8346</v>
      </c>
      <c r="S1731" s="17">
        <f t="shared" ref="S1731:S1794" si="110">(((J1731/60)/60)/24)+DATE(1970,1,1)</f>
        <v>42471.052152777775</v>
      </c>
      <c r="T1731" s="17">
        <f t="shared" ref="T1731:T1794" si="111" xml:space="preserve"> 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12" t="e">
        <f t="shared" si="109"/>
        <v>#DIV/0!</v>
      </c>
      <c r="Q1732" t="s">
        <v>8324</v>
      </c>
      <c r="R1732" t="s">
        <v>8346</v>
      </c>
      <c r="S1732" s="17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12" t="e">
        <f t="shared" si="109"/>
        <v>#DIV/0!</v>
      </c>
      <c r="Q1733" t="s">
        <v>8324</v>
      </c>
      <c r="R1733" t="s">
        <v>8346</v>
      </c>
      <c r="S1733" s="17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12" t="e">
        <f t="shared" si="109"/>
        <v>#DIV/0!</v>
      </c>
      <c r="Q1734" t="s">
        <v>8324</v>
      </c>
      <c r="R1734" t="s">
        <v>8346</v>
      </c>
      <c r="S1734" s="17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12" t="e">
        <f t="shared" si="109"/>
        <v>#DIV/0!</v>
      </c>
      <c r="Q1735" t="s">
        <v>8324</v>
      </c>
      <c r="R1735" t="s">
        <v>8346</v>
      </c>
      <c r="S1735" s="17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12">
        <f t="shared" si="109"/>
        <v>1</v>
      </c>
      <c r="Q1736" t="s">
        <v>8324</v>
      </c>
      <c r="R1736" t="s">
        <v>8346</v>
      </c>
      <c r="S1736" s="17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12">
        <f t="shared" si="109"/>
        <v>55</v>
      </c>
      <c r="Q1737" t="s">
        <v>8324</v>
      </c>
      <c r="R1737" t="s">
        <v>8346</v>
      </c>
      <c r="S1737" s="17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12">
        <f t="shared" si="109"/>
        <v>22</v>
      </c>
      <c r="Q1738" t="s">
        <v>8324</v>
      </c>
      <c r="R1738" t="s">
        <v>8346</v>
      </c>
      <c r="S1738" s="17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12">
        <f t="shared" si="109"/>
        <v>56.666666666666664</v>
      </c>
      <c r="Q1739" t="s">
        <v>8324</v>
      </c>
      <c r="R1739" t="s">
        <v>8346</v>
      </c>
      <c r="S1739" s="17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12">
        <f t="shared" si="109"/>
        <v>20</v>
      </c>
      <c r="Q1740" t="s">
        <v>8324</v>
      </c>
      <c r="R1740" t="s">
        <v>8346</v>
      </c>
      <c r="S1740" s="17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12">
        <f t="shared" si="109"/>
        <v>1</v>
      </c>
      <c r="Q1741" t="s">
        <v>8324</v>
      </c>
      <c r="R1741" t="s">
        <v>8346</v>
      </c>
      <c r="S1741" s="17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12" t="e">
        <f t="shared" si="109"/>
        <v>#DIV/0!</v>
      </c>
      <c r="Q1742" t="s">
        <v>8324</v>
      </c>
      <c r="R1742" t="s">
        <v>8346</v>
      </c>
      <c r="S1742" s="17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12">
        <f t="shared" si="109"/>
        <v>25.576923076923077</v>
      </c>
      <c r="Q1743" t="s">
        <v>8337</v>
      </c>
      <c r="R1743" t="s">
        <v>8338</v>
      </c>
      <c r="S1743" s="17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12">
        <f t="shared" si="109"/>
        <v>63.970588235294116</v>
      </c>
      <c r="Q1744" t="s">
        <v>8337</v>
      </c>
      <c r="R1744" t="s">
        <v>8338</v>
      </c>
      <c r="S1744" s="17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12">
        <f t="shared" si="109"/>
        <v>89.925373134328353</v>
      </c>
      <c r="Q1745" t="s">
        <v>8337</v>
      </c>
      <c r="R1745" t="s">
        <v>8338</v>
      </c>
      <c r="S1745" s="17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12">
        <f t="shared" si="109"/>
        <v>93.071428571428569</v>
      </c>
      <c r="Q1746" t="s">
        <v>8337</v>
      </c>
      <c r="R1746" t="s">
        <v>8338</v>
      </c>
      <c r="S1746" s="17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12">
        <f t="shared" si="109"/>
        <v>89.674157303370791</v>
      </c>
      <c r="Q1747" t="s">
        <v>8337</v>
      </c>
      <c r="R1747" t="s">
        <v>8338</v>
      </c>
      <c r="S1747" s="17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12">
        <f t="shared" si="109"/>
        <v>207.61682242990653</v>
      </c>
      <c r="Q1748" t="s">
        <v>8337</v>
      </c>
      <c r="R1748" t="s">
        <v>8338</v>
      </c>
      <c r="S1748" s="17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12">
        <f t="shared" si="109"/>
        <v>59.408805031446541</v>
      </c>
      <c r="Q1749" t="s">
        <v>8337</v>
      </c>
      <c r="R1749" t="s">
        <v>8338</v>
      </c>
      <c r="S1749" s="17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12">
        <f t="shared" si="109"/>
        <v>358.97237569060775</v>
      </c>
      <c r="Q1750" t="s">
        <v>8337</v>
      </c>
      <c r="R1750" t="s">
        <v>8338</v>
      </c>
      <c r="S1750" s="17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12">
        <f t="shared" si="109"/>
        <v>94.736641221374043</v>
      </c>
      <c r="Q1751" t="s">
        <v>8337</v>
      </c>
      <c r="R1751" t="s">
        <v>8338</v>
      </c>
      <c r="S1751" s="17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12">
        <f t="shared" si="109"/>
        <v>80.647999999999996</v>
      </c>
      <c r="Q1752" t="s">
        <v>8337</v>
      </c>
      <c r="R1752" t="s">
        <v>8338</v>
      </c>
      <c r="S1752" s="17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12">
        <f t="shared" si="109"/>
        <v>168.68852459016392</v>
      </c>
      <c r="Q1753" t="s">
        <v>8337</v>
      </c>
      <c r="R1753" t="s">
        <v>8338</v>
      </c>
      <c r="S1753" s="17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12">
        <f t="shared" si="109"/>
        <v>34.68888888888889</v>
      </c>
      <c r="Q1754" t="s">
        <v>8337</v>
      </c>
      <c r="R1754" t="s">
        <v>8338</v>
      </c>
      <c r="S1754" s="17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12">
        <f t="shared" si="109"/>
        <v>462.85714285714283</v>
      </c>
      <c r="Q1755" t="s">
        <v>8337</v>
      </c>
      <c r="R1755" t="s">
        <v>8338</v>
      </c>
      <c r="S1755" s="17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12">
        <f t="shared" si="109"/>
        <v>104.38888888888889</v>
      </c>
      <c r="Q1756" t="s">
        <v>8337</v>
      </c>
      <c r="R1756" t="s">
        <v>8338</v>
      </c>
      <c r="S1756" s="17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12">
        <f t="shared" si="109"/>
        <v>7.5</v>
      </c>
      <c r="Q1757" t="s">
        <v>8337</v>
      </c>
      <c r="R1757" t="s">
        <v>8338</v>
      </c>
      <c r="S1757" s="17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12">
        <f t="shared" si="109"/>
        <v>47.13</v>
      </c>
      <c r="Q1758" t="s">
        <v>8337</v>
      </c>
      <c r="R1758" t="s">
        <v>8338</v>
      </c>
      <c r="S1758" s="17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12">
        <f t="shared" si="109"/>
        <v>414.28571428571428</v>
      </c>
      <c r="Q1759" t="s">
        <v>8337</v>
      </c>
      <c r="R1759" t="s">
        <v>8338</v>
      </c>
      <c r="S1759" s="17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12">
        <f t="shared" si="109"/>
        <v>42.481481481481481</v>
      </c>
      <c r="Q1760" t="s">
        <v>8337</v>
      </c>
      <c r="R1760" t="s">
        <v>8338</v>
      </c>
      <c r="S1760" s="17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12">
        <f t="shared" si="109"/>
        <v>108.77551020408163</v>
      </c>
      <c r="Q1761" t="s">
        <v>8337</v>
      </c>
      <c r="R1761" t="s">
        <v>8338</v>
      </c>
      <c r="S1761" s="17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12">
        <f t="shared" si="109"/>
        <v>81.098039215686271</v>
      </c>
      <c r="Q1762" t="s">
        <v>8337</v>
      </c>
      <c r="R1762" t="s">
        <v>8338</v>
      </c>
      <c r="S1762" s="17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12">
        <f t="shared" si="109"/>
        <v>51.666666666666664</v>
      </c>
      <c r="Q1763" t="s">
        <v>8337</v>
      </c>
      <c r="R1763" t="s">
        <v>8338</v>
      </c>
      <c r="S1763" s="17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12">
        <f t="shared" si="109"/>
        <v>35.4</v>
      </c>
      <c r="Q1764" t="s">
        <v>8337</v>
      </c>
      <c r="R1764" t="s">
        <v>8338</v>
      </c>
      <c r="S1764" s="17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12">
        <f t="shared" si="109"/>
        <v>103.63559322033899</v>
      </c>
      <c r="Q1765" t="s">
        <v>8337</v>
      </c>
      <c r="R1765" t="s">
        <v>8338</v>
      </c>
      <c r="S1765" s="17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12">
        <f t="shared" si="109"/>
        <v>55.282051282051285</v>
      </c>
      <c r="Q1766" t="s">
        <v>8337</v>
      </c>
      <c r="R1766" t="s">
        <v>8338</v>
      </c>
      <c r="S1766" s="17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12">
        <f t="shared" si="109"/>
        <v>72.16970873786407</v>
      </c>
      <c r="Q1767" t="s">
        <v>8337</v>
      </c>
      <c r="R1767" t="s">
        <v>8338</v>
      </c>
      <c r="S1767" s="17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12" t="e">
        <f t="shared" si="109"/>
        <v>#DIV/0!</v>
      </c>
      <c r="Q1768" t="s">
        <v>8337</v>
      </c>
      <c r="R1768" t="s">
        <v>8338</v>
      </c>
      <c r="S1768" s="17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12">
        <f t="shared" si="109"/>
        <v>58.615384615384613</v>
      </c>
      <c r="Q1769" t="s">
        <v>8337</v>
      </c>
      <c r="R1769" t="s">
        <v>8338</v>
      </c>
      <c r="S1769" s="17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12">
        <f t="shared" si="109"/>
        <v>12.466666666666667</v>
      </c>
      <c r="Q1770" t="s">
        <v>8337</v>
      </c>
      <c r="R1770" t="s">
        <v>8338</v>
      </c>
      <c r="S1770" s="17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12">
        <f t="shared" si="109"/>
        <v>49.136363636363633</v>
      </c>
      <c r="Q1771" t="s">
        <v>8337</v>
      </c>
      <c r="R1771" t="s">
        <v>8338</v>
      </c>
      <c r="S1771" s="17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12">
        <f t="shared" si="109"/>
        <v>150.5</v>
      </c>
      <c r="Q1772" t="s">
        <v>8337</v>
      </c>
      <c r="R1772" t="s">
        <v>8338</v>
      </c>
      <c r="S1772" s="17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12">
        <f t="shared" si="109"/>
        <v>35.799999999999997</v>
      </c>
      <c r="Q1773" t="s">
        <v>8337</v>
      </c>
      <c r="R1773" t="s">
        <v>8338</v>
      </c>
      <c r="S1773" s="17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12">
        <f t="shared" si="109"/>
        <v>45.157894736842103</v>
      </c>
      <c r="Q1774" t="s">
        <v>8337</v>
      </c>
      <c r="R1774" t="s">
        <v>8338</v>
      </c>
      <c r="S1774" s="17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12">
        <f t="shared" si="109"/>
        <v>98.78947368421052</v>
      </c>
      <c r="Q1775" t="s">
        <v>8337</v>
      </c>
      <c r="R1775" t="s">
        <v>8338</v>
      </c>
      <c r="S1775" s="17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12">
        <f t="shared" si="109"/>
        <v>88.307692307692307</v>
      </c>
      <c r="Q1776" t="s">
        <v>8337</v>
      </c>
      <c r="R1776" t="s">
        <v>8338</v>
      </c>
      <c r="S1776" s="17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12">
        <f t="shared" si="109"/>
        <v>170.62903225806451</v>
      </c>
      <c r="Q1777" t="s">
        <v>8337</v>
      </c>
      <c r="R1777" t="s">
        <v>8338</v>
      </c>
      <c r="S1777" s="17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12">
        <f t="shared" si="109"/>
        <v>83.75</v>
      </c>
      <c r="Q1778" t="s">
        <v>8337</v>
      </c>
      <c r="R1778" t="s">
        <v>8338</v>
      </c>
      <c r="S1778" s="17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12">
        <f t="shared" si="109"/>
        <v>65.099999999999994</v>
      </c>
      <c r="Q1779" t="s">
        <v>8337</v>
      </c>
      <c r="R1779" t="s">
        <v>8338</v>
      </c>
      <c r="S1779" s="17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12">
        <f t="shared" si="109"/>
        <v>66.333333333333329</v>
      </c>
      <c r="Q1780" t="s">
        <v>8337</v>
      </c>
      <c r="R1780" t="s">
        <v>8338</v>
      </c>
      <c r="S1780" s="17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12">
        <f t="shared" si="109"/>
        <v>104.89473684210526</v>
      </c>
      <c r="Q1781" t="s">
        <v>8337</v>
      </c>
      <c r="R1781" t="s">
        <v>8338</v>
      </c>
      <c r="S1781" s="17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12">
        <f t="shared" si="109"/>
        <v>78.440789473684205</v>
      </c>
      <c r="Q1782" t="s">
        <v>8337</v>
      </c>
      <c r="R1782" t="s">
        <v>8338</v>
      </c>
      <c r="S1782" s="17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12">
        <f t="shared" si="109"/>
        <v>59.041666666666664</v>
      </c>
      <c r="Q1783" t="s">
        <v>8337</v>
      </c>
      <c r="R1783" t="s">
        <v>8338</v>
      </c>
      <c r="S1783" s="17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12">
        <f t="shared" si="109"/>
        <v>71.34210526315789</v>
      </c>
      <c r="Q1784" t="s">
        <v>8337</v>
      </c>
      <c r="R1784" t="s">
        <v>8338</v>
      </c>
      <c r="S1784" s="17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12">
        <f t="shared" si="109"/>
        <v>51.227027027027027</v>
      </c>
      <c r="Q1785" t="s">
        <v>8337</v>
      </c>
      <c r="R1785" t="s">
        <v>8338</v>
      </c>
      <c r="S1785" s="17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12">
        <f t="shared" si="109"/>
        <v>60.242424242424242</v>
      </c>
      <c r="Q1786" t="s">
        <v>8337</v>
      </c>
      <c r="R1786" t="s">
        <v>8338</v>
      </c>
      <c r="S1786" s="17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12">
        <f t="shared" si="109"/>
        <v>44.935185185185183</v>
      </c>
      <c r="Q1787" t="s">
        <v>8337</v>
      </c>
      <c r="R1787" t="s">
        <v>8338</v>
      </c>
      <c r="S1787" s="17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12">
        <f t="shared" si="109"/>
        <v>31.206896551724139</v>
      </c>
      <c r="Q1788" t="s">
        <v>8337</v>
      </c>
      <c r="R1788" t="s">
        <v>8338</v>
      </c>
      <c r="S1788" s="17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12">
        <f t="shared" si="109"/>
        <v>63.875</v>
      </c>
      <c r="Q1789" t="s">
        <v>8337</v>
      </c>
      <c r="R1789" t="s">
        <v>8338</v>
      </c>
      <c r="S1789" s="17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12">
        <f t="shared" si="109"/>
        <v>19</v>
      </c>
      <c r="Q1790" t="s">
        <v>8337</v>
      </c>
      <c r="R1790" t="s">
        <v>8338</v>
      </c>
      <c r="S1790" s="17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12">
        <f t="shared" si="109"/>
        <v>10</v>
      </c>
      <c r="Q1791" t="s">
        <v>8337</v>
      </c>
      <c r="R1791" t="s">
        <v>8338</v>
      </c>
      <c r="S1791" s="17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12">
        <f t="shared" si="109"/>
        <v>109.06666666666666</v>
      </c>
      <c r="Q1792" t="s">
        <v>8337</v>
      </c>
      <c r="R1792" t="s">
        <v>8338</v>
      </c>
      <c r="S1792" s="17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12">
        <f t="shared" si="109"/>
        <v>26.75</v>
      </c>
      <c r="Q1793" t="s">
        <v>8337</v>
      </c>
      <c r="R1793" t="s">
        <v>8338</v>
      </c>
      <c r="S1793" s="17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12">
        <f t="shared" si="109"/>
        <v>109.93525179856115</v>
      </c>
      <c r="Q1794" t="s">
        <v>8337</v>
      </c>
      <c r="R1794" t="s">
        <v>8338</v>
      </c>
      <c r="S1794" s="17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(E1795/D1795)</f>
        <v>1.3333333333333334E-2</v>
      </c>
      <c r="P1795" s="12">
        <f t="shared" ref="P1795:P1858" si="113">E1795/L1795</f>
        <v>20</v>
      </c>
      <c r="Q1795" t="s">
        <v>8337</v>
      </c>
      <c r="R1795" t="s">
        <v>8338</v>
      </c>
      <c r="S1795" s="17">
        <f t="shared" ref="S1795:S1858" si="114">(((J1795/60)/60)/24)+DATE(1970,1,1)</f>
        <v>41940.89166666667</v>
      </c>
      <c r="T1795" s="17">
        <f t="shared" ref="T1795:T1858" si="115" xml:space="preserve"> 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12">
        <f t="shared" si="113"/>
        <v>55.388888888888886</v>
      </c>
      <c r="Q1796" t="s">
        <v>8337</v>
      </c>
      <c r="R1796" t="s">
        <v>8338</v>
      </c>
      <c r="S1796" s="17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12">
        <f t="shared" si="113"/>
        <v>133.90123456790124</v>
      </c>
      <c r="Q1797" t="s">
        <v>8337</v>
      </c>
      <c r="R1797" t="s">
        <v>8338</v>
      </c>
      <c r="S1797" s="17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12">
        <f t="shared" si="113"/>
        <v>48.720930232558139</v>
      </c>
      <c r="Q1798" t="s">
        <v>8337</v>
      </c>
      <c r="R1798" t="s">
        <v>8338</v>
      </c>
      <c r="S1798" s="17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12">
        <f t="shared" si="113"/>
        <v>48.25</v>
      </c>
      <c r="Q1799" t="s">
        <v>8337</v>
      </c>
      <c r="R1799" t="s">
        <v>8338</v>
      </c>
      <c r="S1799" s="17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12">
        <f t="shared" si="113"/>
        <v>58.972972972972975</v>
      </c>
      <c r="Q1800" t="s">
        <v>8337</v>
      </c>
      <c r="R1800" t="s">
        <v>8338</v>
      </c>
      <c r="S1800" s="17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12">
        <f t="shared" si="113"/>
        <v>11.638333333333334</v>
      </c>
      <c r="Q1801" t="s">
        <v>8337</v>
      </c>
      <c r="R1801" t="s">
        <v>8338</v>
      </c>
      <c r="S1801" s="17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12">
        <f t="shared" si="113"/>
        <v>83.716814159292042</v>
      </c>
      <c r="Q1802" t="s">
        <v>8337</v>
      </c>
      <c r="R1802" t="s">
        <v>8338</v>
      </c>
      <c r="S1802" s="17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12">
        <f t="shared" si="113"/>
        <v>63.648648648648646</v>
      </c>
      <c r="Q1803" t="s">
        <v>8337</v>
      </c>
      <c r="R1803" t="s">
        <v>8338</v>
      </c>
      <c r="S1803" s="17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12">
        <f t="shared" si="113"/>
        <v>94.277777777777771</v>
      </c>
      <c r="Q1804" t="s">
        <v>8337</v>
      </c>
      <c r="R1804" t="s">
        <v>8338</v>
      </c>
      <c r="S1804" s="17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12">
        <f t="shared" si="113"/>
        <v>71.86666666666666</v>
      </c>
      <c r="Q1805" t="s">
        <v>8337</v>
      </c>
      <c r="R1805" t="s">
        <v>8338</v>
      </c>
      <c r="S1805" s="17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12">
        <f t="shared" si="113"/>
        <v>104.84615384615384</v>
      </c>
      <c r="Q1806" t="s">
        <v>8337</v>
      </c>
      <c r="R1806" t="s">
        <v>8338</v>
      </c>
      <c r="S1806" s="17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12">
        <f t="shared" si="113"/>
        <v>67.139344262295083</v>
      </c>
      <c r="Q1807" t="s">
        <v>8337</v>
      </c>
      <c r="R1807" t="s">
        <v>8338</v>
      </c>
      <c r="S1807" s="17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12">
        <f t="shared" si="113"/>
        <v>73.875</v>
      </c>
      <c r="Q1808" t="s">
        <v>8337</v>
      </c>
      <c r="R1808" t="s">
        <v>8338</v>
      </c>
      <c r="S1808" s="17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12">
        <f t="shared" si="113"/>
        <v>69.125</v>
      </c>
      <c r="Q1809" t="s">
        <v>8337</v>
      </c>
      <c r="R1809" t="s">
        <v>8338</v>
      </c>
      <c r="S1809" s="17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12">
        <f t="shared" si="113"/>
        <v>120.77083333333333</v>
      </c>
      <c r="Q1810" t="s">
        <v>8337</v>
      </c>
      <c r="R1810" t="s">
        <v>8338</v>
      </c>
      <c r="S1810" s="17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12">
        <f t="shared" si="113"/>
        <v>42.222222222222221</v>
      </c>
      <c r="Q1811" t="s">
        <v>8337</v>
      </c>
      <c r="R1811" t="s">
        <v>8338</v>
      </c>
      <c r="S1811" s="17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12">
        <f t="shared" si="113"/>
        <v>7.5</v>
      </c>
      <c r="Q1812" t="s">
        <v>8337</v>
      </c>
      <c r="R1812" t="s">
        <v>8338</v>
      </c>
      <c r="S1812" s="17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12">
        <f t="shared" si="113"/>
        <v>1.5384615384615385</v>
      </c>
      <c r="Q1813" t="s">
        <v>8337</v>
      </c>
      <c r="R1813" t="s">
        <v>8338</v>
      </c>
      <c r="S1813" s="17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12">
        <f t="shared" si="113"/>
        <v>37.608695652173914</v>
      </c>
      <c r="Q1814" t="s">
        <v>8337</v>
      </c>
      <c r="R1814" t="s">
        <v>8338</v>
      </c>
      <c r="S1814" s="17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12" t="e">
        <f t="shared" si="113"/>
        <v>#DIV/0!</v>
      </c>
      <c r="Q1815" t="s">
        <v>8337</v>
      </c>
      <c r="R1815" t="s">
        <v>8338</v>
      </c>
      <c r="S1815" s="17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12">
        <f t="shared" si="113"/>
        <v>42.157142857142858</v>
      </c>
      <c r="Q1816" t="s">
        <v>8337</v>
      </c>
      <c r="R1816" t="s">
        <v>8338</v>
      </c>
      <c r="S1816" s="17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12" t="e">
        <f t="shared" si="113"/>
        <v>#DIV/0!</v>
      </c>
      <c r="Q1817" t="s">
        <v>8337</v>
      </c>
      <c r="R1817" t="s">
        <v>8338</v>
      </c>
      <c r="S1817" s="17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12">
        <f t="shared" si="113"/>
        <v>84.833333333333329</v>
      </c>
      <c r="Q1818" t="s">
        <v>8337</v>
      </c>
      <c r="R1818" t="s">
        <v>8338</v>
      </c>
      <c r="S1818" s="17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12">
        <f t="shared" si="113"/>
        <v>94.19</v>
      </c>
      <c r="Q1819" t="s">
        <v>8337</v>
      </c>
      <c r="R1819" t="s">
        <v>8338</v>
      </c>
      <c r="S1819" s="17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12" t="e">
        <f t="shared" si="113"/>
        <v>#DIV/0!</v>
      </c>
      <c r="Q1820" t="s">
        <v>8337</v>
      </c>
      <c r="R1820" t="s">
        <v>8338</v>
      </c>
      <c r="S1820" s="17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12">
        <f t="shared" si="113"/>
        <v>6.25</v>
      </c>
      <c r="Q1821" t="s">
        <v>8337</v>
      </c>
      <c r="R1821" t="s">
        <v>8338</v>
      </c>
      <c r="S1821" s="17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12">
        <f t="shared" si="113"/>
        <v>213.375</v>
      </c>
      <c r="Q1822" t="s">
        <v>8337</v>
      </c>
      <c r="R1822" t="s">
        <v>8338</v>
      </c>
      <c r="S1822" s="17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12">
        <f t="shared" si="113"/>
        <v>59.162280701754383</v>
      </c>
      <c r="Q1823" t="s">
        <v>8324</v>
      </c>
      <c r="R1823" t="s">
        <v>8325</v>
      </c>
      <c r="S1823" s="17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12">
        <f t="shared" si="113"/>
        <v>27.272727272727273</v>
      </c>
      <c r="Q1824" t="s">
        <v>8324</v>
      </c>
      <c r="R1824" t="s">
        <v>8325</v>
      </c>
      <c r="S1824" s="17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12">
        <f t="shared" si="113"/>
        <v>24.575757575757574</v>
      </c>
      <c r="Q1825" t="s">
        <v>8324</v>
      </c>
      <c r="R1825" t="s">
        <v>8325</v>
      </c>
      <c r="S1825" s="17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12">
        <f t="shared" si="113"/>
        <v>75.05</v>
      </c>
      <c r="Q1826" t="s">
        <v>8324</v>
      </c>
      <c r="R1826" t="s">
        <v>8325</v>
      </c>
      <c r="S1826" s="17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12">
        <f t="shared" si="113"/>
        <v>42.02</v>
      </c>
      <c r="Q1827" t="s">
        <v>8324</v>
      </c>
      <c r="R1827" t="s">
        <v>8325</v>
      </c>
      <c r="S1827" s="17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12">
        <f t="shared" si="113"/>
        <v>53.157894736842103</v>
      </c>
      <c r="Q1828" t="s">
        <v>8324</v>
      </c>
      <c r="R1828" t="s">
        <v>8325</v>
      </c>
      <c r="S1828" s="17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12">
        <f t="shared" si="113"/>
        <v>83.885416666666671</v>
      </c>
      <c r="Q1829" t="s">
        <v>8324</v>
      </c>
      <c r="R1829" t="s">
        <v>8325</v>
      </c>
      <c r="S1829" s="17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12">
        <f t="shared" si="113"/>
        <v>417.33333333333331</v>
      </c>
      <c r="Q1830" t="s">
        <v>8324</v>
      </c>
      <c r="R1830" t="s">
        <v>8325</v>
      </c>
      <c r="S1830" s="17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12">
        <f t="shared" si="113"/>
        <v>75.765151515151516</v>
      </c>
      <c r="Q1831" t="s">
        <v>8324</v>
      </c>
      <c r="R1831" t="s">
        <v>8325</v>
      </c>
      <c r="S1831" s="17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12">
        <f t="shared" si="113"/>
        <v>67.389380530973455</v>
      </c>
      <c r="Q1832" t="s">
        <v>8324</v>
      </c>
      <c r="R1832" t="s">
        <v>8325</v>
      </c>
      <c r="S1832" s="17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12">
        <f t="shared" si="113"/>
        <v>73.571428571428569</v>
      </c>
      <c r="Q1833" t="s">
        <v>8324</v>
      </c>
      <c r="R1833" t="s">
        <v>8325</v>
      </c>
      <c r="S1833" s="17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12">
        <f t="shared" si="113"/>
        <v>25</v>
      </c>
      <c r="Q1834" t="s">
        <v>8324</v>
      </c>
      <c r="R1834" t="s">
        <v>8325</v>
      </c>
      <c r="S1834" s="17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12">
        <f t="shared" si="113"/>
        <v>42</v>
      </c>
      <c r="Q1835" t="s">
        <v>8324</v>
      </c>
      <c r="R1835" t="s">
        <v>8325</v>
      </c>
      <c r="S1835" s="17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12">
        <f t="shared" si="113"/>
        <v>131.16666666666666</v>
      </c>
      <c r="Q1836" t="s">
        <v>8324</v>
      </c>
      <c r="R1836" t="s">
        <v>8325</v>
      </c>
      <c r="S1836" s="17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12">
        <f t="shared" si="113"/>
        <v>47.272727272727273</v>
      </c>
      <c r="Q1837" t="s">
        <v>8324</v>
      </c>
      <c r="R1837" t="s">
        <v>8325</v>
      </c>
      <c r="S1837" s="17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12">
        <f t="shared" si="113"/>
        <v>182.12727272727273</v>
      </c>
      <c r="Q1838" t="s">
        <v>8324</v>
      </c>
      <c r="R1838" t="s">
        <v>8325</v>
      </c>
      <c r="S1838" s="17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12">
        <f t="shared" si="113"/>
        <v>61.366666666666667</v>
      </c>
      <c r="Q1839" t="s">
        <v>8324</v>
      </c>
      <c r="R1839" t="s">
        <v>8325</v>
      </c>
      <c r="S1839" s="17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12">
        <f t="shared" si="113"/>
        <v>35.767499999999998</v>
      </c>
      <c r="Q1840" t="s">
        <v>8324</v>
      </c>
      <c r="R1840" t="s">
        <v>8325</v>
      </c>
      <c r="S1840" s="17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12">
        <f t="shared" si="113"/>
        <v>45.62222222222222</v>
      </c>
      <c r="Q1841" t="s">
        <v>8324</v>
      </c>
      <c r="R1841" t="s">
        <v>8325</v>
      </c>
      <c r="S1841" s="17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12">
        <f t="shared" si="113"/>
        <v>75.384615384615387</v>
      </c>
      <c r="Q1842" t="s">
        <v>8324</v>
      </c>
      <c r="R1842" t="s">
        <v>8325</v>
      </c>
      <c r="S1842" s="17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12">
        <f t="shared" si="113"/>
        <v>50.875</v>
      </c>
      <c r="Q1843" t="s">
        <v>8324</v>
      </c>
      <c r="R1843" t="s">
        <v>8325</v>
      </c>
      <c r="S1843" s="17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12">
        <f t="shared" si="113"/>
        <v>119.28571428571429</v>
      </c>
      <c r="Q1844" t="s">
        <v>8324</v>
      </c>
      <c r="R1844" t="s">
        <v>8325</v>
      </c>
      <c r="S1844" s="17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12">
        <f t="shared" si="113"/>
        <v>92.541865671641801</v>
      </c>
      <c r="Q1845" t="s">
        <v>8324</v>
      </c>
      <c r="R1845" t="s">
        <v>8325</v>
      </c>
      <c r="S1845" s="17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12">
        <f t="shared" si="113"/>
        <v>76.05</v>
      </c>
      <c r="Q1846" t="s">
        <v>8324</v>
      </c>
      <c r="R1846" t="s">
        <v>8325</v>
      </c>
      <c r="S1846" s="17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12">
        <f t="shared" si="113"/>
        <v>52.631578947368418</v>
      </c>
      <c r="Q1847" t="s">
        <v>8324</v>
      </c>
      <c r="R1847" t="s">
        <v>8325</v>
      </c>
      <c r="S1847" s="17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12">
        <f t="shared" si="113"/>
        <v>98.990430622009569</v>
      </c>
      <c r="Q1848" t="s">
        <v>8324</v>
      </c>
      <c r="R1848" t="s">
        <v>8325</v>
      </c>
      <c r="S1848" s="17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12">
        <f t="shared" si="113"/>
        <v>79.526315789473685</v>
      </c>
      <c r="Q1849" t="s">
        <v>8324</v>
      </c>
      <c r="R1849" t="s">
        <v>8325</v>
      </c>
      <c r="S1849" s="17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12">
        <f t="shared" si="113"/>
        <v>134.20833333333334</v>
      </c>
      <c r="Q1850" t="s">
        <v>8324</v>
      </c>
      <c r="R1850" t="s">
        <v>8325</v>
      </c>
      <c r="S1850" s="17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12">
        <f t="shared" si="113"/>
        <v>37.625</v>
      </c>
      <c r="Q1851" t="s">
        <v>8324</v>
      </c>
      <c r="R1851" t="s">
        <v>8325</v>
      </c>
      <c r="S1851" s="17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12">
        <f t="shared" si="113"/>
        <v>51.044692737430168</v>
      </c>
      <c r="Q1852" t="s">
        <v>8324</v>
      </c>
      <c r="R1852" t="s">
        <v>8325</v>
      </c>
      <c r="S1852" s="17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12">
        <f t="shared" si="113"/>
        <v>50.03846153846154</v>
      </c>
      <c r="Q1853" t="s">
        <v>8324</v>
      </c>
      <c r="R1853" t="s">
        <v>8325</v>
      </c>
      <c r="S1853" s="17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12">
        <f t="shared" si="113"/>
        <v>133.93129770992365</v>
      </c>
      <c r="Q1854" t="s">
        <v>8324</v>
      </c>
      <c r="R1854" t="s">
        <v>8325</v>
      </c>
      <c r="S1854" s="17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12">
        <f t="shared" si="113"/>
        <v>58.214285714285715</v>
      </c>
      <c r="Q1855" t="s">
        <v>8324</v>
      </c>
      <c r="R1855" t="s">
        <v>8325</v>
      </c>
      <c r="S1855" s="17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12">
        <f t="shared" si="113"/>
        <v>88.037643678160919</v>
      </c>
      <c r="Q1856" t="s">
        <v>8324</v>
      </c>
      <c r="R1856" t="s">
        <v>8325</v>
      </c>
      <c r="S1856" s="17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12">
        <f t="shared" si="113"/>
        <v>70.576753926701571</v>
      </c>
      <c r="Q1857" t="s">
        <v>8324</v>
      </c>
      <c r="R1857" t="s">
        <v>8325</v>
      </c>
      <c r="S1857" s="17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12">
        <f t="shared" si="113"/>
        <v>53.289473684210527</v>
      </c>
      <c r="Q1858" t="s">
        <v>8324</v>
      </c>
      <c r="R1858" t="s">
        <v>8325</v>
      </c>
      <c r="S1858" s="17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(E1859/D1859)</f>
        <v>1</v>
      </c>
      <c r="P1859" s="12">
        <f t="shared" ref="P1859:P1922" si="117">E1859/L1859</f>
        <v>136.36363636363637</v>
      </c>
      <c r="Q1859" t="s">
        <v>8324</v>
      </c>
      <c r="R1859" t="s">
        <v>8325</v>
      </c>
      <c r="S1859" s="17">
        <f t="shared" ref="S1859:S1922" si="118">(((J1859/60)/60)/24)+DATE(1970,1,1)</f>
        <v>41864.76866898148</v>
      </c>
      <c r="T1859" s="17">
        <f t="shared" ref="T1859:T1922" si="119" xml:space="preserve"> 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12">
        <f t="shared" si="117"/>
        <v>40.547315436241611</v>
      </c>
      <c r="Q1860" t="s">
        <v>8324</v>
      </c>
      <c r="R1860" t="s">
        <v>8325</v>
      </c>
      <c r="S1860" s="17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12">
        <f t="shared" si="117"/>
        <v>70.625</v>
      </c>
      <c r="Q1861" t="s">
        <v>8324</v>
      </c>
      <c r="R1861" t="s">
        <v>8325</v>
      </c>
      <c r="S1861" s="17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12">
        <f t="shared" si="117"/>
        <v>52.684210526315788</v>
      </c>
      <c r="Q1862" t="s">
        <v>8324</v>
      </c>
      <c r="R1862" t="s">
        <v>8325</v>
      </c>
      <c r="S1862" s="17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12" t="e">
        <f t="shared" si="117"/>
        <v>#DIV/0!</v>
      </c>
      <c r="Q1863" t="s">
        <v>8332</v>
      </c>
      <c r="R1863" t="s">
        <v>8334</v>
      </c>
      <c r="S1863" s="17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12">
        <f t="shared" si="117"/>
        <v>90.9375</v>
      </c>
      <c r="Q1864" t="s">
        <v>8332</v>
      </c>
      <c r="R1864" t="s">
        <v>8334</v>
      </c>
      <c r="S1864" s="17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12">
        <f t="shared" si="117"/>
        <v>5</v>
      </c>
      <c r="Q1865" t="s">
        <v>8332</v>
      </c>
      <c r="R1865" t="s">
        <v>8334</v>
      </c>
      <c r="S1865" s="17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12">
        <f t="shared" si="117"/>
        <v>58.083333333333336</v>
      </c>
      <c r="Q1866" t="s">
        <v>8332</v>
      </c>
      <c r="R1866" t="s">
        <v>8334</v>
      </c>
      <c r="S1866" s="17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12">
        <f t="shared" si="117"/>
        <v>2</v>
      </c>
      <c r="Q1867" t="s">
        <v>8332</v>
      </c>
      <c r="R1867" t="s">
        <v>8334</v>
      </c>
      <c r="S1867" s="17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12">
        <f t="shared" si="117"/>
        <v>62.5</v>
      </c>
      <c r="Q1868" t="s">
        <v>8332</v>
      </c>
      <c r="R1868" t="s">
        <v>8334</v>
      </c>
      <c r="S1868" s="17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12">
        <f t="shared" si="117"/>
        <v>10</v>
      </c>
      <c r="Q1869" t="s">
        <v>8332</v>
      </c>
      <c r="R1869" t="s">
        <v>8334</v>
      </c>
      <c r="S1869" s="17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12">
        <f t="shared" si="117"/>
        <v>71.588235294117652</v>
      </c>
      <c r="Q1870" t="s">
        <v>8332</v>
      </c>
      <c r="R1870" t="s">
        <v>8334</v>
      </c>
      <c r="S1870" s="17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12" t="e">
        <f t="shared" si="117"/>
        <v>#DIV/0!</v>
      </c>
      <c r="Q1871" t="s">
        <v>8332</v>
      </c>
      <c r="R1871" t="s">
        <v>8334</v>
      </c>
      <c r="S1871" s="17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12">
        <f t="shared" si="117"/>
        <v>32.81818181818182</v>
      </c>
      <c r="Q1872" t="s">
        <v>8332</v>
      </c>
      <c r="R1872" t="s">
        <v>8334</v>
      </c>
      <c r="S1872" s="17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12">
        <f t="shared" si="117"/>
        <v>49.11578947368421</v>
      </c>
      <c r="Q1873" t="s">
        <v>8332</v>
      </c>
      <c r="R1873" t="s">
        <v>8334</v>
      </c>
      <c r="S1873" s="17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12">
        <f t="shared" si="117"/>
        <v>16.307692307692307</v>
      </c>
      <c r="Q1874" t="s">
        <v>8332</v>
      </c>
      <c r="R1874" t="s">
        <v>8334</v>
      </c>
      <c r="S1874" s="17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12">
        <f t="shared" si="117"/>
        <v>18</v>
      </c>
      <c r="Q1875" t="s">
        <v>8332</v>
      </c>
      <c r="R1875" t="s">
        <v>8334</v>
      </c>
      <c r="S1875" s="17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12">
        <f t="shared" si="117"/>
        <v>13</v>
      </c>
      <c r="Q1876" t="s">
        <v>8332</v>
      </c>
      <c r="R1876" t="s">
        <v>8334</v>
      </c>
      <c r="S1876" s="17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12">
        <f t="shared" si="117"/>
        <v>17</v>
      </c>
      <c r="Q1877" t="s">
        <v>8332</v>
      </c>
      <c r="R1877" t="s">
        <v>8334</v>
      </c>
      <c r="S1877" s="17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12" t="e">
        <f t="shared" si="117"/>
        <v>#DIV/0!</v>
      </c>
      <c r="Q1878" t="s">
        <v>8332</v>
      </c>
      <c r="R1878" t="s">
        <v>8334</v>
      </c>
      <c r="S1878" s="17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12" t="e">
        <f t="shared" si="117"/>
        <v>#DIV/0!</v>
      </c>
      <c r="Q1879" t="s">
        <v>8332</v>
      </c>
      <c r="R1879" t="s">
        <v>8334</v>
      </c>
      <c r="S1879" s="17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12" t="e">
        <f t="shared" si="117"/>
        <v>#DIV/0!</v>
      </c>
      <c r="Q1880" t="s">
        <v>8332</v>
      </c>
      <c r="R1880" t="s">
        <v>8334</v>
      </c>
      <c r="S1880" s="17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12">
        <f t="shared" si="117"/>
        <v>3</v>
      </c>
      <c r="Q1881" t="s">
        <v>8332</v>
      </c>
      <c r="R1881" t="s">
        <v>8334</v>
      </c>
      <c r="S1881" s="17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12">
        <f t="shared" si="117"/>
        <v>41.833333333333336</v>
      </c>
      <c r="Q1882" t="s">
        <v>8332</v>
      </c>
      <c r="R1882" t="s">
        <v>8334</v>
      </c>
      <c r="S1882" s="17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12">
        <f t="shared" si="117"/>
        <v>49.338428571428572</v>
      </c>
      <c r="Q1883" t="s">
        <v>8324</v>
      </c>
      <c r="R1883" t="s">
        <v>8328</v>
      </c>
      <c r="S1883" s="17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12">
        <f t="shared" si="117"/>
        <v>41.728395061728392</v>
      </c>
      <c r="Q1884" t="s">
        <v>8324</v>
      </c>
      <c r="R1884" t="s">
        <v>8328</v>
      </c>
      <c r="S1884" s="17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12">
        <f t="shared" si="117"/>
        <v>32.71875</v>
      </c>
      <c r="Q1885" t="s">
        <v>8324</v>
      </c>
      <c r="R1885" t="s">
        <v>8328</v>
      </c>
      <c r="S1885" s="17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12">
        <f t="shared" si="117"/>
        <v>51.96153846153846</v>
      </c>
      <c r="Q1886" t="s">
        <v>8324</v>
      </c>
      <c r="R1886" t="s">
        <v>8328</v>
      </c>
      <c r="S1886" s="17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12">
        <f t="shared" si="117"/>
        <v>50.685714285714283</v>
      </c>
      <c r="Q1887" t="s">
        <v>8324</v>
      </c>
      <c r="R1887" t="s">
        <v>8328</v>
      </c>
      <c r="S1887" s="17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12">
        <f t="shared" si="117"/>
        <v>42.241379310344826</v>
      </c>
      <c r="Q1888" t="s">
        <v>8324</v>
      </c>
      <c r="R1888" t="s">
        <v>8328</v>
      </c>
      <c r="S1888" s="17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12">
        <f t="shared" si="117"/>
        <v>416.875</v>
      </c>
      <c r="Q1889" t="s">
        <v>8324</v>
      </c>
      <c r="R1889" t="s">
        <v>8328</v>
      </c>
      <c r="S1889" s="17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12">
        <f t="shared" si="117"/>
        <v>46.651685393258425</v>
      </c>
      <c r="Q1890" t="s">
        <v>8324</v>
      </c>
      <c r="R1890" t="s">
        <v>8328</v>
      </c>
      <c r="S1890" s="17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12">
        <f t="shared" si="117"/>
        <v>48.454545454545453</v>
      </c>
      <c r="Q1891" t="s">
        <v>8324</v>
      </c>
      <c r="R1891" t="s">
        <v>8328</v>
      </c>
      <c r="S1891" s="17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12">
        <f t="shared" si="117"/>
        <v>70.5289837398374</v>
      </c>
      <c r="Q1892" t="s">
        <v>8324</v>
      </c>
      <c r="R1892" t="s">
        <v>8328</v>
      </c>
      <c r="S1892" s="17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12">
        <f t="shared" si="117"/>
        <v>87.958333333333329</v>
      </c>
      <c r="Q1893" t="s">
        <v>8324</v>
      </c>
      <c r="R1893" t="s">
        <v>8328</v>
      </c>
      <c r="S1893" s="17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12">
        <f t="shared" si="117"/>
        <v>26.26923076923077</v>
      </c>
      <c r="Q1894" t="s">
        <v>8324</v>
      </c>
      <c r="R1894" t="s">
        <v>8328</v>
      </c>
      <c r="S1894" s="17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12">
        <f t="shared" si="117"/>
        <v>57.777777777777779</v>
      </c>
      <c r="Q1895" t="s">
        <v>8324</v>
      </c>
      <c r="R1895" t="s">
        <v>8328</v>
      </c>
      <c r="S1895" s="17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12">
        <f t="shared" si="117"/>
        <v>57.25</v>
      </c>
      <c r="Q1896" t="s">
        <v>8324</v>
      </c>
      <c r="R1896" t="s">
        <v>8328</v>
      </c>
      <c r="S1896" s="17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12">
        <f t="shared" si="117"/>
        <v>196.34042553191489</v>
      </c>
      <c r="Q1897" t="s">
        <v>8324</v>
      </c>
      <c r="R1897" t="s">
        <v>8328</v>
      </c>
      <c r="S1897" s="17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12">
        <f t="shared" si="117"/>
        <v>43</v>
      </c>
      <c r="Q1898" t="s">
        <v>8324</v>
      </c>
      <c r="R1898" t="s">
        <v>8328</v>
      </c>
      <c r="S1898" s="17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12">
        <f t="shared" si="117"/>
        <v>35.551912568306008</v>
      </c>
      <c r="Q1899" t="s">
        <v>8324</v>
      </c>
      <c r="R1899" t="s">
        <v>8328</v>
      </c>
      <c r="S1899" s="17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12">
        <f t="shared" si="117"/>
        <v>68.80952380952381</v>
      </c>
      <c r="Q1900" t="s">
        <v>8324</v>
      </c>
      <c r="R1900" t="s">
        <v>8328</v>
      </c>
      <c r="S1900" s="17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12">
        <f t="shared" si="117"/>
        <v>28.571428571428573</v>
      </c>
      <c r="Q1901" t="s">
        <v>8324</v>
      </c>
      <c r="R1901" t="s">
        <v>8328</v>
      </c>
      <c r="S1901" s="17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12">
        <f t="shared" si="117"/>
        <v>50.631666666666668</v>
      </c>
      <c r="Q1902" t="s">
        <v>8324</v>
      </c>
      <c r="R1902" t="s">
        <v>8328</v>
      </c>
      <c r="S1902" s="17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12">
        <f t="shared" si="117"/>
        <v>106.8</v>
      </c>
      <c r="Q1903" t="s">
        <v>8318</v>
      </c>
      <c r="R1903" t="s">
        <v>8347</v>
      </c>
      <c r="S1903" s="17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12">
        <f t="shared" si="117"/>
        <v>4</v>
      </c>
      <c r="Q1904" t="s">
        <v>8318</v>
      </c>
      <c r="R1904" t="s">
        <v>8347</v>
      </c>
      <c r="S1904" s="17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12">
        <f t="shared" si="117"/>
        <v>34.097560975609753</v>
      </c>
      <c r="Q1905" t="s">
        <v>8318</v>
      </c>
      <c r="R1905" t="s">
        <v>8347</v>
      </c>
      <c r="S1905" s="17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12">
        <f t="shared" si="117"/>
        <v>25</v>
      </c>
      <c r="Q1906" t="s">
        <v>8318</v>
      </c>
      <c r="R1906" t="s">
        <v>8347</v>
      </c>
      <c r="S1906" s="17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12">
        <f t="shared" si="117"/>
        <v>10.5</v>
      </c>
      <c r="Q1907" t="s">
        <v>8318</v>
      </c>
      <c r="R1907" t="s">
        <v>8347</v>
      </c>
      <c r="S1907" s="17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12">
        <f t="shared" si="117"/>
        <v>215.95959595959596</v>
      </c>
      <c r="Q1908" t="s">
        <v>8318</v>
      </c>
      <c r="R1908" t="s">
        <v>8347</v>
      </c>
      <c r="S1908" s="17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12">
        <f t="shared" si="117"/>
        <v>21.25</v>
      </c>
      <c r="Q1909" t="s">
        <v>8318</v>
      </c>
      <c r="R1909" t="s">
        <v>8347</v>
      </c>
      <c r="S1909" s="17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12">
        <f t="shared" si="117"/>
        <v>108.25</v>
      </c>
      <c r="Q1910" t="s">
        <v>8318</v>
      </c>
      <c r="R1910" t="s">
        <v>8347</v>
      </c>
      <c r="S1910" s="17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12">
        <f t="shared" si="117"/>
        <v>129.97368421052633</v>
      </c>
      <c r="Q1911" t="s">
        <v>8318</v>
      </c>
      <c r="R1911" t="s">
        <v>8347</v>
      </c>
      <c r="S1911" s="17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12">
        <f t="shared" si="117"/>
        <v>117.49473684210527</v>
      </c>
      <c r="Q1912" t="s">
        <v>8318</v>
      </c>
      <c r="R1912" t="s">
        <v>8347</v>
      </c>
      <c r="S1912" s="17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12">
        <f t="shared" si="117"/>
        <v>10</v>
      </c>
      <c r="Q1913" t="s">
        <v>8318</v>
      </c>
      <c r="R1913" t="s">
        <v>8347</v>
      </c>
      <c r="S1913" s="17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12">
        <f t="shared" si="117"/>
        <v>70.595238095238102</v>
      </c>
      <c r="Q1914" t="s">
        <v>8318</v>
      </c>
      <c r="R1914" t="s">
        <v>8347</v>
      </c>
      <c r="S1914" s="17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12">
        <f t="shared" si="117"/>
        <v>24.5</v>
      </c>
      <c r="Q1915" t="s">
        <v>8318</v>
      </c>
      <c r="R1915" t="s">
        <v>8347</v>
      </c>
      <c r="S1915" s="17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12">
        <f t="shared" si="117"/>
        <v>30</v>
      </c>
      <c r="Q1916" t="s">
        <v>8318</v>
      </c>
      <c r="R1916" t="s">
        <v>8347</v>
      </c>
      <c r="S1916" s="17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12">
        <f t="shared" si="117"/>
        <v>2</v>
      </c>
      <c r="Q1917" t="s">
        <v>8318</v>
      </c>
      <c r="R1917" t="s">
        <v>8347</v>
      </c>
      <c r="S1917" s="17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12">
        <f t="shared" si="117"/>
        <v>17</v>
      </c>
      <c r="Q1918" t="s">
        <v>8318</v>
      </c>
      <c r="R1918" t="s">
        <v>8347</v>
      </c>
      <c r="S1918" s="17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12">
        <f t="shared" si="117"/>
        <v>2928.9285714285716</v>
      </c>
      <c r="Q1919" t="s">
        <v>8318</v>
      </c>
      <c r="R1919" t="s">
        <v>8347</v>
      </c>
      <c r="S1919" s="17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12">
        <f t="shared" si="117"/>
        <v>28.888888888888889</v>
      </c>
      <c r="Q1920" t="s">
        <v>8318</v>
      </c>
      <c r="R1920" t="s">
        <v>8347</v>
      </c>
      <c r="S1920" s="17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12">
        <f t="shared" si="117"/>
        <v>29.625</v>
      </c>
      <c r="Q1921" t="s">
        <v>8318</v>
      </c>
      <c r="R1921" t="s">
        <v>8347</v>
      </c>
      <c r="S1921" s="17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12">
        <f t="shared" si="117"/>
        <v>40.980952380952381</v>
      </c>
      <c r="Q1922" t="s">
        <v>8318</v>
      </c>
      <c r="R1922" t="s">
        <v>8347</v>
      </c>
      <c r="S1922" s="17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(E1923/D1923)</f>
        <v>1.3680000000000001</v>
      </c>
      <c r="P1923" s="12">
        <f t="shared" ref="P1923:P1986" si="121">E1923/L1923</f>
        <v>54</v>
      </c>
      <c r="Q1923" t="s">
        <v>8324</v>
      </c>
      <c r="R1923" t="s">
        <v>8328</v>
      </c>
      <c r="S1923" s="17">
        <f t="shared" ref="S1923:S1986" si="122">(((J1923/60)/60)/24)+DATE(1970,1,1)</f>
        <v>41074.221562500003</v>
      </c>
      <c r="T1923" s="17">
        <f t="shared" ref="T1923:T1986" si="123" xml:space="preserve"> 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12">
        <f t="shared" si="121"/>
        <v>36.109375</v>
      </c>
      <c r="Q1924" t="s">
        <v>8324</v>
      </c>
      <c r="R1924" t="s">
        <v>8328</v>
      </c>
      <c r="S1924" s="17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12">
        <f t="shared" si="121"/>
        <v>23.153846153846153</v>
      </c>
      <c r="Q1925" t="s">
        <v>8324</v>
      </c>
      <c r="R1925" t="s">
        <v>8328</v>
      </c>
      <c r="S1925" s="17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12">
        <f t="shared" si="121"/>
        <v>104</v>
      </c>
      <c r="Q1926" t="s">
        <v>8324</v>
      </c>
      <c r="R1926" t="s">
        <v>8328</v>
      </c>
      <c r="S1926" s="17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12">
        <f t="shared" si="121"/>
        <v>31.826923076923077</v>
      </c>
      <c r="Q1927" t="s">
        <v>8324</v>
      </c>
      <c r="R1927" t="s">
        <v>8328</v>
      </c>
      <c r="S1927" s="17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12">
        <f t="shared" si="121"/>
        <v>27.3896261682243</v>
      </c>
      <c r="Q1928" t="s">
        <v>8324</v>
      </c>
      <c r="R1928" t="s">
        <v>8328</v>
      </c>
      <c r="S1928" s="17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12">
        <f t="shared" si="121"/>
        <v>56.363636363636367</v>
      </c>
      <c r="Q1929" t="s">
        <v>8324</v>
      </c>
      <c r="R1929" t="s">
        <v>8328</v>
      </c>
      <c r="S1929" s="17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12">
        <f t="shared" si="121"/>
        <v>77.352941176470594</v>
      </c>
      <c r="Q1930" t="s">
        <v>8324</v>
      </c>
      <c r="R1930" t="s">
        <v>8328</v>
      </c>
      <c r="S1930" s="17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12">
        <f t="shared" si="121"/>
        <v>42.8</v>
      </c>
      <c r="Q1931" t="s">
        <v>8324</v>
      </c>
      <c r="R1931" t="s">
        <v>8328</v>
      </c>
      <c r="S1931" s="17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12">
        <f t="shared" si="121"/>
        <v>48.846153846153847</v>
      </c>
      <c r="Q1932" t="s">
        <v>8324</v>
      </c>
      <c r="R1932" t="s">
        <v>8328</v>
      </c>
      <c r="S1932" s="17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12">
        <f t="shared" si="121"/>
        <v>48.240400000000001</v>
      </c>
      <c r="Q1933" t="s">
        <v>8324</v>
      </c>
      <c r="R1933" t="s">
        <v>8328</v>
      </c>
      <c r="S1933" s="17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12">
        <f t="shared" si="121"/>
        <v>70.212500000000006</v>
      </c>
      <c r="Q1934" t="s">
        <v>8324</v>
      </c>
      <c r="R1934" t="s">
        <v>8328</v>
      </c>
      <c r="S1934" s="17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12">
        <f t="shared" si="121"/>
        <v>94.054545454545448</v>
      </c>
      <c r="Q1935" t="s">
        <v>8324</v>
      </c>
      <c r="R1935" t="s">
        <v>8328</v>
      </c>
      <c r="S1935" s="17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12">
        <f t="shared" si="121"/>
        <v>80.272727272727266</v>
      </c>
      <c r="Q1936" t="s">
        <v>8324</v>
      </c>
      <c r="R1936" t="s">
        <v>8328</v>
      </c>
      <c r="S1936" s="17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12">
        <f t="shared" si="121"/>
        <v>54.2</v>
      </c>
      <c r="Q1937" t="s">
        <v>8324</v>
      </c>
      <c r="R1937" t="s">
        <v>8328</v>
      </c>
      <c r="S1937" s="17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12">
        <f t="shared" si="121"/>
        <v>60.26903448275862</v>
      </c>
      <c r="Q1938" t="s">
        <v>8324</v>
      </c>
      <c r="R1938" t="s">
        <v>8328</v>
      </c>
      <c r="S1938" s="17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12">
        <f t="shared" si="121"/>
        <v>38.740344827586206</v>
      </c>
      <c r="Q1939" t="s">
        <v>8324</v>
      </c>
      <c r="R1939" t="s">
        <v>8328</v>
      </c>
      <c r="S1939" s="17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12">
        <f t="shared" si="121"/>
        <v>152.54385964912279</v>
      </c>
      <c r="Q1940" t="s">
        <v>8324</v>
      </c>
      <c r="R1940" t="s">
        <v>8328</v>
      </c>
      <c r="S1940" s="17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12">
        <f t="shared" si="121"/>
        <v>115.3125</v>
      </c>
      <c r="Q1941" t="s">
        <v>8324</v>
      </c>
      <c r="R1941" t="s">
        <v>8328</v>
      </c>
      <c r="S1941" s="17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12">
        <f t="shared" si="121"/>
        <v>35.838709677419352</v>
      </c>
      <c r="Q1942" t="s">
        <v>8324</v>
      </c>
      <c r="R1942" t="s">
        <v>8328</v>
      </c>
      <c r="S1942" s="17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12">
        <f t="shared" si="121"/>
        <v>64.570118779438872</v>
      </c>
      <c r="Q1943" t="s">
        <v>8318</v>
      </c>
      <c r="R1943" t="s">
        <v>8348</v>
      </c>
      <c r="S1943" s="17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12">
        <f t="shared" si="121"/>
        <v>87.436000000000007</v>
      </c>
      <c r="Q1944" t="s">
        <v>8318</v>
      </c>
      <c r="R1944" t="s">
        <v>8348</v>
      </c>
      <c r="S1944" s="17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12">
        <f t="shared" si="121"/>
        <v>68.815577078288939</v>
      </c>
      <c r="Q1945" t="s">
        <v>8318</v>
      </c>
      <c r="R1945" t="s">
        <v>8348</v>
      </c>
      <c r="S1945" s="17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12">
        <f t="shared" si="121"/>
        <v>176.200223588597</v>
      </c>
      <c r="Q1946" t="s">
        <v>8318</v>
      </c>
      <c r="R1946" t="s">
        <v>8348</v>
      </c>
      <c r="S1946" s="17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12">
        <f t="shared" si="121"/>
        <v>511.79117647058825</v>
      </c>
      <c r="Q1947" t="s">
        <v>8318</v>
      </c>
      <c r="R1947" t="s">
        <v>8348</v>
      </c>
      <c r="S1947" s="17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12">
        <f t="shared" si="121"/>
        <v>160.44285714285715</v>
      </c>
      <c r="Q1948" t="s">
        <v>8318</v>
      </c>
      <c r="R1948" t="s">
        <v>8348</v>
      </c>
      <c r="S1948" s="17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12">
        <f t="shared" si="121"/>
        <v>35.003043478260871</v>
      </c>
      <c r="Q1949" t="s">
        <v>8318</v>
      </c>
      <c r="R1949" t="s">
        <v>8348</v>
      </c>
      <c r="S1949" s="17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12">
        <f t="shared" si="121"/>
        <v>188.50671378091872</v>
      </c>
      <c r="Q1950" t="s">
        <v>8318</v>
      </c>
      <c r="R1950" t="s">
        <v>8348</v>
      </c>
      <c r="S1950" s="17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12">
        <f t="shared" si="121"/>
        <v>56.204984093319197</v>
      </c>
      <c r="Q1951" t="s">
        <v>8318</v>
      </c>
      <c r="R1951" t="s">
        <v>8348</v>
      </c>
      <c r="S1951" s="17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12">
        <f t="shared" si="121"/>
        <v>51.3054157782516</v>
      </c>
      <c r="Q1952" t="s">
        <v>8318</v>
      </c>
      <c r="R1952" t="s">
        <v>8348</v>
      </c>
      <c r="S1952" s="17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12">
        <f t="shared" si="121"/>
        <v>127.36450839328538</v>
      </c>
      <c r="Q1953" t="s">
        <v>8318</v>
      </c>
      <c r="R1953" t="s">
        <v>8348</v>
      </c>
      <c r="S1953" s="17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12">
        <f t="shared" si="121"/>
        <v>101.85532258064516</v>
      </c>
      <c r="Q1954" t="s">
        <v>8318</v>
      </c>
      <c r="R1954" t="s">
        <v>8348</v>
      </c>
      <c r="S1954" s="17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12">
        <f t="shared" si="121"/>
        <v>230.55782312925169</v>
      </c>
      <c r="Q1955" t="s">
        <v>8318</v>
      </c>
      <c r="R1955" t="s">
        <v>8348</v>
      </c>
      <c r="S1955" s="17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12">
        <f t="shared" si="121"/>
        <v>842.10602409638557</v>
      </c>
      <c r="Q1956" t="s">
        <v>8318</v>
      </c>
      <c r="R1956" t="s">
        <v>8348</v>
      </c>
      <c r="S1956" s="17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12">
        <f t="shared" si="121"/>
        <v>577.27593103448271</v>
      </c>
      <c r="Q1957" t="s">
        <v>8318</v>
      </c>
      <c r="R1957" t="s">
        <v>8348</v>
      </c>
      <c r="S1957" s="17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12">
        <f t="shared" si="121"/>
        <v>483.34246575342468</v>
      </c>
      <c r="Q1958" t="s">
        <v>8318</v>
      </c>
      <c r="R1958" t="s">
        <v>8348</v>
      </c>
      <c r="S1958" s="17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12">
        <f t="shared" si="121"/>
        <v>76.138500000000008</v>
      </c>
      <c r="Q1959" t="s">
        <v>8318</v>
      </c>
      <c r="R1959" t="s">
        <v>8348</v>
      </c>
      <c r="S1959" s="17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12">
        <f t="shared" si="121"/>
        <v>74.107684365781708</v>
      </c>
      <c r="Q1960" t="s">
        <v>8318</v>
      </c>
      <c r="R1960" t="s">
        <v>8348</v>
      </c>
      <c r="S1960" s="17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12">
        <f t="shared" si="121"/>
        <v>36.965660377358489</v>
      </c>
      <c r="Q1961" t="s">
        <v>8318</v>
      </c>
      <c r="R1961" t="s">
        <v>8348</v>
      </c>
      <c r="S1961" s="17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12">
        <f t="shared" si="121"/>
        <v>2500.969696969697</v>
      </c>
      <c r="Q1962" t="s">
        <v>8318</v>
      </c>
      <c r="R1962" t="s">
        <v>8348</v>
      </c>
      <c r="S1962" s="17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12">
        <f t="shared" si="121"/>
        <v>67.690214329454989</v>
      </c>
      <c r="Q1963" t="s">
        <v>8318</v>
      </c>
      <c r="R1963" t="s">
        <v>8348</v>
      </c>
      <c r="S1963" s="17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12">
        <f t="shared" si="121"/>
        <v>63.04738562091503</v>
      </c>
      <c r="Q1964" t="s">
        <v>8318</v>
      </c>
      <c r="R1964" t="s">
        <v>8348</v>
      </c>
      <c r="S1964" s="17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12">
        <f t="shared" si="121"/>
        <v>117.6</v>
      </c>
      <c r="Q1965" t="s">
        <v>8318</v>
      </c>
      <c r="R1965" t="s">
        <v>8348</v>
      </c>
      <c r="S1965" s="17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12">
        <f t="shared" si="121"/>
        <v>180.75185011709601</v>
      </c>
      <c r="Q1966" t="s">
        <v>8318</v>
      </c>
      <c r="R1966" t="s">
        <v>8348</v>
      </c>
      <c r="S1966" s="17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12">
        <f t="shared" si="121"/>
        <v>127.32038834951456</v>
      </c>
      <c r="Q1967" t="s">
        <v>8318</v>
      </c>
      <c r="R1967" t="s">
        <v>8348</v>
      </c>
      <c r="S1967" s="17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12">
        <f t="shared" si="121"/>
        <v>136.6444745538665</v>
      </c>
      <c r="Q1968" t="s">
        <v>8318</v>
      </c>
      <c r="R1968" t="s">
        <v>8348</v>
      </c>
      <c r="S1968" s="17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12">
        <f t="shared" si="121"/>
        <v>182.78024691358024</v>
      </c>
      <c r="Q1969" t="s">
        <v>8318</v>
      </c>
      <c r="R1969" t="s">
        <v>8348</v>
      </c>
      <c r="S1969" s="17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12">
        <f t="shared" si="121"/>
        <v>279.37843137254902</v>
      </c>
      <c r="Q1970" t="s">
        <v>8318</v>
      </c>
      <c r="R1970" t="s">
        <v>8348</v>
      </c>
      <c r="S1970" s="17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12">
        <f t="shared" si="121"/>
        <v>61.375728669846318</v>
      </c>
      <c r="Q1971" t="s">
        <v>8318</v>
      </c>
      <c r="R1971" t="s">
        <v>8348</v>
      </c>
      <c r="S1971" s="17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12">
        <f t="shared" si="121"/>
        <v>80.727532097004286</v>
      </c>
      <c r="Q1972" t="s">
        <v>8318</v>
      </c>
      <c r="R1972" t="s">
        <v>8348</v>
      </c>
      <c r="S1972" s="17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12">
        <f t="shared" si="121"/>
        <v>272.35590732591254</v>
      </c>
      <c r="Q1973" t="s">
        <v>8318</v>
      </c>
      <c r="R1973" t="s">
        <v>8348</v>
      </c>
      <c r="S1973" s="17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12">
        <f t="shared" si="121"/>
        <v>70.848739495798313</v>
      </c>
      <c r="Q1974" t="s">
        <v>8318</v>
      </c>
      <c r="R1974" t="s">
        <v>8348</v>
      </c>
      <c r="S1974" s="17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12">
        <f t="shared" si="121"/>
        <v>247.94003412969283</v>
      </c>
      <c r="Q1975" t="s">
        <v>8318</v>
      </c>
      <c r="R1975" t="s">
        <v>8348</v>
      </c>
      <c r="S1975" s="17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12">
        <f t="shared" si="121"/>
        <v>186.81393034825871</v>
      </c>
      <c r="Q1976" t="s">
        <v>8318</v>
      </c>
      <c r="R1976" t="s">
        <v>8348</v>
      </c>
      <c r="S1976" s="17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12">
        <f t="shared" si="121"/>
        <v>131.98948616600788</v>
      </c>
      <c r="Q1977" t="s">
        <v>8318</v>
      </c>
      <c r="R1977" t="s">
        <v>8348</v>
      </c>
      <c r="S1977" s="17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12">
        <f t="shared" si="121"/>
        <v>29.310782241014799</v>
      </c>
      <c r="Q1978" t="s">
        <v>8318</v>
      </c>
      <c r="R1978" t="s">
        <v>8348</v>
      </c>
      <c r="S1978" s="17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12">
        <f t="shared" si="121"/>
        <v>245.02436053593178</v>
      </c>
      <c r="Q1979" t="s">
        <v>8318</v>
      </c>
      <c r="R1979" t="s">
        <v>8348</v>
      </c>
      <c r="S1979" s="17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12">
        <f t="shared" si="121"/>
        <v>1323.2540463917526</v>
      </c>
      <c r="Q1980" t="s">
        <v>8318</v>
      </c>
      <c r="R1980" t="s">
        <v>8348</v>
      </c>
      <c r="S1980" s="17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12">
        <f t="shared" si="121"/>
        <v>282.65966789667897</v>
      </c>
      <c r="Q1981" t="s">
        <v>8318</v>
      </c>
      <c r="R1981" t="s">
        <v>8348</v>
      </c>
      <c r="S1981" s="17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12">
        <f t="shared" si="121"/>
        <v>91.214401028277635</v>
      </c>
      <c r="Q1982" t="s">
        <v>8318</v>
      </c>
      <c r="R1982" t="s">
        <v>8348</v>
      </c>
      <c r="S1982" s="17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12">
        <f t="shared" si="121"/>
        <v>31.75</v>
      </c>
      <c r="Q1983" t="s">
        <v>8337</v>
      </c>
      <c r="R1983" t="s">
        <v>8349</v>
      </c>
      <c r="S1983" s="17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12" t="e">
        <f t="shared" si="121"/>
        <v>#DIV/0!</v>
      </c>
      <c r="Q1984" t="s">
        <v>8337</v>
      </c>
      <c r="R1984" t="s">
        <v>8349</v>
      </c>
      <c r="S1984" s="17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12">
        <f t="shared" si="121"/>
        <v>88.6875</v>
      </c>
      <c r="Q1985" t="s">
        <v>8337</v>
      </c>
      <c r="R1985" t="s">
        <v>8349</v>
      </c>
      <c r="S1985" s="17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12">
        <f t="shared" si="121"/>
        <v>453.14285714285717</v>
      </c>
      <c r="Q1986" t="s">
        <v>8337</v>
      </c>
      <c r="R1986" t="s">
        <v>8349</v>
      </c>
      <c r="S1986" s="17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(E1987/D1987)</f>
        <v>3.1875000000000001E-2</v>
      </c>
      <c r="P1987" s="12">
        <f t="shared" ref="P1987:P2050" si="125">E1987/L1987</f>
        <v>12.75</v>
      </c>
      <c r="Q1987" t="s">
        <v>8337</v>
      </c>
      <c r="R1987" t="s">
        <v>8349</v>
      </c>
      <c r="S1987" s="17">
        <f t="shared" ref="S1987:S2050" si="126">(((J1987/60)/60)/24)+DATE(1970,1,1)</f>
        <v>42555.698738425926</v>
      </c>
      <c r="T1987" s="17">
        <f t="shared" ref="T1987:T2050" si="127" xml:space="preserve"> 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12">
        <f t="shared" si="125"/>
        <v>1</v>
      </c>
      <c r="Q1988" t="s">
        <v>8337</v>
      </c>
      <c r="R1988" t="s">
        <v>8349</v>
      </c>
      <c r="S1988" s="17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12">
        <f t="shared" si="125"/>
        <v>83.428571428571431</v>
      </c>
      <c r="Q1989" t="s">
        <v>8337</v>
      </c>
      <c r="R1989" t="s">
        <v>8349</v>
      </c>
      <c r="S1989" s="17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12">
        <f t="shared" si="125"/>
        <v>25</v>
      </c>
      <c r="Q1990" t="s">
        <v>8337</v>
      </c>
      <c r="R1990" t="s">
        <v>8349</v>
      </c>
      <c r="S1990" s="17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12">
        <f t="shared" si="125"/>
        <v>50</v>
      </c>
      <c r="Q1991" t="s">
        <v>8337</v>
      </c>
      <c r="R1991" t="s">
        <v>8349</v>
      </c>
      <c r="S1991" s="17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12">
        <f t="shared" si="125"/>
        <v>101.8</v>
      </c>
      <c r="Q1992" t="s">
        <v>8337</v>
      </c>
      <c r="R1992" t="s">
        <v>8349</v>
      </c>
      <c r="S1992" s="17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12">
        <f t="shared" si="125"/>
        <v>46.666666666666664</v>
      </c>
      <c r="Q1993" t="s">
        <v>8337</v>
      </c>
      <c r="R1993" t="s">
        <v>8349</v>
      </c>
      <c r="S1993" s="17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12">
        <f t="shared" si="125"/>
        <v>1</v>
      </c>
      <c r="Q1994" t="s">
        <v>8337</v>
      </c>
      <c r="R1994" t="s">
        <v>8349</v>
      </c>
      <c r="S1994" s="17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12" t="e">
        <f t="shared" si="125"/>
        <v>#DIV/0!</v>
      </c>
      <c r="Q1995" t="s">
        <v>8337</v>
      </c>
      <c r="R1995" t="s">
        <v>8349</v>
      </c>
      <c r="S1995" s="17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12" t="e">
        <f t="shared" si="125"/>
        <v>#DIV/0!</v>
      </c>
      <c r="Q1996" t="s">
        <v>8337</v>
      </c>
      <c r="R1996" t="s">
        <v>8349</v>
      </c>
      <c r="S1996" s="17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12">
        <f t="shared" si="125"/>
        <v>26</v>
      </c>
      <c r="Q1997" t="s">
        <v>8337</v>
      </c>
      <c r="R1997" t="s">
        <v>8349</v>
      </c>
      <c r="S1997" s="17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12" t="e">
        <f t="shared" si="125"/>
        <v>#DIV/0!</v>
      </c>
      <c r="Q1998" t="s">
        <v>8337</v>
      </c>
      <c r="R1998" t="s">
        <v>8349</v>
      </c>
      <c r="S1998" s="17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12" t="e">
        <f t="shared" si="125"/>
        <v>#DIV/0!</v>
      </c>
      <c r="Q1999" t="s">
        <v>8337</v>
      </c>
      <c r="R1999" t="s">
        <v>8349</v>
      </c>
      <c r="S1999" s="17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12">
        <f t="shared" si="125"/>
        <v>218.33333333333334</v>
      </c>
      <c r="Q2000" t="s">
        <v>8337</v>
      </c>
      <c r="R2000" t="s">
        <v>8349</v>
      </c>
      <c r="S2000" s="17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12">
        <f t="shared" si="125"/>
        <v>33.714285714285715</v>
      </c>
      <c r="Q2001" t="s">
        <v>8337</v>
      </c>
      <c r="R2001" t="s">
        <v>8349</v>
      </c>
      <c r="S2001" s="17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12">
        <f t="shared" si="125"/>
        <v>25</v>
      </c>
      <c r="Q2002" t="s">
        <v>8337</v>
      </c>
      <c r="R2002" t="s">
        <v>8349</v>
      </c>
      <c r="S2002" s="17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12">
        <f t="shared" si="125"/>
        <v>128.38790470372632</v>
      </c>
      <c r="Q2003" t="s">
        <v>8318</v>
      </c>
      <c r="R2003" t="s">
        <v>8348</v>
      </c>
      <c r="S2003" s="17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12">
        <f t="shared" si="125"/>
        <v>78.834261818181815</v>
      </c>
      <c r="Q2004" t="s">
        <v>8318</v>
      </c>
      <c r="R2004" t="s">
        <v>8348</v>
      </c>
      <c r="S2004" s="17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12">
        <f t="shared" si="125"/>
        <v>91.764705882352942</v>
      </c>
      <c r="Q2005" t="s">
        <v>8318</v>
      </c>
      <c r="R2005" t="s">
        <v>8348</v>
      </c>
      <c r="S2005" s="17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12">
        <f t="shared" si="125"/>
        <v>331.10237288135596</v>
      </c>
      <c r="Q2006" t="s">
        <v>8318</v>
      </c>
      <c r="R2006" t="s">
        <v>8348</v>
      </c>
      <c r="S2006" s="17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12">
        <f t="shared" si="125"/>
        <v>194.26193717277485</v>
      </c>
      <c r="Q2007" t="s">
        <v>8318</v>
      </c>
      <c r="R2007" t="s">
        <v>8348</v>
      </c>
      <c r="S2007" s="17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12">
        <f t="shared" si="125"/>
        <v>408.97689768976898</v>
      </c>
      <c r="Q2008" t="s">
        <v>8318</v>
      </c>
      <c r="R2008" t="s">
        <v>8348</v>
      </c>
      <c r="S2008" s="17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12">
        <f t="shared" si="125"/>
        <v>84.459270072992695</v>
      </c>
      <c r="Q2009" t="s">
        <v>8318</v>
      </c>
      <c r="R2009" t="s">
        <v>8348</v>
      </c>
      <c r="S2009" s="17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12">
        <f t="shared" si="125"/>
        <v>44.853658536585364</v>
      </c>
      <c r="Q2010" t="s">
        <v>8318</v>
      </c>
      <c r="R2010" t="s">
        <v>8348</v>
      </c>
      <c r="S2010" s="17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12">
        <f t="shared" si="125"/>
        <v>383.3643216080402</v>
      </c>
      <c r="Q2011" t="s">
        <v>8318</v>
      </c>
      <c r="R2011" t="s">
        <v>8348</v>
      </c>
      <c r="S2011" s="17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12">
        <f t="shared" si="125"/>
        <v>55.276856649395505</v>
      </c>
      <c r="Q2012" t="s">
        <v>8318</v>
      </c>
      <c r="R2012" t="s">
        <v>8348</v>
      </c>
      <c r="S2012" s="17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12">
        <f t="shared" si="125"/>
        <v>422.02059732234807</v>
      </c>
      <c r="Q2013" t="s">
        <v>8318</v>
      </c>
      <c r="R2013" t="s">
        <v>8348</v>
      </c>
      <c r="S2013" s="17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12">
        <f t="shared" si="125"/>
        <v>64.180327868852459</v>
      </c>
      <c r="Q2014" t="s">
        <v>8318</v>
      </c>
      <c r="R2014" t="s">
        <v>8348</v>
      </c>
      <c r="S2014" s="17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12">
        <f t="shared" si="125"/>
        <v>173.57781674704077</v>
      </c>
      <c r="Q2015" t="s">
        <v>8318</v>
      </c>
      <c r="R2015" t="s">
        <v>8348</v>
      </c>
      <c r="S2015" s="17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12">
        <f t="shared" si="125"/>
        <v>88.601680840609291</v>
      </c>
      <c r="Q2016" t="s">
        <v>8318</v>
      </c>
      <c r="R2016" t="s">
        <v>8348</v>
      </c>
      <c r="S2016" s="17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12">
        <f t="shared" si="125"/>
        <v>50.222283950617282</v>
      </c>
      <c r="Q2017" t="s">
        <v>8318</v>
      </c>
      <c r="R2017" t="s">
        <v>8348</v>
      </c>
      <c r="S2017" s="17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12">
        <f t="shared" si="125"/>
        <v>192.38876826722338</v>
      </c>
      <c r="Q2018" t="s">
        <v>8318</v>
      </c>
      <c r="R2018" t="s">
        <v>8348</v>
      </c>
      <c r="S2018" s="17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12">
        <f t="shared" si="125"/>
        <v>73.416901408450698</v>
      </c>
      <c r="Q2019" t="s">
        <v>8318</v>
      </c>
      <c r="R2019" t="s">
        <v>8348</v>
      </c>
      <c r="S2019" s="17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12">
        <f t="shared" si="125"/>
        <v>147.68495555555555</v>
      </c>
      <c r="Q2020" t="s">
        <v>8318</v>
      </c>
      <c r="R2020" t="s">
        <v>8348</v>
      </c>
      <c r="S2020" s="17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12">
        <f t="shared" si="125"/>
        <v>108.96848314606741</v>
      </c>
      <c r="Q2021" t="s">
        <v>8318</v>
      </c>
      <c r="R2021" t="s">
        <v>8348</v>
      </c>
      <c r="S2021" s="17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12">
        <f t="shared" si="125"/>
        <v>23.647540983606557</v>
      </c>
      <c r="Q2022" t="s">
        <v>8318</v>
      </c>
      <c r="R2022" t="s">
        <v>8348</v>
      </c>
      <c r="S2022" s="17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12">
        <f t="shared" si="125"/>
        <v>147.94736842105263</v>
      </c>
      <c r="Q2023" t="s">
        <v>8318</v>
      </c>
      <c r="R2023" t="s">
        <v>8348</v>
      </c>
      <c r="S2023" s="17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12">
        <f t="shared" si="125"/>
        <v>385.03692307692307</v>
      </c>
      <c r="Q2024" t="s">
        <v>8318</v>
      </c>
      <c r="R2024" t="s">
        <v>8348</v>
      </c>
      <c r="S2024" s="17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12">
        <f t="shared" si="125"/>
        <v>457.39093484419266</v>
      </c>
      <c r="Q2025" t="s">
        <v>8318</v>
      </c>
      <c r="R2025" t="s">
        <v>8348</v>
      </c>
      <c r="S2025" s="17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12">
        <f t="shared" si="125"/>
        <v>222.99047619047619</v>
      </c>
      <c r="Q2026" t="s">
        <v>8318</v>
      </c>
      <c r="R2026" t="s">
        <v>8348</v>
      </c>
      <c r="S2026" s="17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12">
        <f t="shared" si="125"/>
        <v>220.74074074074073</v>
      </c>
      <c r="Q2027" t="s">
        <v>8318</v>
      </c>
      <c r="R2027" t="s">
        <v>8348</v>
      </c>
      <c r="S2027" s="17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12">
        <f t="shared" si="125"/>
        <v>73.503898678414089</v>
      </c>
      <c r="Q2028" t="s">
        <v>8318</v>
      </c>
      <c r="R2028" t="s">
        <v>8348</v>
      </c>
      <c r="S2028" s="17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12">
        <f t="shared" si="125"/>
        <v>223.09647495361781</v>
      </c>
      <c r="Q2029" t="s">
        <v>8318</v>
      </c>
      <c r="R2029" t="s">
        <v>8348</v>
      </c>
      <c r="S2029" s="17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12">
        <f t="shared" si="125"/>
        <v>47.911392405063289</v>
      </c>
      <c r="Q2030" t="s">
        <v>8318</v>
      </c>
      <c r="R2030" t="s">
        <v>8348</v>
      </c>
      <c r="S2030" s="17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12">
        <f t="shared" si="125"/>
        <v>96.063829787234042</v>
      </c>
      <c r="Q2031" t="s">
        <v>8318</v>
      </c>
      <c r="R2031" t="s">
        <v>8348</v>
      </c>
      <c r="S2031" s="17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12">
        <f t="shared" si="125"/>
        <v>118.6144</v>
      </c>
      <c r="Q2032" t="s">
        <v>8318</v>
      </c>
      <c r="R2032" t="s">
        <v>8348</v>
      </c>
      <c r="S2032" s="17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12">
        <f t="shared" si="125"/>
        <v>118.45472440944881</v>
      </c>
      <c r="Q2033" t="s">
        <v>8318</v>
      </c>
      <c r="R2033" t="s">
        <v>8348</v>
      </c>
      <c r="S2033" s="17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12">
        <f t="shared" si="125"/>
        <v>143.21468926553672</v>
      </c>
      <c r="Q2034" t="s">
        <v>8318</v>
      </c>
      <c r="R2034" t="s">
        <v>8348</v>
      </c>
      <c r="S2034" s="17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12">
        <f t="shared" si="125"/>
        <v>282.71518987341773</v>
      </c>
      <c r="Q2035" t="s">
        <v>8318</v>
      </c>
      <c r="R2035" t="s">
        <v>8348</v>
      </c>
      <c r="S2035" s="17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12">
        <f t="shared" si="125"/>
        <v>593.93620078740162</v>
      </c>
      <c r="Q2036" t="s">
        <v>8318</v>
      </c>
      <c r="R2036" t="s">
        <v>8348</v>
      </c>
      <c r="S2036" s="17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12">
        <f t="shared" si="125"/>
        <v>262.15704968944101</v>
      </c>
      <c r="Q2037" t="s">
        <v>8318</v>
      </c>
      <c r="R2037" t="s">
        <v>8348</v>
      </c>
      <c r="S2037" s="17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12">
        <f t="shared" si="125"/>
        <v>46.580778301886795</v>
      </c>
      <c r="Q2038" t="s">
        <v>8318</v>
      </c>
      <c r="R2038" t="s">
        <v>8348</v>
      </c>
      <c r="S2038" s="17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12">
        <f t="shared" si="125"/>
        <v>70.041118881118877</v>
      </c>
      <c r="Q2039" t="s">
        <v>8318</v>
      </c>
      <c r="R2039" t="s">
        <v>8348</v>
      </c>
      <c r="S2039" s="17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12">
        <f t="shared" si="125"/>
        <v>164.90686274509804</v>
      </c>
      <c r="Q2040" t="s">
        <v>8318</v>
      </c>
      <c r="R2040" t="s">
        <v>8348</v>
      </c>
      <c r="S2040" s="17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12">
        <f t="shared" si="125"/>
        <v>449.26385224274406</v>
      </c>
      <c r="Q2041" t="s">
        <v>8318</v>
      </c>
      <c r="R2041" t="s">
        <v>8348</v>
      </c>
      <c r="S2041" s="17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12">
        <f t="shared" si="125"/>
        <v>27.472841328413285</v>
      </c>
      <c r="Q2042" t="s">
        <v>8318</v>
      </c>
      <c r="R2042" t="s">
        <v>8348</v>
      </c>
      <c r="S2042" s="17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12">
        <f t="shared" si="125"/>
        <v>143.97499999999999</v>
      </c>
      <c r="Q2043" t="s">
        <v>8318</v>
      </c>
      <c r="R2043" t="s">
        <v>8348</v>
      </c>
      <c r="S2043" s="17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12">
        <f t="shared" si="125"/>
        <v>88.23571428571428</v>
      </c>
      <c r="Q2044" t="s">
        <v>8318</v>
      </c>
      <c r="R2044" t="s">
        <v>8348</v>
      </c>
      <c r="S2044" s="17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12">
        <f t="shared" si="125"/>
        <v>36.326424870466319</v>
      </c>
      <c r="Q2045" t="s">
        <v>8318</v>
      </c>
      <c r="R2045" t="s">
        <v>8348</v>
      </c>
      <c r="S2045" s="17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12">
        <f t="shared" si="125"/>
        <v>90.177777777777777</v>
      </c>
      <c r="Q2046" t="s">
        <v>8318</v>
      </c>
      <c r="R2046" t="s">
        <v>8348</v>
      </c>
      <c r="S2046" s="17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12">
        <f t="shared" si="125"/>
        <v>152.62361216730039</v>
      </c>
      <c r="Q2047" t="s">
        <v>8318</v>
      </c>
      <c r="R2047" t="s">
        <v>8348</v>
      </c>
      <c r="S2047" s="17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12">
        <f t="shared" si="125"/>
        <v>55.806451612903224</v>
      </c>
      <c r="Q2048" t="s">
        <v>8318</v>
      </c>
      <c r="R2048" t="s">
        <v>8348</v>
      </c>
      <c r="S2048" s="17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12">
        <f t="shared" si="125"/>
        <v>227.85327313769753</v>
      </c>
      <c r="Q2049" t="s">
        <v>8318</v>
      </c>
      <c r="R2049" t="s">
        <v>8348</v>
      </c>
      <c r="S2049" s="17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12">
        <f t="shared" si="125"/>
        <v>91.82989803350327</v>
      </c>
      <c r="Q2050" t="s">
        <v>8318</v>
      </c>
      <c r="R2050" t="s">
        <v>8348</v>
      </c>
      <c r="S2050" s="17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(E2051/D2051)</f>
        <v>1.2019070000000001</v>
      </c>
      <c r="P2051" s="12">
        <f t="shared" ref="P2051:P2114" si="129">E2051/L2051</f>
        <v>80.991037735849048</v>
      </c>
      <c r="Q2051" t="s">
        <v>8318</v>
      </c>
      <c r="R2051" t="s">
        <v>8348</v>
      </c>
      <c r="S2051" s="17">
        <f t="shared" ref="S2051:S2114" si="130">(((J2051/60)/60)/24)+DATE(1970,1,1)</f>
        <v>41575.527349537035</v>
      </c>
      <c r="T2051" s="17">
        <f t="shared" ref="T2051:T2114" si="131" xml:space="preserve"> 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12">
        <f t="shared" si="129"/>
        <v>278.39411764705881</v>
      </c>
      <c r="Q2052" t="s">
        <v>8318</v>
      </c>
      <c r="R2052" t="s">
        <v>8348</v>
      </c>
      <c r="S2052" s="17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12">
        <f t="shared" si="129"/>
        <v>43.095041322314053</v>
      </c>
      <c r="Q2053" t="s">
        <v>8318</v>
      </c>
      <c r="R2053" t="s">
        <v>8348</v>
      </c>
      <c r="S2053" s="17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12">
        <f t="shared" si="129"/>
        <v>326.29205175600737</v>
      </c>
      <c r="Q2054" t="s">
        <v>8318</v>
      </c>
      <c r="R2054" t="s">
        <v>8348</v>
      </c>
      <c r="S2054" s="17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12">
        <f t="shared" si="129"/>
        <v>41.743801652892564</v>
      </c>
      <c r="Q2055" t="s">
        <v>8318</v>
      </c>
      <c r="R2055" t="s">
        <v>8348</v>
      </c>
      <c r="S2055" s="17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12">
        <f t="shared" si="129"/>
        <v>64.020933977455712</v>
      </c>
      <c r="Q2056" t="s">
        <v>8318</v>
      </c>
      <c r="R2056" t="s">
        <v>8348</v>
      </c>
      <c r="S2056" s="17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12">
        <f t="shared" si="129"/>
        <v>99.455445544554451</v>
      </c>
      <c r="Q2057" t="s">
        <v>8318</v>
      </c>
      <c r="R2057" t="s">
        <v>8348</v>
      </c>
      <c r="S2057" s="17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12">
        <f t="shared" si="129"/>
        <v>138.49458483754512</v>
      </c>
      <c r="Q2058" t="s">
        <v>8318</v>
      </c>
      <c r="R2058" t="s">
        <v>8348</v>
      </c>
      <c r="S2058" s="17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12">
        <f t="shared" si="129"/>
        <v>45.547792792792798</v>
      </c>
      <c r="Q2059" t="s">
        <v>8318</v>
      </c>
      <c r="R2059" t="s">
        <v>8348</v>
      </c>
      <c r="S2059" s="17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12">
        <f t="shared" si="129"/>
        <v>10.507317073170732</v>
      </c>
      <c r="Q2060" t="s">
        <v>8318</v>
      </c>
      <c r="R2060" t="s">
        <v>8348</v>
      </c>
      <c r="S2060" s="17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12">
        <f t="shared" si="129"/>
        <v>114.76533333333333</v>
      </c>
      <c r="Q2061" t="s">
        <v>8318</v>
      </c>
      <c r="R2061" t="s">
        <v>8348</v>
      </c>
      <c r="S2061" s="17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12">
        <f t="shared" si="129"/>
        <v>35.997067448680355</v>
      </c>
      <c r="Q2062" t="s">
        <v>8318</v>
      </c>
      <c r="R2062" t="s">
        <v>8348</v>
      </c>
      <c r="S2062" s="17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12">
        <f t="shared" si="129"/>
        <v>154.17142857142858</v>
      </c>
      <c r="Q2063" t="s">
        <v>8318</v>
      </c>
      <c r="R2063" t="s">
        <v>8348</v>
      </c>
      <c r="S2063" s="17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12">
        <f t="shared" si="129"/>
        <v>566.38916256157631</v>
      </c>
      <c r="Q2064" t="s">
        <v>8318</v>
      </c>
      <c r="R2064" t="s">
        <v>8348</v>
      </c>
      <c r="S2064" s="17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12">
        <f t="shared" si="129"/>
        <v>120.85714285714286</v>
      </c>
      <c r="Q2065" t="s">
        <v>8318</v>
      </c>
      <c r="R2065" t="s">
        <v>8348</v>
      </c>
      <c r="S2065" s="17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12">
        <f t="shared" si="129"/>
        <v>86.163845492085343</v>
      </c>
      <c r="Q2066" t="s">
        <v>8318</v>
      </c>
      <c r="R2066" t="s">
        <v>8348</v>
      </c>
      <c r="S2066" s="17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12">
        <f t="shared" si="129"/>
        <v>51.212114395886893</v>
      </c>
      <c r="Q2067" t="s">
        <v>8318</v>
      </c>
      <c r="R2067" t="s">
        <v>8348</v>
      </c>
      <c r="S2067" s="17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12">
        <f t="shared" si="129"/>
        <v>67.261538461538464</v>
      </c>
      <c r="Q2068" t="s">
        <v>8318</v>
      </c>
      <c r="R2068" t="s">
        <v>8348</v>
      </c>
      <c r="S2068" s="17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12">
        <f t="shared" si="129"/>
        <v>62.8</v>
      </c>
      <c r="Q2069" t="s">
        <v>8318</v>
      </c>
      <c r="R2069" t="s">
        <v>8348</v>
      </c>
      <c r="S2069" s="17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12">
        <f t="shared" si="129"/>
        <v>346.13118421052633</v>
      </c>
      <c r="Q2070" t="s">
        <v>8318</v>
      </c>
      <c r="R2070" t="s">
        <v>8348</v>
      </c>
      <c r="S2070" s="17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12">
        <f t="shared" si="129"/>
        <v>244.11912547528519</v>
      </c>
      <c r="Q2071" t="s">
        <v>8318</v>
      </c>
      <c r="R2071" t="s">
        <v>8348</v>
      </c>
      <c r="S2071" s="17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12">
        <f t="shared" si="129"/>
        <v>259.25424836601309</v>
      </c>
      <c r="Q2072" t="s">
        <v>8318</v>
      </c>
      <c r="R2072" t="s">
        <v>8348</v>
      </c>
      <c r="S2072" s="17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12">
        <f t="shared" si="129"/>
        <v>201.96402877697841</v>
      </c>
      <c r="Q2073" t="s">
        <v>8318</v>
      </c>
      <c r="R2073" t="s">
        <v>8348</v>
      </c>
      <c r="S2073" s="17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12">
        <f t="shared" si="129"/>
        <v>226.20857142857142</v>
      </c>
      <c r="Q2074" t="s">
        <v>8318</v>
      </c>
      <c r="R2074" t="s">
        <v>8348</v>
      </c>
      <c r="S2074" s="17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12">
        <f t="shared" si="129"/>
        <v>324.69</v>
      </c>
      <c r="Q2075" t="s">
        <v>8318</v>
      </c>
      <c r="R2075" t="s">
        <v>8348</v>
      </c>
      <c r="S2075" s="17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12">
        <f t="shared" si="129"/>
        <v>205</v>
      </c>
      <c r="Q2076" t="s">
        <v>8318</v>
      </c>
      <c r="R2076" t="s">
        <v>8348</v>
      </c>
      <c r="S2076" s="17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12">
        <f t="shared" si="129"/>
        <v>20.465926829268295</v>
      </c>
      <c r="Q2077" t="s">
        <v>8318</v>
      </c>
      <c r="R2077" t="s">
        <v>8348</v>
      </c>
      <c r="S2077" s="17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12">
        <f t="shared" si="129"/>
        <v>116.35303146309367</v>
      </c>
      <c r="Q2078" t="s">
        <v>8318</v>
      </c>
      <c r="R2078" t="s">
        <v>8348</v>
      </c>
      <c r="S2078" s="17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12">
        <f t="shared" si="129"/>
        <v>307.20212765957444</v>
      </c>
      <c r="Q2079" t="s">
        <v>8318</v>
      </c>
      <c r="R2079" t="s">
        <v>8348</v>
      </c>
      <c r="S2079" s="17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12">
        <f t="shared" si="129"/>
        <v>546.6875</v>
      </c>
      <c r="Q2080" t="s">
        <v>8318</v>
      </c>
      <c r="R2080" t="s">
        <v>8348</v>
      </c>
      <c r="S2080" s="17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12">
        <f t="shared" si="129"/>
        <v>47.474464579901152</v>
      </c>
      <c r="Q2081" t="s">
        <v>8318</v>
      </c>
      <c r="R2081" t="s">
        <v>8348</v>
      </c>
      <c r="S2081" s="17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12">
        <f t="shared" si="129"/>
        <v>101.56</v>
      </c>
      <c r="Q2082" t="s">
        <v>8318</v>
      </c>
      <c r="R2082" t="s">
        <v>8348</v>
      </c>
      <c r="S2082" s="17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12">
        <f t="shared" si="129"/>
        <v>72.909090909090907</v>
      </c>
      <c r="Q2083" t="s">
        <v>8324</v>
      </c>
      <c r="R2083" t="s">
        <v>8328</v>
      </c>
      <c r="S2083" s="17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12">
        <f t="shared" si="129"/>
        <v>43.710526315789473</v>
      </c>
      <c r="Q2084" t="s">
        <v>8324</v>
      </c>
      <c r="R2084" t="s">
        <v>8328</v>
      </c>
      <c r="S2084" s="17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12">
        <f t="shared" si="129"/>
        <v>34</v>
      </c>
      <c r="Q2085" t="s">
        <v>8324</v>
      </c>
      <c r="R2085" t="s">
        <v>8328</v>
      </c>
      <c r="S2085" s="17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12">
        <f t="shared" si="129"/>
        <v>70.652173913043484</v>
      </c>
      <c r="Q2086" t="s">
        <v>8324</v>
      </c>
      <c r="R2086" t="s">
        <v>8328</v>
      </c>
      <c r="S2086" s="17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12">
        <f t="shared" si="129"/>
        <v>89.301204819277103</v>
      </c>
      <c r="Q2087" t="s">
        <v>8324</v>
      </c>
      <c r="R2087" t="s">
        <v>8328</v>
      </c>
      <c r="S2087" s="17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12">
        <f t="shared" si="129"/>
        <v>115.08571428571429</v>
      </c>
      <c r="Q2088" t="s">
        <v>8324</v>
      </c>
      <c r="R2088" t="s">
        <v>8328</v>
      </c>
      <c r="S2088" s="17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12">
        <f t="shared" si="129"/>
        <v>62.12</v>
      </c>
      <c r="Q2089" t="s">
        <v>8324</v>
      </c>
      <c r="R2089" t="s">
        <v>8328</v>
      </c>
      <c r="S2089" s="17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12">
        <f t="shared" si="129"/>
        <v>46.204266666666669</v>
      </c>
      <c r="Q2090" t="s">
        <v>8324</v>
      </c>
      <c r="R2090" t="s">
        <v>8328</v>
      </c>
      <c r="S2090" s="17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12">
        <f t="shared" si="129"/>
        <v>48.54854838709678</v>
      </c>
      <c r="Q2091" t="s">
        <v>8324</v>
      </c>
      <c r="R2091" t="s">
        <v>8328</v>
      </c>
      <c r="S2091" s="17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12">
        <f t="shared" si="129"/>
        <v>57.520187499999999</v>
      </c>
      <c r="Q2092" t="s">
        <v>8324</v>
      </c>
      <c r="R2092" t="s">
        <v>8328</v>
      </c>
      <c r="S2092" s="17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12">
        <f t="shared" si="129"/>
        <v>88.147154471544724</v>
      </c>
      <c r="Q2093" t="s">
        <v>8324</v>
      </c>
      <c r="R2093" t="s">
        <v>8328</v>
      </c>
      <c r="S2093" s="17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12">
        <f t="shared" si="129"/>
        <v>110.49090909090908</v>
      </c>
      <c r="Q2094" t="s">
        <v>8324</v>
      </c>
      <c r="R2094" t="s">
        <v>8328</v>
      </c>
      <c r="S2094" s="17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12">
        <f t="shared" si="129"/>
        <v>66.826086956521735</v>
      </c>
      <c r="Q2095" t="s">
        <v>8324</v>
      </c>
      <c r="R2095" t="s">
        <v>8328</v>
      </c>
      <c r="S2095" s="17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12">
        <f t="shared" si="129"/>
        <v>58.597222222222221</v>
      </c>
      <c r="Q2096" t="s">
        <v>8324</v>
      </c>
      <c r="R2096" t="s">
        <v>8328</v>
      </c>
      <c r="S2096" s="17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12">
        <f t="shared" si="129"/>
        <v>113.63636363636364</v>
      </c>
      <c r="Q2097" t="s">
        <v>8324</v>
      </c>
      <c r="R2097" t="s">
        <v>8328</v>
      </c>
      <c r="S2097" s="17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12">
        <f t="shared" si="129"/>
        <v>43.571428571428569</v>
      </c>
      <c r="Q2098" t="s">
        <v>8324</v>
      </c>
      <c r="R2098" t="s">
        <v>8328</v>
      </c>
      <c r="S2098" s="17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12">
        <f t="shared" si="129"/>
        <v>78.94736842105263</v>
      </c>
      <c r="Q2099" t="s">
        <v>8324</v>
      </c>
      <c r="R2099" t="s">
        <v>8328</v>
      </c>
      <c r="S2099" s="17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12">
        <f t="shared" si="129"/>
        <v>188.125</v>
      </c>
      <c r="Q2100" t="s">
        <v>8324</v>
      </c>
      <c r="R2100" t="s">
        <v>8328</v>
      </c>
      <c r="S2100" s="17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12">
        <f t="shared" si="129"/>
        <v>63.031746031746032</v>
      </c>
      <c r="Q2101" t="s">
        <v>8324</v>
      </c>
      <c r="R2101" t="s">
        <v>8328</v>
      </c>
      <c r="S2101" s="17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12">
        <f t="shared" si="129"/>
        <v>30.37037037037037</v>
      </c>
      <c r="Q2102" t="s">
        <v>8324</v>
      </c>
      <c r="R2102" t="s">
        <v>8328</v>
      </c>
      <c r="S2102" s="17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12">
        <f t="shared" si="129"/>
        <v>51.477272727272727</v>
      </c>
      <c r="Q2103" t="s">
        <v>8324</v>
      </c>
      <c r="R2103" t="s">
        <v>8328</v>
      </c>
      <c r="S2103" s="17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12">
        <f t="shared" si="129"/>
        <v>35.789473684210527</v>
      </c>
      <c r="Q2104" t="s">
        <v>8324</v>
      </c>
      <c r="R2104" t="s">
        <v>8328</v>
      </c>
      <c r="S2104" s="17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12">
        <f t="shared" si="129"/>
        <v>98.817391304347822</v>
      </c>
      <c r="Q2105" t="s">
        <v>8324</v>
      </c>
      <c r="R2105" t="s">
        <v>8328</v>
      </c>
      <c r="S2105" s="17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12">
        <f t="shared" si="129"/>
        <v>28</v>
      </c>
      <c r="Q2106" t="s">
        <v>8324</v>
      </c>
      <c r="R2106" t="s">
        <v>8328</v>
      </c>
      <c r="S2106" s="17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12">
        <f t="shared" si="129"/>
        <v>51.313131313131315</v>
      </c>
      <c r="Q2107" t="s">
        <v>8324</v>
      </c>
      <c r="R2107" t="s">
        <v>8328</v>
      </c>
      <c r="S2107" s="17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12">
        <f t="shared" si="129"/>
        <v>53.522727272727273</v>
      </c>
      <c r="Q2108" t="s">
        <v>8324</v>
      </c>
      <c r="R2108" t="s">
        <v>8328</v>
      </c>
      <c r="S2108" s="17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12">
        <f t="shared" si="129"/>
        <v>37.149310344827583</v>
      </c>
      <c r="Q2109" t="s">
        <v>8324</v>
      </c>
      <c r="R2109" t="s">
        <v>8328</v>
      </c>
      <c r="S2109" s="17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12">
        <f t="shared" si="129"/>
        <v>89.895287958115176</v>
      </c>
      <c r="Q2110" t="s">
        <v>8324</v>
      </c>
      <c r="R2110" t="s">
        <v>8328</v>
      </c>
      <c r="S2110" s="17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12">
        <f t="shared" si="129"/>
        <v>106.52500000000001</v>
      </c>
      <c r="Q2111" t="s">
        <v>8324</v>
      </c>
      <c r="R2111" t="s">
        <v>8328</v>
      </c>
      <c r="S2111" s="17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12">
        <f t="shared" si="129"/>
        <v>52.815789473684212</v>
      </c>
      <c r="Q2112" t="s">
        <v>8324</v>
      </c>
      <c r="R2112" t="s">
        <v>8328</v>
      </c>
      <c r="S2112" s="17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12">
        <f t="shared" si="129"/>
        <v>54.615384615384613</v>
      </c>
      <c r="Q2113" t="s">
        <v>8324</v>
      </c>
      <c r="R2113" t="s">
        <v>8328</v>
      </c>
      <c r="S2113" s="17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12">
        <f t="shared" si="129"/>
        <v>27.272727272727273</v>
      </c>
      <c r="Q2114" t="s">
        <v>8324</v>
      </c>
      <c r="R2114" t="s">
        <v>8328</v>
      </c>
      <c r="S2114" s="17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(E2115/D2115)</f>
        <v>1.0485714285714285</v>
      </c>
      <c r="P2115" s="12">
        <f t="shared" ref="P2115:P2178" si="133">E2115/L2115</f>
        <v>68.598130841121488</v>
      </c>
      <c r="Q2115" t="s">
        <v>8324</v>
      </c>
      <c r="R2115" t="s">
        <v>8328</v>
      </c>
      <c r="S2115" s="17">
        <f t="shared" ref="S2115:S2178" si="134">(((J2115/60)/60)/24)+DATE(1970,1,1)</f>
        <v>41870.86546296296</v>
      </c>
      <c r="T2115" s="17">
        <f t="shared" ref="T2115:T2178" si="135" xml:space="preserve"> 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12">
        <f t="shared" si="133"/>
        <v>35.612244897959187</v>
      </c>
      <c r="Q2116" t="s">
        <v>8324</v>
      </c>
      <c r="R2116" t="s">
        <v>8328</v>
      </c>
      <c r="S2116" s="17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12">
        <f t="shared" si="133"/>
        <v>94.027777777777771</v>
      </c>
      <c r="Q2117" t="s">
        <v>8324</v>
      </c>
      <c r="R2117" t="s">
        <v>8328</v>
      </c>
      <c r="S2117" s="17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12">
        <f t="shared" si="133"/>
        <v>526.45652173913038</v>
      </c>
      <c r="Q2118" t="s">
        <v>8324</v>
      </c>
      <c r="R2118" t="s">
        <v>8328</v>
      </c>
      <c r="S2118" s="17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12">
        <f t="shared" si="133"/>
        <v>50.657142857142858</v>
      </c>
      <c r="Q2119" t="s">
        <v>8324</v>
      </c>
      <c r="R2119" t="s">
        <v>8328</v>
      </c>
      <c r="S2119" s="17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12">
        <f t="shared" si="133"/>
        <v>79.182941176470578</v>
      </c>
      <c r="Q2120" t="s">
        <v>8324</v>
      </c>
      <c r="R2120" t="s">
        <v>8328</v>
      </c>
      <c r="S2120" s="17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12">
        <f t="shared" si="133"/>
        <v>91.590909090909093</v>
      </c>
      <c r="Q2121" t="s">
        <v>8324</v>
      </c>
      <c r="R2121" t="s">
        <v>8328</v>
      </c>
      <c r="S2121" s="17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12">
        <f t="shared" si="133"/>
        <v>116.96275362318841</v>
      </c>
      <c r="Q2122" t="s">
        <v>8324</v>
      </c>
      <c r="R2122" t="s">
        <v>8328</v>
      </c>
      <c r="S2122" s="17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12">
        <f t="shared" si="133"/>
        <v>28.4</v>
      </c>
      <c r="Q2123" t="s">
        <v>8332</v>
      </c>
      <c r="R2123" t="s">
        <v>8333</v>
      </c>
      <c r="S2123" s="17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12">
        <f t="shared" si="133"/>
        <v>103.33333333333333</v>
      </c>
      <c r="Q2124" t="s">
        <v>8332</v>
      </c>
      <c r="R2124" t="s">
        <v>8333</v>
      </c>
      <c r="S2124" s="17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12">
        <f t="shared" si="133"/>
        <v>10</v>
      </c>
      <c r="Q2125" t="s">
        <v>8332</v>
      </c>
      <c r="R2125" t="s">
        <v>8333</v>
      </c>
      <c r="S2125" s="17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12">
        <f t="shared" si="133"/>
        <v>23</v>
      </c>
      <c r="Q2126" t="s">
        <v>8332</v>
      </c>
      <c r="R2126" t="s">
        <v>8333</v>
      </c>
      <c r="S2126" s="17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12">
        <f t="shared" si="133"/>
        <v>31.555555555555557</v>
      </c>
      <c r="Q2127" t="s">
        <v>8332</v>
      </c>
      <c r="R2127" t="s">
        <v>8333</v>
      </c>
      <c r="S2127" s="17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12">
        <f t="shared" si="133"/>
        <v>5</v>
      </c>
      <c r="Q2128" t="s">
        <v>8332</v>
      </c>
      <c r="R2128" t="s">
        <v>8333</v>
      </c>
      <c r="S2128" s="17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12">
        <f t="shared" si="133"/>
        <v>34.220338983050844</v>
      </c>
      <c r="Q2129" t="s">
        <v>8332</v>
      </c>
      <c r="R2129" t="s">
        <v>8333</v>
      </c>
      <c r="S2129" s="17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12">
        <f t="shared" si="133"/>
        <v>25</v>
      </c>
      <c r="Q2130" t="s">
        <v>8332</v>
      </c>
      <c r="R2130" t="s">
        <v>8333</v>
      </c>
      <c r="S2130" s="17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12">
        <f t="shared" si="133"/>
        <v>19.666666666666668</v>
      </c>
      <c r="Q2131" t="s">
        <v>8332</v>
      </c>
      <c r="R2131" t="s">
        <v>8333</v>
      </c>
      <c r="S2131" s="17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12">
        <f t="shared" si="133"/>
        <v>21.25</v>
      </c>
      <c r="Q2132" t="s">
        <v>8332</v>
      </c>
      <c r="R2132" t="s">
        <v>8333</v>
      </c>
      <c r="S2132" s="17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12">
        <f t="shared" si="133"/>
        <v>8.3333333333333339</v>
      </c>
      <c r="Q2133" t="s">
        <v>8332</v>
      </c>
      <c r="R2133" t="s">
        <v>8333</v>
      </c>
      <c r="S2133" s="17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12">
        <f t="shared" si="133"/>
        <v>21.34333333333333</v>
      </c>
      <c r="Q2134" t="s">
        <v>8332</v>
      </c>
      <c r="R2134" t="s">
        <v>8333</v>
      </c>
      <c r="S2134" s="17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12">
        <f t="shared" si="133"/>
        <v>5.333333333333333</v>
      </c>
      <c r="Q2135" t="s">
        <v>8332</v>
      </c>
      <c r="R2135" t="s">
        <v>8333</v>
      </c>
      <c r="S2135" s="17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12">
        <f t="shared" si="133"/>
        <v>34.666666666666664</v>
      </c>
      <c r="Q2136" t="s">
        <v>8332</v>
      </c>
      <c r="R2136" t="s">
        <v>8333</v>
      </c>
      <c r="S2136" s="17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12">
        <f t="shared" si="133"/>
        <v>21.727272727272727</v>
      </c>
      <c r="Q2137" t="s">
        <v>8332</v>
      </c>
      <c r="R2137" t="s">
        <v>8333</v>
      </c>
      <c r="S2137" s="17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12">
        <f t="shared" si="133"/>
        <v>11.922499999999999</v>
      </c>
      <c r="Q2138" t="s">
        <v>8332</v>
      </c>
      <c r="R2138" t="s">
        <v>8333</v>
      </c>
      <c r="S2138" s="17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12">
        <f t="shared" si="133"/>
        <v>26.59737827715356</v>
      </c>
      <c r="Q2139" t="s">
        <v>8332</v>
      </c>
      <c r="R2139" t="s">
        <v>8333</v>
      </c>
      <c r="S2139" s="17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12">
        <f t="shared" si="133"/>
        <v>10.666666666666666</v>
      </c>
      <c r="Q2140" t="s">
        <v>8332</v>
      </c>
      <c r="R2140" t="s">
        <v>8333</v>
      </c>
      <c r="S2140" s="17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12">
        <f t="shared" si="133"/>
        <v>29.035714285714285</v>
      </c>
      <c r="Q2141" t="s">
        <v>8332</v>
      </c>
      <c r="R2141" t="s">
        <v>8333</v>
      </c>
      <c r="S2141" s="17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12">
        <f t="shared" si="133"/>
        <v>50.909090909090907</v>
      </c>
      <c r="Q2142" t="s">
        <v>8332</v>
      </c>
      <c r="R2142" t="s">
        <v>8333</v>
      </c>
      <c r="S2142" s="17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12" t="e">
        <f t="shared" si="133"/>
        <v>#DIV/0!</v>
      </c>
      <c r="Q2143" t="s">
        <v>8332</v>
      </c>
      <c r="R2143" t="s">
        <v>8333</v>
      </c>
      <c r="S2143" s="17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12">
        <f t="shared" si="133"/>
        <v>50.083333333333336</v>
      </c>
      <c r="Q2144" t="s">
        <v>8332</v>
      </c>
      <c r="R2144" t="s">
        <v>8333</v>
      </c>
      <c r="S2144" s="17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12">
        <f t="shared" si="133"/>
        <v>45</v>
      </c>
      <c r="Q2145" t="s">
        <v>8332</v>
      </c>
      <c r="R2145" t="s">
        <v>8333</v>
      </c>
      <c r="S2145" s="17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12">
        <f t="shared" si="133"/>
        <v>25.291666666666668</v>
      </c>
      <c r="Q2146" t="s">
        <v>8332</v>
      </c>
      <c r="R2146" t="s">
        <v>8333</v>
      </c>
      <c r="S2146" s="17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12">
        <f t="shared" si="133"/>
        <v>51.292134831460672</v>
      </c>
      <c r="Q2147" t="s">
        <v>8332</v>
      </c>
      <c r="R2147" t="s">
        <v>8333</v>
      </c>
      <c r="S2147" s="17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12">
        <f t="shared" si="133"/>
        <v>1</v>
      </c>
      <c r="Q2148" t="s">
        <v>8332</v>
      </c>
      <c r="R2148" t="s">
        <v>8333</v>
      </c>
      <c r="S2148" s="17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12">
        <f t="shared" si="133"/>
        <v>49.381818181818183</v>
      </c>
      <c r="Q2149" t="s">
        <v>8332</v>
      </c>
      <c r="R2149" t="s">
        <v>8333</v>
      </c>
      <c r="S2149" s="17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12">
        <f t="shared" si="133"/>
        <v>1</v>
      </c>
      <c r="Q2150" t="s">
        <v>8332</v>
      </c>
      <c r="R2150" t="s">
        <v>8333</v>
      </c>
      <c r="S2150" s="17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12" t="e">
        <f t="shared" si="133"/>
        <v>#DIV/0!</v>
      </c>
      <c r="Q2151" t="s">
        <v>8332</v>
      </c>
      <c r="R2151" t="s">
        <v>8333</v>
      </c>
      <c r="S2151" s="17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12">
        <f t="shared" si="133"/>
        <v>101.25</v>
      </c>
      <c r="Q2152" t="s">
        <v>8332</v>
      </c>
      <c r="R2152" t="s">
        <v>8333</v>
      </c>
      <c r="S2152" s="17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12">
        <f t="shared" si="133"/>
        <v>19.666666666666668</v>
      </c>
      <c r="Q2153" t="s">
        <v>8332</v>
      </c>
      <c r="R2153" t="s">
        <v>8333</v>
      </c>
      <c r="S2153" s="17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12">
        <f t="shared" si="133"/>
        <v>12.5</v>
      </c>
      <c r="Q2154" t="s">
        <v>8332</v>
      </c>
      <c r="R2154" t="s">
        <v>8333</v>
      </c>
      <c r="S2154" s="17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12">
        <f t="shared" si="133"/>
        <v>8.5</v>
      </c>
      <c r="Q2155" t="s">
        <v>8332</v>
      </c>
      <c r="R2155" t="s">
        <v>8333</v>
      </c>
      <c r="S2155" s="17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12">
        <f t="shared" si="133"/>
        <v>1</v>
      </c>
      <c r="Q2156" t="s">
        <v>8332</v>
      </c>
      <c r="R2156" t="s">
        <v>8333</v>
      </c>
      <c r="S2156" s="17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12">
        <f t="shared" si="133"/>
        <v>23</v>
      </c>
      <c r="Q2157" t="s">
        <v>8332</v>
      </c>
      <c r="R2157" t="s">
        <v>8333</v>
      </c>
      <c r="S2157" s="17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12">
        <f t="shared" si="133"/>
        <v>17.987951807228917</v>
      </c>
      <c r="Q2158" t="s">
        <v>8332</v>
      </c>
      <c r="R2158" t="s">
        <v>8333</v>
      </c>
      <c r="S2158" s="17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12">
        <f t="shared" si="133"/>
        <v>370.94736842105266</v>
      </c>
      <c r="Q2159" t="s">
        <v>8332</v>
      </c>
      <c r="R2159" t="s">
        <v>8333</v>
      </c>
      <c r="S2159" s="17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12">
        <f t="shared" si="133"/>
        <v>63.569485530546629</v>
      </c>
      <c r="Q2160" t="s">
        <v>8332</v>
      </c>
      <c r="R2160" t="s">
        <v>8333</v>
      </c>
      <c r="S2160" s="17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12">
        <f t="shared" si="133"/>
        <v>13</v>
      </c>
      <c r="Q2161" t="s">
        <v>8332</v>
      </c>
      <c r="R2161" t="s">
        <v>8333</v>
      </c>
      <c r="S2161" s="17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12">
        <f t="shared" si="133"/>
        <v>5.3125</v>
      </c>
      <c r="Q2162" t="s">
        <v>8332</v>
      </c>
      <c r="R2162" t="s">
        <v>8333</v>
      </c>
      <c r="S2162" s="17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12">
        <f t="shared" si="133"/>
        <v>35.615384615384613</v>
      </c>
      <c r="Q2163" t="s">
        <v>8324</v>
      </c>
      <c r="R2163" t="s">
        <v>8325</v>
      </c>
      <c r="S2163" s="17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12">
        <f t="shared" si="133"/>
        <v>87.103448275862064</v>
      </c>
      <c r="Q2164" t="s">
        <v>8324</v>
      </c>
      <c r="R2164" t="s">
        <v>8325</v>
      </c>
      <c r="S2164" s="17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12">
        <f t="shared" si="133"/>
        <v>75.11363636363636</v>
      </c>
      <c r="Q2165" t="s">
        <v>8324</v>
      </c>
      <c r="R2165" t="s">
        <v>8325</v>
      </c>
      <c r="S2165" s="17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12">
        <f t="shared" si="133"/>
        <v>68.01204819277109</v>
      </c>
      <c r="Q2166" t="s">
        <v>8324</v>
      </c>
      <c r="R2166" t="s">
        <v>8325</v>
      </c>
      <c r="S2166" s="17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12">
        <f t="shared" si="133"/>
        <v>29.623931623931625</v>
      </c>
      <c r="Q2167" t="s">
        <v>8324</v>
      </c>
      <c r="R2167" t="s">
        <v>8325</v>
      </c>
      <c r="S2167" s="17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12">
        <f t="shared" si="133"/>
        <v>91.625</v>
      </c>
      <c r="Q2168" t="s">
        <v>8324</v>
      </c>
      <c r="R2168" t="s">
        <v>8325</v>
      </c>
      <c r="S2168" s="17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12">
        <f t="shared" si="133"/>
        <v>22.5</v>
      </c>
      <c r="Q2169" t="s">
        <v>8324</v>
      </c>
      <c r="R2169" t="s">
        <v>8325</v>
      </c>
      <c r="S2169" s="17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12">
        <f t="shared" si="133"/>
        <v>64.366735294117646</v>
      </c>
      <c r="Q2170" t="s">
        <v>8324</v>
      </c>
      <c r="R2170" t="s">
        <v>8325</v>
      </c>
      <c r="S2170" s="17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12">
        <f t="shared" si="133"/>
        <v>21.857142857142858</v>
      </c>
      <c r="Q2171" t="s">
        <v>8324</v>
      </c>
      <c r="R2171" t="s">
        <v>8325</v>
      </c>
      <c r="S2171" s="17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12">
        <f t="shared" si="133"/>
        <v>33.315789473684212</v>
      </c>
      <c r="Q2172" t="s">
        <v>8324</v>
      </c>
      <c r="R2172" t="s">
        <v>8325</v>
      </c>
      <c r="S2172" s="17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12">
        <f t="shared" si="133"/>
        <v>90.276595744680847</v>
      </c>
      <c r="Q2173" t="s">
        <v>8324</v>
      </c>
      <c r="R2173" t="s">
        <v>8325</v>
      </c>
      <c r="S2173" s="17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12">
        <f t="shared" si="133"/>
        <v>76.92307692307692</v>
      </c>
      <c r="Q2174" t="s">
        <v>8324</v>
      </c>
      <c r="R2174" t="s">
        <v>8325</v>
      </c>
      <c r="S2174" s="17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12">
        <f t="shared" si="133"/>
        <v>59.233333333333334</v>
      </c>
      <c r="Q2175" t="s">
        <v>8324</v>
      </c>
      <c r="R2175" t="s">
        <v>8325</v>
      </c>
      <c r="S2175" s="17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12">
        <f t="shared" si="133"/>
        <v>65.38095238095238</v>
      </c>
      <c r="Q2176" t="s">
        <v>8324</v>
      </c>
      <c r="R2176" t="s">
        <v>8325</v>
      </c>
      <c r="S2176" s="17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12">
        <f t="shared" si="133"/>
        <v>67.307692307692307</v>
      </c>
      <c r="Q2177" t="s">
        <v>8324</v>
      </c>
      <c r="R2177" t="s">
        <v>8325</v>
      </c>
      <c r="S2177" s="17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12">
        <f t="shared" si="133"/>
        <v>88.74647887323944</v>
      </c>
      <c r="Q2178" t="s">
        <v>8324</v>
      </c>
      <c r="R2178" t="s">
        <v>8325</v>
      </c>
      <c r="S2178" s="17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(E2179/D2179)</f>
        <v>1.0012000000000001</v>
      </c>
      <c r="P2179" s="12">
        <f t="shared" ref="P2179:P2242" si="137">E2179/L2179</f>
        <v>65.868421052631575</v>
      </c>
      <c r="Q2179" t="s">
        <v>8324</v>
      </c>
      <c r="R2179" t="s">
        <v>8325</v>
      </c>
      <c r="S2179" s="17">
        <f t="shared" ref="S2179:S2242" si="138">(((J2179/60)/60)/24)+DATE(1970,1,1)</f>
        <v>42502.250775462962</v>
      </c>
      <c r="T2179" s="17">
        <f t="shared" ref="T2179:T2242" si="139" xml:space="preserve"> 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12">
        <f t="shared" si="137"/>
        <v>40.349243306169967</v>
      </c>
      <c r="Q2180" t="s">
        <v>8324</v>
      </c>
      <c r="R2180" t="s">
        <v>8325</v>
      </c>
      <c r="S2180" s="17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12">
        <f t="shared" si="137"/>
        <v>76.857142857142861</v>
      </c>
      <c r="Q2181" t="s">
        <v>8324</v>
      </c>
      <c r="R2181" t="s">
        <v>8325</v>
      </c>
      <c r="S2181" s="17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12">
        <f t="shared" si="137"/>
        <v>68.707820512820518</v>
      </c>
      <c r="Q2182" t="s">
        <v>8324</v>
      </c>
      <c r="R2182" t="s">
        <v>8325</v>
      </c>
      <c r="S2182" s="17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12">
        <f t="shared" si="137"/>
        <v>57.773584905660378</v>
      </c>
      <c r="Q2183" t="s">
        <v>8332</v>
      </c>
      <c r="R2183" t="s">
        <v>8350</v>
      </c>
      <c r="S2183" s="17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12">
        <f t="shared" si="137"/>
        <v>44.171348314606739</v>
      </c>
      <c r="Q2184" t="s">
        <v>8332</v>
      </c>
      <c r="R2184" t="s">
        <v>8350</v>
      </c>
      <c r="S2184" s="17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12">
        <f t="shared" si="137"/>
        <v>31.566308243727597</v>
      </c>
      <c r="Q2185" t="s">
        <v>8332</v>
      </c>
      <c r="R2185" t="s">
        <v>8350</v>
      </c>
      <c r="S2185" s="17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12">
        <f t="shared" si="137"/>
        <v>107.04511278195488</v>
      </c>
      <c r="Q2186" t="s">
        <v>8332</v>
      </c>
      <c r="R2186" t="s">
        <v>8350</v>
      </c>
      <c r="S2186" s="17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12">
        <f t="shared" si="137"/>
        <v>149.03451043338683</v>
      </c>
      <c r="Q2187" t="s">
        <v>8332</v>
      </c>
      <c r="R2187" t="s">
        <v>8350</v>
      </c>
      <c r="S2187" s="17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12">
        <f t="shared" si="137"/>
        <v>55.956632653061227</v>
      </c>
      <c r="Q2188" t="s">
        <v>8332</v>
      </c>
      <c r="R2188" t="s">
        <v>8350</v>
      </c>
      <c r="S2188" s="17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12">
        <f t="shared" si="137"/>
        <v>56.970381807973048</v>
      </c>
      <c r="Q2189" t="s">
        <v>8332</v>
      </c>
      <c r="R2189" t="s">
        <v>8350</v>
      </c>
      <c r="S2189" s="17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12">
        <f t="shared" si="137"/>
        <v>44.056420233463037</v>
      </c>
      <c r="Q2190" t="s">
        <v>8332</v>
      </c>
      <c r="R2190" t="s">
        <v>8350</v>
      </c>
      <c r="S2190" s="17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12">
        <f t="shared" si="137"/>
        <v>68.625</v>
      </c>
      <c r="Q2191" t="s">
        <v>8332</v>
      </c>
      <c r="R2191" t="s">
        <v>8350</v>
      </c>
      <c r="S2191" s="17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12">
        <f t="shared" si="137"/>
        <v>65.318435754189949</v>
      </c>
      <c r="Q2192" t="s">
        <v>8332</v>
      </c>
      <c r="R2192" t="s">
        <v>8350</v>
      </c>
      <c r="S2192" s="17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12">
        <f t="shared" si="137"/>
        <v>35.92</v>
      </c>
      <c r="Q2193" t="s">
        <v>8332</v>
      </c>
      <c r="R2193" t="s">
        <v>8350</v>
      </c>
      <c r="S2193" s="17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12">
        <f t="shared" si="137"/>
        <v>40.070667078443485</v>
      </c>
      <c r="Q2194" t="s">
        <v>8332</v>
      </c>
      <c r="R2194" t="s">
        <v>8350</v>
      </c>
      <c r="S2194" s="17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12">
        <f t="shared" si="137"/>
        <v>75.647714604236342</v>
      </c>
      <c r="Q2195" t="s">
        <v>8332</v>
      </c>
      <c r="R2195" t="s">
        <v>8350</v>
      </c>
      <c r="S2195" s="17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12">
        <f t="shared" si="137"/>
        <v>61.203872437357631</v>
      </c>
      <c r="Q2196" t="s">
        <v>8332</v>
      </c>
      <c r="R2196" t="s">
        <v>8350</v>
      </c>
      <c r="S2196" s="17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12">
        <f t="shared" si="137"/>
        <v>48.130434782608695</v>
      </c>
      <c r="Q2197" t="s">
        <v>8332</v>
      </c>
      <c r="R2197" t="s">
        <v>8350</v>
      </c>
      <c r="S2197" s="17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12">
        <f t="shared" si="137"/>
        <v>68.106837606837601</v>
      </c>
      <c r="Q2198" t="s">
        <v>8332</v>
      </c>
      <c r="R2198" t="s">
        <v>8350</v>
      </c>
      <c r="S2198" s="17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12">
        <f t="shared" si="137"/>
        <v>65.891300230946882</v>
      </c>
      <c r="Q2199" t="s">
        <v>8332</v>
      </c>
      <c r="R2199" t="s">
        <v>8350</v>
      </c>
      <c r="S2199" s="17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12">
        <f t="shared" si="137"/>
        <v>81.654377880184327</v>
      </c>
      <c r="Q2200" t="s">
        <v>8332</v>
      </c>
      <c r="R2200" t="s">
        <v>8350</v>
      </c>
      <c r="S2200" s="17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12">
        <f t="shared" si="137"/>
        <v>52.701195219123505</v>
      </c>
      <c r="Q2201" t="s">
        <v>8332</v>
      </c>
      <c r="R2201" t="s">
        <v>8350</v>
      </c>
      <c r="S2201" s="17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12">
        <f t="shared" si="137"/>
        <v>41.228136882129277</v>
      </c>
      <c r="Q2202" t="s">
        <v>8332</v>
      </c>
      <c r="R2202" t="s">
        <v>8350</v>
      </c>
      <c r="S2202" s="17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12">
        <f t="shared" si="137"/>
        <v>15.035357142857142</v>
      </c>
      <c r="Q2203" t="s">
        <v>8324</v>
      </c>
      <c r="R2203" t="s">
        <v>8329</v>
      </c>
      <c r="S2203" s="17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12">
        <f t="shared" si="137"/>
        <v>39.066920943134534</v>
      </c>
      <c r="Q2204" t="s">
        <v>8324</v>
      </c>
      <c r="R2204" t="s">
        <v>8329</v>
      </c>
      <c r="S2204" s="17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12">
        <f t="shared" si="137"/>
        <v>43.82</v>
      </c>
      <c r="Q2205" t="s">
        <v>8324</v>
      </c>
      <c r="R2205" t="s">
        <v>8329</v>
      </c>
      <c r="S2205" s="17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12">
        <f t="shared" si="137"/>
        <v>27.301369863013697</v>
      </c>
      <c r="Q2206" t="s">
        <v>8324</v>
      </c>
      <c r="R2206" t="s">
        <v>8329</v>
      </c>
      <c r="S2206" s="17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12">
        <f t="shared" si="137"/>
        <v>42.222222222222221</v>
      </c>
      <c r="Q2207" t="s">
        <v>8324</v>
      </c>
      <c r="R2207" t="s">
        <v>8329</v>
      </c>
      <c r="S2207" s="17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12">
        <f t="shared" si="137"/>
        <v>33.235294117647058</v>
      </c>
      <c r="Q2208" t="s">
        <v>8324</v>
      </c>
      <c r="R2208" t="s">
        <v>8329</v>
      </c>
      <c r="S2208" s="17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12">
        <f t="shared" si="137"/>
        <v>285.71428571428572</v>
      </c>
      <c r="Q2209" t="s">
        <v>8324</v>
      </c>
      <c r="R2209" t="s">
        <v>8329</v>
      </c>
      <c r="S2209" s="17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12">
        <f t="shared" si="137"/>
        <v>42.333333333333336</v>
      </c>
      <c r="Q2210" t="s">
        <v>8324</v>
      </c>
      <c r="R2210" t="s">
        <v>8329</v>
      </c>
      <c r="S2210" s="17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12">
        <f t="shared" si="137"/>
        <v>50.266666666666666</v>
      </c>
      <c r="Q2211" t="s">
        <v>8324</v>
      </c>
      <c r="R2211" t="s">
        <v>8329</v>
      </c>
      <c r="S2211" s="17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12">
        <f t="shared" si="137"/>
        <v>61.902777777777779</v>
      </c>
      <c r="Q2212" t="s">
        <v>8324</v>
      </c>
      <c r="R2212" t="s">
        <v>8329</v>
      </c>
      <c r="S2212" s="17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12">
        <f t="shared" si="137"/>
        <v>40.75</v>
      </c>
      <c r="Q2213" t="s">
        <v>8324</v>
      </c>
      <c r="R2213" t="s">
        <v>8329</v>
      </c>
      <c r="S2213" s="17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12">
        <f t="shared" si="137"/>
        <v>55.796747967479675</v>
      </c>
      <c r="Q2214" t="s">
        <v>8324</v>
      </c>
      <c r="R2214" t="s">
        <v>8329</v>
      </c>
      <c r="S2214" s="17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12">
        <f t="shared" si="137"/>
        <v>10</v>
      </c>
      <c r="Q2215" t="s">
        <v>8324</v>
      </c>
      <c r="R2215" t="s">
        <v>8329</v>
      </c>
      <c r="S2215" s="17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12">
        <f t="shared" si="137"/>
        <v>73.125416666666666</v>
      </c>
      <c r="Q2216" t="s">
        <v>8324</v>
      </c>
      <c r="R2216" t="s">
        <v>8329</v>
      </c>
      <c r="S2216" s="17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12">
        <f t="shared" si="137"/>
        <v>26.060606060606062</v>
      </c>
      <c r="Q2217" t="s">
        <v>8324</v>
      </c>
      <c r="R2217" t="s">
        <v>8329</v>
      </c>
      <c r="S2217" s="17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12">
        <f t="shared" si="137"/>
        <v>22.642857142857142</v>
      </c>
      <c r="Q2218" t="s">
        <v>8324</v>
      </c>
      <c r="R2218" t="s">
        <v>8329</v>
      </c>
      <c r="S2218" s="17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12">
        <f t="shared" si="137"/>
        <v>47.222222222222221</v>
      </c>
      <c r="Q2219" t="s">
        <v>8324</v>
      </c>
      <c r="R2219" t="s">
        <v>8329</v>
      </c>
      <c r="S2219" s="17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12">
        <f t="shared" si="137"/>
        <v>32.324473684210524</v>
      </c>
      <c r="Q2220" t="s">
        <v>8324</v>
      </c>
      <c r="R2220" t="s">
        <v>8329</v>
      </c>
      <c r="S2220" s="17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12">
        <f t="shared" si="137"/>
        <v>53.421052631578945</v>
      </c>
      <c r="Q2221" t="s">
        <v>8324</v>
      </c>
      <c r="R2221" t="s">
        <v>8329</v>
      </c>
      <c r="S2221" s="17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12">
        <f t="shared" si="137"/>
        <v>51.304347826086953</v>
      </c>
      <c r="Q2222" t="s">
        <v>8324</v>
      </c>
      <c r="R2222" t="s">
        <v>8329</v>
      </c>
      <c r="S2222" s="17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12">
        <f t="shared" si="137"/>
        <v>37.197247706422019</v>
      </c>
      <c r="Q2223" t="s">
        <v>8332</v>
      </c>
      <c r="R2223" t="s">
        <v>8350</v>
      </c>
      <c r="S2223" s="17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12">
        <f t="shared" si="137"/>
        <v>27.1</v>
      </c>
      <c r="Q2224" t="s">
        <v>8332</v>
      </c>
      <c r="R2224" t="s">
        <v>8350</v>
      </c>
      <c r="S2224" s="17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12">
        <f t="shared" si="137"/>
        <v>206.31</v>
      </c>
      <c r="Q2225" t="s">
        <v>8332</v>
      </c>
      <c r="R2225" t="s">
        <v>8350</v>
      </c>
      <c r="S2225" s="17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12">
        <f t="shared" si="137"/>
        <v>82.145270270270274</v>
      </c>
      <c r="Q2226" t="s">
        <v>8332</v>
      </c>
      <c r="R2226" t="s">
        <v>8350</v>
      </c>
      <c r="S2226" s="17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12">
        <f t="shared" si="137"/>
        <v>164.79651993355483</v>
      </c>
      <c r="Q2227" t="s">
        <v>8332</v>
      </c>
      <c r="R2227" t="s">
        <v>8350</v>
      </c>
      <c r="S2227" s="17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12">
        <f t="shared" si="137"/>
        <v>60.820280373831778</v>
      </c>
      <c r="Q2228" t="s">
        <v>8332</v>
      </c>
      <c r="R2228" t="s">
        <v>8350</v>
      </c>
      <c r="S2228" s="17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12">
        <f t="shared" si="137"/>
        <v>67.970099667774093</v>
      </c>
      <c r="Q2229" t="s">
        <v>8332</v>
      </c>
      <c r="R2229" t="s">
        <v>8350</v>
      </c>
      <c r="S2229" s="17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12">
        <f t="shared" si="137"/>
        <v>81.561805555555551</v>
      </c>
      <c r="Q2230" t="s">
        <v>8332</v>
      </c>
      <c r="R2230" t="s">
        <v>8350</v>
      </c>
      <c r="S2230" s="17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12">
        <f t="shared" si="137"/>
        <v>25.42547309833024</v>
      </c>
      <c r="Q2231" t="s">
        <v>8332</v>
      </c>
      <c r="R2231" t="s">
        <v>8350</v>
      </c>
      <c r="S2231" s="17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12">
        <f t="shared" si="137"/>
        <v>21.497991967871485</v>
      </c>
      <c r="Q2232" t="s">
        <v>8332</v>
      </c>
      <c r="R2232" t="s">
        <v>8350</v>
      </c>
      <c r="S2232" s="17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12">
        <f t="shared" si="137"/>
        <v>27.226630727762803</v>
      </c>
      <c r="Q2233" t="s">
        <v>8332</v>
      </c>
      <c r="R2233" t="s">
        <v>8350</v>
      </c>
      <c r="S2233" s="17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12">
        <f t="shared" si="137"/>
        <v>25.091093117408906</v>
      </c>
      <c r="Q2234" t="s">
        <v>8332</v>
      </c>
      <c r="R2234" t="s">
        <v>8350</v>
      </c>
      <c r="S2234" s="17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12">
        <f t="shared" si="137"/>
        <v>21.230179028132991</v>
      </c>
      <c r="Q2235" t="s">
        <v>8332</v>
      </c>
      <c r="R2235" t="s">
        <v>8350</v>
      </c>
      <c r="S2235" s="17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12">
        <f t="shared" si="137"/>
        <v>41.607142857142854</v>
      </c>
      <c r="Q2236" t="s">
        <v>8332</v>
      </c>
      <c r="R2236" t="s">
        <v>8350</v>
      </c>
      <c r="S2236" s="17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12">
        <f t="shared" si="137"/>
        <v>135.58503401360545</v>
      </c>
      <c r="Q2237" t="s">
        <v>8332</v>
      </c>
      <c r="R2237" t="s">
        <v>8350</v>
      </c>
      <c r="S2237" s="17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12">
        <f t="shared" si="137"/>
        <v>22.116176470588236</v>
      </c>
      <c r="Q2238" t="s">
        <v>8332</v>
      </c>
      <c r="R2238" t="s">
        <v>8350</v>
      </c>
      <c r="S2238" s="17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12">
        <f t="shared" si="137"/>
        <v>64.625635808748726</v>
      </c>
      <c r="Q2239" t="s">
        <v>8332</v>
      </c>
      <c r="R2239" t="s">
        <v>8350</v>
      </c>
      <c r="S2239" s="17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12">
        <f t="shared" si="137"/>
        <v>69.569620253164558</v>
      </c>
      <c r="Q2240" t="s">
        <v>8332</v>
      </c>
      <c r="R2240" t="s">
        <v>8350</v>
      </c>
      <c r="S2240" s="17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12">
        <f t="shared" si="137"/>
        <v>75.133028169014082</v>
      </c>
      <c r="Q2241" t="s">
        <v>8332</v>
      </c>
      <c r="R2241" t="s">
        <v>8350</v>
      </c>
      <c r="S2241" s="17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12">
        <f t="shared" si="137"/>
        <v>140.97916666666666</v>
      </c>
      <c r="Q2242" t="s">
        <v>8332</v>
      </c>
      <c r="R2242" t="s">
        <v>8350</v>
      </c>
      <c r="S2242" s="17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(E2243/D2243)</f>
        <v>8.0640000000000001</v>
      </c>
      <c r="P2243" s="12">
        <f t="shared" ref="P2243:P2306" si="141">E2243/L2243</f>
        <v>49.472392638036808</v>
      </c>
      <c r="Q2243" t="s">
        <v>8332</v>
      </c>
      <c r="R2243" t="s">
        <v>8350</v>
      </c>
      <c r="S2243" s="17">
        <f t="shared" ref="S2243:S2306" si="142">(((J2243/60)/60)/24)+DATE(1970,1,1)</f>
        <v>42766.827546296292</v>
      </c>
      <c r="T2243" s="17">
        <f t="shared" ref="T2243:T2306" si="143" xml:space="preserve"> 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12">
        <f t="shared" si="141"/>
        <v>53.865251485148519</v>
      </c>
      <c r="Q2244" t="s">
        <v>8332</v>
      </c>
      <c r="R2244" t="s">
        <v>8350</v>
      </c>
      <c r="S2244" s="17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12">
        <f t="shared" si="141"/>
        <v>4.5712530712530715</v>
      </c>
      <c r="Q2245" t="s">
        <v>8332</v>
      </c>
      <c r="R2245" t="s">
        <v>8350</v>
      </c>
      <c r="S2245" s="17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12">
        <f t="shared" si="141"/>
        <v>65.00344827586207</v>
      </c>
      <c r="Q2246" t="s">
        <v>8332</v>
      </c>
      <c r="R2246" t="s">
        <v>8350</v>
      </c>
      <c r="S2246" s="17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12">
        <f t="shared" si="141"/>
        <v>53.475252525252522</v>
      </c>
      <c r="Q2247" t="s">
        <v>8332</v>
      </c>
      <c r="R2247" t="s">
        <v>8350</v>
      </c>
      <c r="S2247" s="17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12">
        <f t="shared" si="141"/>
        <v>43.912280701754383</v>
      </c>
      <c r="Q2248" t="s">
        <v>8332</v>
      </c>
      <c r="R2248" t="s">
        <v>8350</v>
      </c>
      <c r="S2248" s="17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12">
        <f t="shared" si="141"/>
        <v>50.852631578947367</v>
      </c>
      <c r="Q2249" t="s">
        <v>8332</v>
      </c>
      <c r="R2249" t="s">
        <v>8350</v>
      </c>
      <c r="S2249" s="17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12">
        <f t="shared" si="141"/>
        <v>58.6328125</v>
      </c>
      <c r="Q2250" t="s">
        <v>8332</v>
      </c>
      <c r="R2250" t="s">
        <v>8350</v>
      </c>
      <c r="S2250" s="17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12">
        <f t="shared" si="141"/>
        <v>32.81666666666667</v>
      </c>
      <c r="Q2251" t="s">
        <v>8332</v>
      </c>
      <c r="R2251" t="s">
        <v>8350</v>
      </c>
      <c r="S2251" s="17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12">
        <f t="shared" si="141"/>
        <v>426.93169877408059</v>
      </c>
      <c r="Q2252" t="s">
        <v>8332</v>
      </c>
      <c r="R2252" t="s">
        <v>8350</v>
      </c>
      <c r="S2252" s="17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12">
        <f t="shared" si="141"/>
        <v>23.808729166666669</v>
      </c>
      <c r="Q2253" t="s">
        <v>8332</v>
      </c>
      <c r="R2253" t="s">
        <v>8350</v>
      </c>
      <c r="S2253" s="17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12">
        <f t="shared" si="141"/>
        <v>98.413654618473899</v>
      </c>
      <c r="Q2254" t="s">
        <v>8332</v>
      </c>
      <c r="R2254" t="s">
        <v>8350</v>
      </c>
      <c r="S2254" s="17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12">
        <f t="shared" si="141"/>
        <v>107.32142857142857</v>
      </c>
      <c r="Q2255" t="s">
        <v>8332</v>
      </c>
      <c r="R2255" t="s">
        <v>8350</v>
      </c>
      <c r="S2255" s="17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12">
        <f t="shared" si="141"/>
        <v>11.67005076142132</v>
      </c>
      <c r="Q2256" t="s">
        <v>8332</v>
      </c>
      <c r="R2256" t="s">
        <v>8350</v>
      </c>
      <c r="S2256" s="17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12">
        <f t="shared" si="141"/>
        <v>41.782287822878232</v>
      </c>
      <c r="Q2257" t="s">
        <v>8332</v>
      </c>
      <c r="R2257" t="s">
        <v>8350</v>
      </c>
      <c r="S2257" s="17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12">
        <f t="shared" si="141"/>
        <v>21.38</v>
      </c>
      <c r="Q2258" t="s">
        <v>8332</v>
      </c>
      <c r="R2258" t="s">
        <v>8350</v>
      </c>
      <c r="S2258" s="17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12">
        <f t="shared" si="141"/>
        <v>94.103550295857985</v>
      </c>
      <c r="Q2259" t="s">
        <v>8332</v>
      </c>
      <c r="R2259" t="s">
        <v>8350</v>
      </c>
      <c r="S2259" s="17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12">
        <f t="shared" si="141"/>
        <v>15.721951219512196</v>
      </c>
      <c r="Q2260" t="s">
        <v>8332</v>
      </c>
      <c r="R2260" t="s">
        <v>8350</v>
      </c>
      <c r="S2260" s="17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12">
        <f t="shared" si="141"/>
        <v>90.635922330097088</v>
      </c>
      <c r="Q2261" t="s">
        <v>8332</v>
      </c>
      <c r="R2261" t="s">
        <v>8350</v>
      </c>
      <c r="S2261" s="17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12">
        <f t="shared" si="141"/>
        <v>97.297619047619051</v>
      </c>
      <c r="Q2262" t="s">
        <v>8332</v>
      </c>
      <c r="R2262" t="s">
        <v>8350</v>
      </c>
      <c r="S2262" s="17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12">
        <f t="shared" si="141"/>
        <v>37.11904761904762</v>
      </c>
      <c r="Q2263" t="s">
        <v>8332</v>
      </c>
      <c r="R2263" t="s">
        <v>8350</v>
      </c>
      <c r="S2263" s="17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12">
        <f t="shared" si="141"/>
        <v>28.104972375690608</v>
      </c>
      <c r="Q2264" t="s">
        <v>8332</v>
      </c>
      <c r="R2264" t="s">
        <v>8350</v>
      </c>
      <c r="S2264" s="17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12">
        <f t="shared" si="141"/>
        <v>144.43333333333334</v>
      </c>
      <c r="Q2265" t="s">
        <v>8332</v>
      </c>
      <c r="R2265" t="s">
        <v>8350</v>
      </c>
      <c r="S2265" s="17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12">
        <f t="shared" si="141"/>
        <v>24.274157303370785</v>
      </c>
      <c r="Q2266" t="s">
        <v>8332</v>
      </c>
      <c r="R2266" t="s">
        <v>8350</v>
      </c>
      <c r="S2266" s="17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12">
        <f t="shared" si="141"/>
        <v>35.117647058823529</v>
      </c>
      <c r="Q2267" t="s">
        <v>8332</v>
      </c>
      <c r="R2267" t="s">
        <v>8350</v>
      </c>
      <c r="S2267" s="17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12">
        <f t="shared" si="141"/>
        <v>24.762886597938145</v>
      </c>
      <c r="Q2268" t="s">
        <v>8332</v>
      </c>
      <c r="R2268" t="s">
        <v>8350</v>
      </c>
      <c r="S2268" s="17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12">
        <f t="shared" si="141"/>
        <v>188.37871287128712</v>
      </c>
      <c r="Q2269" t="s">
        <v>8332</v>
      </c>
      <c r="R2269" t="s">
        <v>8350</v>
      </c>
      <c r="S2269" s="17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12">
        <f t="shared" si="141"/>
        <v>148.08247422680412</v>
      </c>
      <c r="Q2270" t="s">
        <v>8332</v>
      </c>
      <c r="R2270" t="s">
        <v>8350</v>
      </c>
      <c r="S2270" s="17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12">
        <f t="shared" si="141"/>
        <v>49.934589800443462</v>
      </c>
      <c r="Q2271" t="s">
        <v>8332</v>
      </c>
      <c r="R2271" t="s">
        <v>8350</v>
      </c>
      <c r="S2271" s="17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12">
        <f t="shared" si="141"/>
        <v>107.82155688622754</v>
      </c>
      <c r="Q2272" t="s">
        <v>8332</v>
      </c>
      <c r="R2272" t="s">
        <v>8350</v>
      </c>
      <c r="S2272" s="17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12">
        <f t="shared" si="141"/>
        <v>42.63403614457831</v>
      </c>
      <c r="Q2273" t="s">
        <v>8332</v>
      </c>
      <c r="R2273" t="s">
        <v>8350</v>
      </c>
      <c r="S2273" s="17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12">
        <f t="shared" si="141"/>
        <v>14.370762711864407</v>
      </c>
      <c r="Q2274" t="s">
        <v>8332</v>
      </c>
      <c r="R2274" t="s">
        <v>8350</v>
      </c>
      <c r="S2274" s="17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12">
        <f t="shared" si="141"/>
        <v>37.476190476190474</v>
      </c>
      <c r="Q2275" t="s">
        <v>8332</v>
      </c>
      <c r="R2275" t="s">
        <v>8350</v>
      </c>
      <c r="S2275" s="17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12">
        <f t="shared" si="141"/>
        <v>30.202020202020201</v>
      </c>
      <c r="Q2276" t="s">
        <v>8332</v>
      </c>
      <c r="R2276" t="s">
        <v>8350</v>
      </c>
      <c r="S2276" s="17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12">
        <f t="shared" si="141"/>
        <v>33.550632911392405</v>
      </c>
      <c r="Q2277" t="s">
        <v>8332</v>
      </c>
      <c r="R2277" t="s">
        <v>8350</v>
      </c>
      <c r="S2277" s="17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12">
        <f t="shared" si="141"/>
        <v>64.74666666666667</v>
      </c>
      <c r="Q2278" t="s">
        <v>8332</v>
      </c>
      <c r="R2278" t="s">
        <v>8350</v>
      </c>
      <c r="S2278" s="17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12">
        <f t="shared" si="141"/>
        <v>57.932367149758456</v>
      </c>
      <c r="Q2279" t="s">
        <v>8332</v>
      </c>
      <c r="R2279" t="s">
        <v>8350</v>
      </c>
      <c r="S2279" s="17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12">
        <f t="shared" si="141"/>
        <v>53.078431372549019</v>
      </c>
      <c r="Q2280" t="s">
        <v>8332</v>
      </c>
      <c r="R2280" t="s">
        <v>8350</v>
      </c>
      <c r="S2280" s="17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12">
        <f t="shared" si="141"/>
        <v>48.0625</v>
      </c>
      <c r="Q2281" t="s">
        <v>8332</v>
      </c>
      <c r="R2281" t="s">
        <v>8350</v>
      </c>
      <c r="S2281" s="17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12">
        <f t="shared" si="141"/>
        <v>82.396874999999994</v>
      </c>
      <c r="Q2282" t="s">
        <v>8332</v>
      </c>
      <c r="R2282" t="s">
        <v>8350</v>
      </c>
      <c r="S2282" s="17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12">
        <f t="shared" si="141"/>
        <v>50.454545454545453</v>
      </c>
      <c r="Q2283" t="s">
        <v>8324</v>
      </c>
      <c r="R2283" t="s">
        <v>8325</v>
      </c>
      <c r="S2283" s="17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12">
        <f t="shared" si="141"/>
        <v>115.83333333333333</v>
      </c>
      <c r="Q2284" t="s">
        <v>8324</v>
      </c>
      <c r="R2284" t="s">
        <v>8325</v>
      </c>
      <c r="S2284" s="17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12">
        <f t="shared" si="141"/>
        <v>63.03458333333333</v>
      </c>
      <c r="Q2285" t="s">
        <v>8324</v>
      </c>
      <c r="R2285" t="s">
        <v>8325</v>
      </c>
      <c r="S2285" s="17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12">
        <f t="shared" si="141"/>
        <v>108.02152542372882</v>
      </c>
      <c r="Q2286" t="s">
        <v>8324</v>
      </c>
      <c r="R2286" t="s">
        <v>8325</v>
      </c>
      <c r="S2286" s="17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12">
        <f t="shared" si="141"/>
        <v>46.088607594936711</v>
      </c>
      <c r="Q2287" t="s">
        <v>8324</v>
      </c>
      <c r="R2287" t="s">
        <v>8325</v>
      </c>
      <c r="S2287" s="17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12">
        <f t="shared" si="141"/>
        <v>107.21428571428571</v>
      </c>
      <c r="Q2288" t="s">
        <v>8324</v>
      </c>
      <c r="R2288" t="s">
        <v>8325</v>
      </c>
      <c r="S2288" s="17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12">
        <f t="shared" si="141"/>
        <v>50.9338679245283</v>
      </c>
      <c r="Q2289" t="s">
        <v>8324</v>
      </c>
      <c r="R2289" t="s">
        <v>8325</v>
      </c>
      <c r="S2289" s="17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12">
        <f t="shared" si="141"/>
        <v>40.04</v>
      </c>
      <c r="Q2290" t="s">
        <v>8324</v>
      </c>
      <c r="R2290" t="s">
        <v>8325</v>
      </c>
      <c r="S2290" s="17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12">
        <f t="shared" si="141"/>
        <v>64.44</v>
      </c>
      <c r="Q2291" t="s">
        <v>8324</v>
      </c>
      <c r="R2291" t="s">
        <v>8325</v>
      </c>
      <c r="S2291" s="17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12">
        <f t="shared" si="141"/>
        <v>53.827586206896555</v>
      </c>
      <c r="Q2292" t="s">
        <v>8324</v>
      </c>
      <c r="R2292" t="s">
        <v>8325</v>
      </c>
      <c r="S2292" s="17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12">
        <f t="shared" si="141"/>
        <v>100.46511627906976</v>
      </c>
      <c r="Q2293" t="s">
        <v>8324</v>
      </c>
      <c r="R2293" t="s">
        <v>8325</v>
      </c>
      <c r="S2293" s="17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12">
        <f t="shared" si="141"/>
        <v>46.630652173913049</v>
      </c>
      <c r="Q2294" t="s">
        <v>8324</v>
      </c>
      <c r="R2294" t="s">
        <v>8325</v>
      </c>
      <c r="S2294" s="17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12">
        <f t="shared" si="141"/>
        <v>34.074074074074076</v>
      </c>
      <c r="Q2295" t="s">
        <v>8324</v>
      </c>
      <c r="R2295" t="s">
        <v>8325</v>
      </c>
      <c r="S2295" s="17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12">
        <f t="shared" si="141"/>
        <v>65.214642857142863</v>
      </c>
      <c r="Q2296" t="s">
        <v>8324</v>
      </c>
      <c r="R2296" t="s">
        <v>8325</v>
      </c>
      <c r="S2296" s="17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12">
        <f t="shared" si="141"/>
        <v>44.205882352941174</v>
      </c>
      <c r="Q2297" t="s">
        <v>8324</v>
      </c>
      <c r="R2297" t="s">
        <v>8325</v>
      </c>
      <c r="S2297" s="17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12">
        <f t="shared" si="141"/>
        <v>71.965517241379317</v>
      </c>
      <c r="Q2298" t="s">
        <v>8324</v>
      </c>
      <c r="R2298" t="s">
        <v>8325</v>
      </c>
      <c r="S2298" s="17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12">
        <f t="shared" si="141"/>
        <v>52.94736842105263</v>
      </c>
      <c r="Q2299" t="s">
        <v>8324</v>
      </c>
      <c r="R2299" t="s">
        <v>8325</v>
      </c>
      <c r="S2299" s="17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12">
        <f t="shared" si="141"/>
        <v>109.45138888888889</v>
      </c>
      <c r="Q2300" t="s">
        <v>8324</v>
      </c>
      <c r="R2300" t="s">
        <v>8325</v>
      </c>
      <c r="S2300" s="17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12">
        <f t="shared" si="141"/>
        <v>75.035714285714292</v>
      </c>
      <c r="Q2301" t="s">
        <v>8324</v>
      </c>
      <c r="R2301" t="s">
        <v>8325</v>
      </c>
      <c r="S2301" s="17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12">
        <f t="shared" si="141"/>
        <v>115.71428571428571</v>
      </c>
      <c r="Q2302" t="s">
        <v>8324</v>
      </c>
      <c r="R2302" t="s">
        <v>8325</v>
      </c>
      <c r="S2302" s="17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12">
        <f t="shared" si="141"/>
        <v>31.659810426540286</v>
      </c>
      <c r="Q2303" t="s">
        <v>8324</v>
      </c>
      <c r="R2303" t="s">
        <v>8328</v>
      </c>
      <c r="S2303" s="17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12">
        <f t="shared" si="141"/>
        <v>46.176470588235297</v>
      </c>
      <c r="Q2304" t="s">
        <v>8324</v>
      </c>
      <c r="R2304" t="s">
        <v>8328</v>
      </c>
      <c r="S2304" s="17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12">
        <f t="shared" si="141"/>
        <v>68.481650485436887</v>
      </c>
      <c r="Q2305" t="s">
        <v>8324</v>
      </c>
      <c r="R2305" t="s">
        <v>8328</v>
      </c>
      <c r="S2305" s="17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12">
        <f t="shared" si="141"/>
        <v>53.469203539823013</v>
      </c>
      <c r="Q2306" t="s">
        <v>8324</v>
      </c>
      <c r="R2306" t="s">
        <v>8328</v>
      </c>
      <c r="S2306" s="17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(E2307/D2307)</f>
        <v>1.0122777777777778</v>
      </c>
      <c r="P2307" s="12">
        <f t="shared" ref="P2307:P2370" si="145">E2307/L2307</f>
        <v>109.10778443113773</v>
      </c>
      <c r="Q2307" t="s">
        <v>8324</v>
      </c>
      <c r="R2307" t="s">
        <v>8328</v>
      </c>
      <c r="S2307" s="17">
        <f t="shared" ref="S2307:S2370" si="146">(((J2307/60)/60)/24)+DATE(1970,1,1)</f>
        <v>41834.695277777777</v>
      </c>
      <c r="T2307" s="17">
        <f t="shared" ref="T2307:T2370" si="147" xml:space="preserve"> 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12">
        <f t="shared" si="145"/>
        <v>51.185616438356163</v>
      </c>
      <c r="Q2308" t="s">
        <v>8324</v>
      </c>
      <c r="R2308" t="s">
        <v>8328</v>
      </c>
      <c r="S2308" s="17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12">
        <f t="shared" si="145"/>
        <v>27.936800000000002</v>
      </c>
      <c r="Q2309" t="s">
        <v>8324</v>
      </c>
      <c r="R2309" t="s">
        <v>8328</v>
      </c>
      <c r="S2309" s="17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12">
        <f t="shared" si="145"/>
        <v>82.496921824104234</v>
      </c>
      <c r="Q2310" t="s">
        <v>8324</v>
      </c>
      <c r="R2310" t="s">
        <v>8328</v>
      </c>
      <c r="S2310" s="17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12">
        <f t="shared" si="145"/>
        <v>59.817476635514019</v>
      </c>
      <c r="Q2311" t="s">
        <v>8324</v>
      </c>
      <c r="R2311" t="s">
        <v>8328</v>
      </c>
      <c r="S2311" s="17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12">
        <f t="shared" si="145"/>
        <v>64.816470588235291</v>
      </c>
      <c r="Q2312" t="s">
        <v>8324</v>
      </c>
      <c r="R2312" t="s">
        <v>8328</v>
      </c>
      <c r="S2312" s="17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12">
        <f t="shared" si="145"/>
        <v>90.09615384615384</v>
      </c>
      <c r="Q2313" t="s">
        <v>8324</v>
      </c>
      <c r="R2313" t="s">
        <v>8328</v>
      </c>
      <c r="S2313" s="17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12">
        <f t="shared" si="145"/>
        <v>40.962025316455694</v>
      </c>
      <c r="Q2314" t="s">
        <v>8324</v>
      </c>
      <c r="R2314" t="s">
        <v>8328</v>
      </c>
      <c r="S2314" s="17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12">
        <f t="shared" si="145"/>
        <v>56.000127388535034</v>
      </c>
      <c r="Q2315" t="s">
        <v>8324</v>
      </c>
      <c r="R2315" t="s">
        <v>8328</v>
      </c>
      <c r="S2315" s="17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12">
        <f t="shared" si="145"/>
        <v>37.672800000000002</v>
      </c>
      <c r="Q2316" t="s">
        <v>8324</v>
      </c>
      <c r="R2316" t="s">
        <v>8328</v>
      </c>
      <c r="S2316" s="17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12">
        <f t="shared" si="145"/>
        <v>40.078125</v>
      </c>
      <c r="Q2317" t="s">
        <v>8324</v>
      </c>
      <c r="R2317" t="s">
        <v>8328</v>
      </c>
      <c r="S2317" s="17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12">
        <f t="shared" si="145"/>
        <v>78.031999999999996</v>
      </c>
      <c r="Q2318" t="s">
        <v>8324</v>
      </c>
      <c r="R2318" t="s">
        <v>8328</v>
      </c>
      <c r="S2318" s="17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12">
        <f t="shared" si="145"/>
        <v>18.90909090909091</v>
      </c>
      <c r="Q2319" t="s">
        <v>8324</v>
      </c>
      <c r="R2319" t="s">
        <v>8328</v>
      </c>
      <c r="S2319" s="17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12">
        <f t="shared" si="145"/>
        <v>37.134969325153371</v>
      </c>
      <c r="Q2320" t="s">
        <v>8324</v>
      </c>
      <c r="R2320" t="s">
        <v>8328</v>
      </c>
      <c r="S2320" s="17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12">
        <f t="shared" si="145"/>
        <v>41.961038961038959</v>
      </c>
      <c r="Q2321" t="s">
        <v>8324</v>
      </c>
      <c r="R2321" t="s">
        <v>8328</v>
      </c>
      <c r="S2321" s="17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12">
        <f t="shared" si="145"/>
        <v>61.044943820224717</v>
      </c>
      <c r="Q2322" t="s">
        <v>8324</v>
      </c>
      <c r="R2322" t="s">
        <v>8328</v>
      </c>
      <c r="S2322" s="17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12">
        <f t="shared" si="145"/>
        <v>64.53125</v>
      </c>
      <c r="Q2323" t="s">
        <v>8335</v>
      </c>
      <c r="R2323" t="s">
        <v>8351</v>
      </c>
      <c r="S2323" s="17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12">
        <f t="shared" si="145"/>
        <v>21.25</v>
      </c>
      <c r="Q2324" t="s">
        <v>8335</v>
      </c>
      <c r="R2324" t="s">
        <v>8351</v>
      </c>
      <c r="S2324" s="17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12">
        <f t="shared" si="145"/>
        <v>30</v>
      </c>
      <c r="Q2325" t="s">
        <v>8335</v>
      </c>
      <c r="R2325" t="s">
        <v>8351</v>
      </c>
      <c r="S2325" s="17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12">
        <f t="shared" si="145"/>
        <v>25.491803278688526</v>
      </c>
      <c r="Q2326" t="s">
        <v>8335</v>
      </c>
      <c r="R2326" t="s">
        <v>8351</v>
      </c>
      <c r="S2326" s="17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12">
        <f t="shared" si="145"/>
        <v>11.428571428571429</v>
      </c>
      <c r="Q2327" t="s">
        <v>8335</v>
      </c>
      <c r="R2327" t="s">
        <v>8351</v>
      </c>
      <c r="S2327" s="17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12">
        <f t="shared" si="145"/>
        <v>108</v>
      </c>
      <c r="Q2328" t="s">
        <v>8335</v>
      </c>
      <c r="R2328" t="s">
        <v>8351</v>
      </c>
      <c r="S2328" s="17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12">
        <f t="shared" si="145"/>
        <v>54.883162444113267</v>
      </c>
      <c r="Q2329" t="s">
        <v>8335</v>
      </c>
      <c r="R2329" t="s">
        <v>8351</v>
      </c>
      <c r="S2329" s="17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12">
        <f t="shared" si="145"/>
        <v>47.383612662942269</v>
      </c>
      <c r="Q2330" t="s">
        <v>8335</v>
      </c>
      <c r="R2330" t="s">
        <v>8351</v>
      </c>
      <c r="S2330" s="17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12">
        <f t="shared" si="145"/>
        <v>211.84</v>
      </c>
      <c r="Q2331" t="s">
        <v>8335</v>
      </c>
      <c r="R2331" t="s">
        <v>8351</v>
      </c>
      <c r="S2331" s="17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12">
        <f t="shared" si="145"/>
        <v>219.92638036809817</v>
      </c>
      <c r="Q2332" t="s">
        <v>8335</v>
      </c>
      <c r="R2332" t="s">
        <v>8351</v>
      </c>
      <c r="S2332" s="17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12">
        <f t="shared" si="145"/>
        <v>40.795406360424032</v>
      </c>
      <c r="Q2333" t="s">
        <v>8335</v>
      </c>
      <c r="R2333" t="s">
        <v>8351</v>
      </c>
      <c r="S2333" s="17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12">
        <f t="shared" si="145"/>
        <v>75.502840909090907</v>
      </c>
      <c r="Q2334" t="s">
        <v>8335</v>
      </c>
      <c r="R2334" t="s">
        <v>8351</v>
      </c>
      <c r="S2334" s="17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12">
        <f t="shared" si="145"/>
        <v>13.542553191489361</v>
      </c>
      <c r="Q2335" t="s">
        <v>8335</v>
      </c>
      <c r="R2335" t="s">
        <v>8351</v>
      </c>
      <c r="S2335" s="17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12">
        <f t="shared" si="145"/>
        <v>60.865671641791046</v>
      </c>
      <c r="Q2336" t="s">
        <v>8335</v>
      </c>
      <c r="R2336" t="s">
        <v>8351</v>
      </c>
      <c r="S2336" s="17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12">
        <f t="shared" si="145"/>
        <v>115.69230769230769</v>
      </c>
      <c r="Q2337" t="s">
        <v>8335</v>
      </c>
      <c r="R2337" t="s">
        <v>8351</v>
      </c>
      <c r="S2337" s="17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12">
        <f t="shared" si="145"/>
        <v>48.104623556581984</v>
      </c>
      <c r="Q2338" t="s">
        <v>8335</v>
      </c>
      <c r="R2338" t="s">
        <v>8351</v>
      </c>
      <c r="S2338" s="17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12">
        <f t="shared" si="145"/>
        <v>74.184357541899445</v>
      </c>
      <c r="Q2339" t="s">
        <v>8335</v>
      </c>
      <c r="R2339" t="s">
        <v>8351</v>
      </c>
      <c r="S2339" s="17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12">
        <f t="shared" si="145"/>
        <v>123.34552845528455</v>
      </c>
      <c r="Q2340" t="s">
        <v>8335</v>
      </c>
      <c r="R2340" t="s">
        <v>8351</v>
      </c>
      <c r="S2340" s="17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12">
        <f t="shared" si="145"/>
        <v>66.623188405797094</v>
      </c>
      <c r="Q2341" t="s">
        <v>8335</v>
      </c>
      <c r="R2341" t="s">
        <v>8351</v>
      </c>
      <c r="S2341" s="17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12">
        <f t="shared" si="145"/>
        <v>104.99007444168734</v>
      </c>
      <c r="Q2342" t="s">
        <v>8335</v>
      </c>
      <c r="R2342" t="s">
        <v>8351</v>
      </c>
      <c r="S2342" s="17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12" t="e">
        <f t="shared" si="145"/>
        <v>#DIV/0!</v>
      </c>
      <c r="Q2343" t="s">
        <v>8318</v>
      </c>
      <c r="R2343" t="s">
        <v>8319</v>
      </c>
      <c r="S2343" s="17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12" t="e">
        <f t="shared" si="145"/>
        <v>#DIV/0!</v>
      </c>
      <c r="Q2344" t="s">
        <v>8318</v>
      </c>
      <c r="R2344" t="s">
        <v>8319</v>
      </c>
      <c r="S2344" s="17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12">
        <f t="shared" si="145"/>
        <v>300</v>
      </c>
      <c r="Q2345" t="s">
        <v>8318</v>
      </c>
      <c r="R2345" t="s">
        <v>8319</v>
      </c>
      <c r="S2345" s="17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12">
        <f t="shared" si="145"/>
        <v>1</v>
      </c>
      <c r="Q2346" t="s">
        <v>8318</v>
      </c>
      <c r="R2346" t="s">
        <v>8319</v>
      </c>
      <c r="S2346" s="17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12" t="e">
        <f t="shared" si="145"/>
        <v>#DIV/0!</v>
      </c>
      <c r="Q2347" t="s">
        <v>8318</v>
      </c>
      <c r="R2347" t="s">
        <v>8319</v>
      </c>
      <c r="S2347" s="17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12">
        <f t="shared" si="145"/>
        <v>13</v>
      </c>
      <c r="Q2348" t="s">
        <v>8318</v>
      </c>
      <c r="R2348" t="s">
        <v>8319</v>
      </c>
      <c r="S2348" s="17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12">
        <f t="shared" si="145"/>
        <v>15</v>
      </c>
      <c r="Q2349" t="s">
        <v>8318</v>
      </c>
      <c r="R2349" t="s">
        <v>8319</v>
      </c>
      <c r="S2349" s="17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12">
        <f t="shared" si="145"/>
        <v>54</v>
      </c>
      <c r="Q2350" t="s">
        <v>8318</v>
      </c>
      <c r="R2350" t="s">
        <v>8319</v>
      </c>
      <c r="S2350" s="17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12" t="e">
        <f t="shared" si="145"/>
        <v>#DIV/0!</v>
      </c>
      <c r="Q2351" t="s">
        <v>8318</v>
      </c>
      <c r="R2351" t="s">
        <v>8319</v>
      </c>
      <c r="S2351" s="17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12" t="e">
        <f t="shared" si="145"/>
        <v>#DIV/0!</v>
      </c>
      <c r="Q2352" t="s">
        <v>8318</v>
      </c>
      <c r="R2352" t="s">
        <v>8319</v>
      </c>
      <c r="S2352" s="17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12">
        <f t="shared" si="145"/>
        <v>15.428571428571429</v>
      </c>
      <c r="Q2353" t="s">
        <v>8318</v>
      </c>
      <c r="R2353" t="s">
        <v>8319</v>
      </c>
      <c r="S2353" s="17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12" t="e">
        <f t="shared" si="145"/>
        <v>#DIV/0!</v>
      </c>
      <c r="Q2354" t="s">
        <v>8318</v>
      </c>
      <c r="R2354" t="s">
        <v>8319</v>
      </c>
      <c r="S2354" s="17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12" t="e">
        <f t="shared" si="145"/>
        <v>#DIV/0!</v>
      </c>
      <c r="Q2355" t="s">
        <v>8318</v>
      </c>
      <c r="R2355" t="s">
        <v>8319</v>
      </c>
      <c r="S2355" s="17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12">
        <f t="shared" si="145"/>
        <v>25</v>
      </c>
      <c r="Q2356" t="s">
        <v>8318</v>
      </c>
      <c r="R2356" t="s">
        <v>8319</v>
      </c>
      <c r="S2356" s="17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12">
        <f t="shared" si="145"/>
        <v>27.5</v>
      </c>
      <c r="Q2357" t="s">
        <v>8318</v>
      </c>
      <c r="R2357" t="s">
        <v>8319</v>
      </c>
      <c r="S2357" s="17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12" t="e">
        <f t="shared" si="145"/>
        <v>#DIV/0!</v>
      </c>
      <c r="Q2358" t="s">
        <v>8318</v>
      </c>
      <c r="R2358" t="s">
        <v>8319</v>
      </c>
      <c r="S2358" s="17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12" t="e">
        <f t="shared" si="145"/>
        <v>#DIV/0!</v>
      </c>
      <c r="Q2359" t="s">
        <v>8318</v>
      </c>
      <c r="R2359" t="s">
        <v>8319</v>
      </c>
      <c r="S2359" s="17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12" t="e">
        <f t="shared" si="145"/>
        <v>#DIV/0!</v>
      </c>
      <c r="Q2360" t="s">
        <v>8318</v>
      </c>
      <c r="R2360" t="s">
        <v>8319</v>
      </c>
      <c r="S2360" s="17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12">
        <f t="shared" si="145"/>
        <v>367</v>
      </c>
      <c r="Q2361" t="s">
        <v>8318</v>
      </c>
      <c r="R2361" t="s">
        <v>8319</v>
      </c>
      <c r="S2361" s="17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12">
        <f t="shared" si="145"/>
        <v>2</v>
      </c>
      <c r="Q2362" t="s">
        <v>8318</v>
      </c>
      <c r="R2362" t="s">
        <v>8319</v>
      </c>
      <c r="S2362" s="17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12" t="e">
        <f t="shared" si="145"/>
        <v>#DIV/0!</v>
      </c>
      <c r="Q2363" t="s">
        <v>8318</v>
      </c>
      <c r="R2363" t="s">
        <v>8319</v>
      </c>
      <c r="S2363" s="17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12">
        <f t="shared" si="145"/>
        <v>60</v>
      </c>
      <c r="Q2364" t="s">
        <v>8318</v>
      </c>
      <c r="R2364" t="s">
        <v>8319</v>
      </c>
      <c r="S2364" s="17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12" t="e">
        <f t="shared" si="145"/>
        <v>#DIV/0!</v>
      </c>
      <c r="Q2365" t="s">
        <v>8318</v>
      </c>
      <c r="R2365" t="s">
        <v>8319</v>
      </c>
      <c r="S2365" s="17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12" t="e">
        <f t="shared" si="145"/>
        <v>#DIV/0!</v>
      </c>
      <c r="Q2366" t="s">
        <v>8318</v>
      </c>
      <c r="R2366" t="s">
        <v>8319</v>
      </c>
      <c r="S2366" s="17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12" t="e">
        <f t="shared" si="145"/>
        <v>#DIV/0!</v>
      </c>
      <c r="Q2367" t="s">
        <v>8318</v>
      </c>
      <c r="R2367" t="s">
        <v>8319</v>
      </c>
      <c r="S2367" s="17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12">
        <f t="shared" si="145"/>
        <v>97.407407407407405</v>
      </c>
      <c r="Q2368" t="s">
        <v>8318</v>
      </c>
      <c r="R2368" t="s">
        <v>8319</v>
      </c>
      <c r="S2368" s="17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12">
        <f t="shared" si="145"/>
        <v>47.857142857142854</v>
      </c>
      <c r="Q2369" t="s">
        <v>8318</v>
      </c>
      <c r="R2369" t="s">
        <v>8319</v>
      </c>
      <c r="S2369" s="17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12">
        <f t="shared" si="145"/>
        <v>50</v>
      </c>
      <c r="Q2370" t="s">
        <v>8318</v>
      </c>
      <c r="R2370" t="s">
        <v>8319</v>
      </c>
      <c r="S2370" s="17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(E2371/D2371)</f>
        <v>0</v>
      </c>
      <c r="P2371" s="12" t="e">
        <f t="shared" ref="P2371:P2434" si="149">E2371/L2371</f>
        <v>#DIV/0!</v>
      </c>
      <c r="Q2371" t="s">
        <v>8318</v>
      </c>
      <c r="R2371" t="s">
        <v>8319</v>
      </c>
      <c r="S2371" s="17">
        <f t="shared" ref="S2371:S2434" si="150">(((J2371/60)/60)/24)+DATE(1970,1,1)</f>
        <v>42380.812627314815</v>
      </c>
      <c r="T2371" s="17">
        <f t="shared" ref="T2371:T2434" si="151" xml:space="preserve"> 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12">
        <f t="shared" si="149"/>
        <v>20.5</v>
      </c>
      <c r="Q2372" t="s">
        <v>8318</v>
      </c>
      <c r="R2372" t="s">
        <v>8319</v>
      </c>
      <c r="S2372" s="17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12" t="e">
        <f t="shared" si="149"/>
        <v>#DIV/0!</v>
      </c>
      <c r="Q2373" t="s">
        <v>8318</v>
      </c>
      <c r="R2373" t="s">
        <v>8319</v>
      </c>
      <c r="S2373" s="17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12">
        <f t="shared" si="149"/>
        <v>30</v>
      </c>
      <c r="Q2374" t="s">
        <v>8318</v>
      </c>
      <c r="R2374" t="s">
        <v>8319</v>
      </c>
      <c r="S2374" s="17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12">
        <f t="shared" si="149"/>
        <v>50</v>
      </c>
      <c r="Q2375" t="s">
        <v>8318</v>
      </c>
      <c r="R2375" t="s">
        <v>8319</v>
      </c>
      <c r="S2375" s="17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12">
        <f t="shared" si="149"/>
        <v>10</v>
      </c>
      <c r="Q2376" t="s">
        <v>8318</v>
      </c>
      <c r="R2376" t="s">
        <v>8319</v>
      </c>
      <c r="S2376" s="17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12" t="e">
        <f t="shared" si="149"/>
        <v>#DIV/0!</v>
      </c>
      <c r="Q2377" t="s">
        <v>8318</v>
      </c>
      <c r="R2377" t="s">
        <v>8319</v>
      </c>
      <c r="S2377" s="17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12">
        <f t="shared" si="149"/>
        <v>81.582499999999996</v>
      </c>
      <c r="Q2378" t="s">
        <v>8318</v>
      </c>
      <c r="R2378" t="s">
        <v>8319</v>
      </c>
      <c r="S2378" s="17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12" t="e">
        <f t="shared" si="149"/>
        <v>#DIV/0!</v>
      </c>
      <c r="Q2379" t="s">
        <v>8318</v>
      </c>
      <c r="R2379" t="s">
        <v>8319</v>
      </c>
      <c r="S2379" s="17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12" t="e">
        <f t="shared" si="149"/>
        <v>#DIV/0!</v>
      </c>
      <c r="Q2380" t="s">
        <v>8318</v>
      </c>
      <c r="R2380" t="s">
        <v>8319</v>
      </c>
      <c r="S2380" s="17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12" t="e">
        <f t="shared" si="149"/>
        <v>#DIV/0!</v>
      </c>
      <c r="Q2381" t="s">
        <v>8318</v>
      </c>
      <c r="R2381" t="s">
        <v>8319</v>
      </c>
      <c r="S2381" s="17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12">
        <f t="shared" si="149"/>
        <v>18.333333333333332</v>
      </c>
      <c r="Q2382" t="s">
        <v>8318</v>
      </c>
      <c r="R2382" t="s">
        <v>8319</v>
      </c>
      <c r="S2382" s="17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12">
        <f t="shared" si="149"/>
        <v>224.42857142857142</v>
      </c>
      <c r="Q2383" t="s">
        <v>8318</v>
      </c>
      <c r="R2383" t="s">
        <v>8319</v>
      </c>
      <c r="S2383" s="17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12">
        <f t="shared" si="149"/>
        <v>37.5</v>
      </c>
      <c r="Q2384" t="s">
        <v>8318</v>
      </c>
      <c r="R2384" t="s">
        <v>8319</v>
      </c>
      <c r="S2384" s="17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12">
        <f t="shared" si="149"/>
        <v>145</v>
      </c>
      <c r="Q2385" t="s">
        <v>8318</v>
      </c>
      <c r="R2385" t="s">
        <v>8319</v>
      </c>
      <c r="S2385" s="17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12">
        <f t="shared" si="149"/>
        <v>1</v>
      </c>
      <c r="Q2386" t="s">
        <v>8318</v>
      </c>
      <c r="R2386" t="s">
        <v>8319</v>
      </c>
      <c r="S2386" s="17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12">
        <f t="shared" si="149"/>
        <v>112.57142857142857</v>
      </c>
      <c r="Q2387" t="s">
        <v>8318</v>
      </c>
      <c r="R2387" t="s">
        <v>8319</v>
      </c>
      <c r="S2387" s="17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12" t="e">
        <f t="shared" si="149"/>
        <v>#DIV/0!</v>
      </c>
      <c r="Q2388" t="s">
        <v>8318</v>
      </c>
      <c r="R2388" t="s">
        <v>8319</v>
      </c>
      <c r="S2388" s="17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12">
        <f t="shared" si="149"/>
        <v>342</v>
      </c>
      <c r="Q2389" t="s">
        <v>8318</v>
      </c>
      <c r="R2389" t="s">
        <v>8319</v>
      </c>
      <c r="S2389" s="17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12">
        <f t="shared" si="149"/>
        <v>57.875</v>
      </c>
      <c r="Q2390" t="s">
        <v>8318</v>
      </c>
      <c r="R2390" t="s">
        <v>8319</v>
      </c>
      <c r="S2390" s="17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12">
        <f t="shared" si="149"/>
        <v>30</v>
      </c>
      <c r="Q2391" t="s">
        <v>8318</v>
      </c>
      <c r="R2391" t="s">
        <v>8319</v>
      </c>
      <c r="S2391" s="17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12" t="e">
        <f t="shared" si="149"/>
        <v>#DIV/0!</v>
      </c>
      <c r="Q2392" t="s">
        <v>8318</v>
      </c>
      <c r="R2392" t="s">
        <v>8319</v>
      </c>
      <c r="S2392" s="17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12">
        <f t="shared" si="149"/>
        <v>25</v>
      </c>
      <c r="Q2393" t="s">
        <v>8318</v>
      </c>
      <c r="R2393" t="s">
        <v>8319</v>
      </c>
      <c r="S2393" s="17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12" t="e">
        <f t="shared" si="149"/>
        <v>#DIV/0!</v>
      </c>
      <c r="Q2394" t="s">
        <v>8318</v>
      </c>
      <c r="R2394" t="s">
        <v>8319</v>
      </c>
      <c r="S2394" s="17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12">
        <f t="shared" si="149"/>
        <v>50</v>
      </c>
      <c r="Q2395" t="s">
        <v>8318</v>
      </c>
      <c r="R2395" t="s">
        <v>8319</v>
      </c>
      <c r="S2395" s="17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12">
        <f t="shared" si="149"/>
        <v>1.5</v>
      </c>
      <c r="Q2396" t="s">
        <v>8318</v>
      </c>
      <c r="R2396" t="s">
        <v>8319</v>
      </c>
      <c r="S2396" s="17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12" t="e">
        <f t="shared" si="149"/>
        <v>#DIV/0!</v>
      </c>
      <c r="Q2397" t="s">
        <v>8318</v>
      </c>
      <c r="R2397" t="s">
        <v>8319</v>
      </c>
      <c r="S2397" s="17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12">
        <f t="shared" si="149"/>
        <v>10</v>
      </c>
      <c r="Q2398" t="s">
        <v>8318</v>
      </c>
      <c r="R2398" t="s">
        <v>8319</v>
      </c>
      <c r="S2398" s="17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12" t="e">
        <f t="shared" si="149"/>
        <v>#DIV/0!</v>
      </c>
      <c r="Q2399" t="s">
        <v>8318</v>
      </c>
      <c r="R2399" t="s">
        <v>8319</v>
      </c>
      <c r="S2399" s="17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12" t="e">
        <f t="shared" si="149"/>
        <v>#DIV/0!</v>
      </c>
      <c r="Q2400" t="s">
        <v>8318</v>
      </c>
      <c r="R2400" t="s">
        <v>8319</v>
      </c>
      <c r="S2400" s="17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12" t="e">
        <f t="shared" si="149"/>
        <v>#DIV/0!</v>
      </c>
      <c r="Q2401" t="s">
        <v>8318</v>
      </c>
      <c r="R2401" t="s">
        <v>8319</v>
      </c>
      <c r="S2401" s="17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12" t="e">
        <f t="shared" si="149"/>
        <v>#DIV/0!</v>
      </c>
      <c r="Q2402" t="s">
        <v>8318</v>
      </c>
      <c r="R2402" t="s">
        <v>8319</v>
      </c>
      <c r="S2402" s="17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12">
        <f t="shared" si="149"/>
        <v>22.333333333333332</v>
      </c>
      <c r="Q2403" t="s">
        <v>8335</v>
      </c>
      <c r="R2403" t="s">
        <v>8336</v>
      </c>
      <c r="S2403" s="17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12">
        <f t="shared" si="149"/>
        <v>52</v>
      </c>
      <c r="Q2404" t="s">
        <v>8335</v>
      </c>
      <c r="R2404" t="s">
        <v>8336</v>
      </c>
      <c r="S2404" s="17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12">
        <f t="shared" si="149"/>
        <v>16.833333333333332</v>
      </c>
      <c r="Q2405" t="s">
        <v>8335</v>
      </c>
      <c r="R2405" t="s">
        <v>8336</v>
      </c>
      <c r="S2405" s="17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12" t="e">
        <f t="shared" si="149"/>
        <v>#DIV/0!</v>
      </c>
      <c r="Q2406" t="s">
        <v>8335</v>
      </c>
      <c r="R2406" t="s">
        <v>8336</v>
      </c>
      <c r="S2406" s="17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12">
        <f t="shared" si="149"/>
        <v>56.3</v>
      </c>
      <c r="Q2407" t="s">
        <v>8335</v>
      </c>
      <c r="R2407" t="s">
        <v>8336</v>
      </c>
      <c r="S2407" s="17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12">
        <f t="shared" si="149"/>
        <v>84.0625</v>
      </c>
      <c r="Q2408" t="s">
        <v>8335</v>
      </c>
      <c r="R2408" t="s">
        <v>8336</v>
      </c>
      <c r="S2408" s="17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12">
        <f t="shared" si="149"/>
        <v>168.39393939393941</v>
      </c>
      <c r="Q2409" t="s">
        <v>8335</v>
      </c>
      <c r="R2409" t="s">
        <v>8336</v>
      </c>
      <c r="S2409" s="17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12">
        <f t="shared" si="149"/>
        <v>15</v>
      </c>
      <c r="Q2410" t="s">
        <v>8335</v>
      </c>
      <c r="R2410" t="s">
        <v>8336</v>
      </c>
      <c r="S2410" s="17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12">
        <f t="shared" si="149"/>
        <v>76.666666666666671</v>
      </c>
      <c r="Q2411" t="s">
        <v>8335</v>
      </c>
      <c r="R2411" t="s">
        <v>8336</v>
      </c>
      <c r="S2411" s="17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12" t="e">
        <f t="shared" si="149"/>
        <v>#DIV/0!</v>
      </c>
      <c r="Q2412" t="s">
        <v>8335</v>
      </c>
      <c r="R2412" t="s">
        <v>8336</v>
      </c>
      <c r="S2412" s="17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12">
        <f t="shared" si="149"/>
        <v>50.333333333333336</v>
      </c>
      <c r="Q2413" t="s">
        <v>8335</v>
      </c>
      <c r="R2413" t="s">
        <v>8336</v>
      </c>
      <c r="S2413" s="17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12" t="e">
        <f t="shared" si="149"/>
        <v>#DIV/0!</v>
      </c>
      <c r="Q2414" t="s">
        <v>8335</v>
      </c>
      <c r="R2414" t="s">
        <v>8336</v>
      </c>
      <c r="S2414" s="17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12">
        <f t="shared" si="149"/>
        <v>8.3333333333333339</v>
      </c>
      <c r="Q2415" t="s">
        <v>8335</v>
      </c>
      <c r="R2415" t="s">
        <v>8336</v>
      </c>
      <c r="S2415" s="17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12">
        <f t="shared" si="149"/>
        <v>35.384615384615387</v>
      </c>
      <c r="Q2416" t="s">
        <v>8335</v>
      </c>
      <c r="R2416" t="s">
        <v>8336</v>
      </c>
      <c r="S2416" s="17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12">
        <f t="shared" si="149"/>
        <v>55.833333333333336</v>
      </c>
      <c r="Q2417" t="s">
        <v>8335</v>
      </c>
      <c r="R2417" t="s">
        <v>8336</v>
      </c>
      <c r="S2417" s="17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12">
        <f t="shared" si="149"/>
        <v>5</v>
      </c>
      <c r="Q2418" t="s">
        <v>8335</v>
      </c>
      <c r="R2418" t="s">
        <v>8336</v>
      </c>
      <c r="S2418" s="17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12" t="e">
        <f t="shared" si="149"/>
        <v>#DIV/0!</v>
      </c>
      <c r="Q2419" t="s">
        <v>8335</v>
      </c>
      <c r="R2419" t="s">
        <v>8336</v>
      </c>
      <c r="S2419" s="17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12">
        <f t="shared" si="149"/>
        <v>1</v>
      </c>
      <c r="Q2420" t="s">
        <v>8335</v>
      </c>
      <c r="R2420" t="s">
        <v>8336</v>
      </c>
      <c r="S2420" s="17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12" t="e">
        <f t="shared" si="149"/>
        <v>#DIV/0!</v>
      </c>
      <c r="Q2421" t="s">
        <v>8335</v>
      </c>
      <c r="R2421" t="s">
        <v>8336</v>
      </c>
      <c r="S2421" s="17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12">
        <f t="shared" si="149"/>
        <v>69.472222222222229</v>
      </c>
      <c r="Q2422" t="s">
        <v>8335</v>
      </c>
      <c r="R2422" t="s">
        <v>8336</v>
      </c>
      <c r="S2422" s="17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12">
        <f t="shared" si="149"/>
        <v>1</v>
      </c>
      <c r="Q2423" t="s">
        <v>8335</v>
      </c>
      <c r="R2423" t="s">
        <v>8336</v>
      </c>
      <c r="S2423" s="17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12">
        <f t="shared" si="149"/>
        <v>1</v>
      </c>
      <c r="Q2424" t="s">
        <v>8335</v>
      </c>
      <c r="R2424" t="s">
        <v>8336</v>
      </c>
      <c r="S2424" s="17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12">
        <f t="shared" si="149"/>
        <v>8</v>
      </c>
      <c r="Q2425" t="s">
        <v>8335</v>
      </c>
      <c r="R2425" t="s">
        <v>8336</v>
      </c>
      <c r="S2425" s="17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12">
        <f t="shared" si="149"/>
        <v>34.444444444444443</v>
      </c>
      <c r="Q2426" t="s">
        <v>8335</v>
      </c>
      <c r="R2426" t="s">
        <v>8336</v>
      </c>
      <c r="S2426" s="17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12">
        <f t="shared" si="149"/>
        <v>1</v>
      </c>
      <c r="Q2427" t="s">
        <v>8335</v>
      </c>
      <c r="R2427" t="s">
        <v>8336</v>
      </c>
      <c r="S2427" s="17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12" t="e">
        <f t="shared" si="149"/>
        <v>#DIV/0!</v>
      </c>
      <c r="Q2428" t="s">
        <v>8335</v>
      </c>
      <c r="R2428" t="s">
        <v>8336</v>
      </c>
      <c r="S2428" s="17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12">
        <f t="shared" si="149"/>
        <v>1</v>
      </c>
      <c r="Q2429" t="s">
        <v>8335</v>
      </c>
      <c r="R2429" t="s">
        <v>8336</v>
      </c>
      <c r="S2429" s="17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12">
        <f t="shared" si="149"/>
        <v>1</v>
      </c>
      <c r="Q2430" t="s">
        <v>8335</v>
      </c>
      <c r="R2430" t="s">
        <v>8336</v>
      </c>
      <c r="S2430" s="17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12">
        <f t="shared" si="149"/>
        <v>501.25</v>
      </c>
      <c r="Q2431" t="s">
        <v>8335</v>
      </c>
      <c r="R2431" t="s">
        <v>8336</v>
      </c>
      <c r="S2431" s="17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12">
        <f t="shared" si="149"/>
        <v>10.5</v>
      </c>
      <c r="Q2432" t="s">
        <v>8335</v>
      </c>
      <c r="R2432" t="s">
        <v>8336</v>
      </c>
      <c r="S2432" s="17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12">
        <f t="shared" si="149"/>
        <v>1</v>
      </c>
      <c r="Q2433" t="s">
        <v>8335</v>
      </c>
      <c r="R2433" t="s">
        <v>8336</v>
      </c>
      <c r="S2433" s="17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12">
        <f t="shared" si="149"/>
        <v>1</v>
      </c>
      <c r="Q2434" t="s">
        <v>8335</v>
      </c>
      <c r="R2434" t="s">
        <v>8336</v>
      </c>
      <c r="S2434" s="17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(E2435/D2435)</f>
        <v>0</v>
      </c>
      <c r="P2435" s="12" t="e">
        <f t="shared" ref="P2435:P2498" si="153">E2435/L2435</f>
        <v>#DIV/0!</v>
      </c>
      <c r="Q2435" t="s">
        <v>8335</v>
      </c>
      <c r="R2435" t="s">
        <v>8336</v>
      </c>
      <c r="S2435" s="17">
        <f t="shared" ref="S2435:S2498" si="154">(((J2435/60)/60)/24)+DATE(1970,1,1)</f>
        <v>42397.89980324074</v>
      </c>
      <c r="T2435" s="17">
        <f t="shared" ref="T2435:T2498" si="155" xml:space="preserve"> 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12">
        <f t="shared" si="153"/>
        <v>13</v>
      </c>
      <c r="Q2436" t="s">
        <v>8335</v>
      </c>
      <c r="R2436" t="s">
        <v>8336</v>
      </c>
      <c r="S2436" s="17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12">
        <f t="shared" si="153"/>
        <v>306</v>
      </c>
      <c r="Q2437" t="s">
        <v>8335</v>
      </c>
      <c r="R2437" t="s">
        <v>8336</v>
      </c>
      <c r="S2437" s="17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12">
        <f t="shared" si="153"/>
        <v>22.5</v>
      </c>
      <c r="Q2438" t="s">
        <v>8335</v>
      </c>
      <c r="R2438" t="s">
        <v>8336</v>
      </c>
      <c r="S2438" s="17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12" t="e">
        <f t="shared" si="153"/>
        <v>#DIV/0!</v>
      </c>
      <c r="Q2439" t="s">
        <v>8335</v>
      </c>
      <c r="R2439" t="s">
        <v>8336</v>
      </c>
      <c r="S2439" s="17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12">
        <f t="shared" si="153"/>
        <v>50</v>
      </c>
      <c r="Q2440" t="s">
        <v>8335</v>
      </c>
      <c r="R2440" t="s">
        <v>8336</v>
      </c>
      <c r="S2440" s="17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12" t="e">
        <f t="shared" si="153"/>
        <v>#DIV/0!</v>
      </c>
      <c r="Q2441" t="s">
        <v>8335</v>
      </c>
      <c r="R2441" t="s">
        <v>8336</v>
      </c>
      <c r="S2441" s="17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12">
        <f t="shared" si="153"/>
        <v>5</v>
      </c>
      <c r="Q2442" t="s">
        <v>8335</v>
      </c>
      <c r="R2442" t="s">
        <v>8336</v>
      </c>
      <c r="S2442" s="17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12">
        <f t="shared" si="153"/>
        <v>74.22935779816514</v>
      </c>
      <c r="Q2443" t="s">
        <v>8335</v>
      </c>
      <c r="R2443" t="s">
        <v>8351</v>
      </c>
      <c r="S2443" s="17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12">
        <f t="shared" si="153"/>
        <v>81.252688172043008</v>
      </c>
      <c r="Q2444" t="s">
        <v>8335</v>
      </c>
      <c r="R2444" t="s">
        <v>8351</v>
      </c>
      <c r="S2444" s="17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12">
        <f t="shared" si="153"/>
        <v>130.23469453376205</v>
      </c>
      <c r="Q2445" t="s">
        <v>8335</v>
      </c>
      <c r="R2445" t="s">
        <v>8351</v>
      </c>
      <c r="S2445" s="17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12">
        <f t="shared" si="153"/>
        <v>53.409836065573771</v>
      </c>
      <c r="Q2446" t="s">
        <v>8335</v>
      </c>
      <c r="R2446" t="s">
        <v>8351</v>
      </c>
      <c r="S2446" s="17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12">
        <f t="shared" si="153"/>
        <v>75.130434782608702</v>
      </c>
      <c r="Q2447" t="s">
        <v>8335</v>
      </c>
      <c r="R2447" t="s">
        <v>8351</v>
      </c>
      <c r="S2447" s="17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12">
        <f t="shared" si="153"/>
        <v>75.666666666666671</v>
      </c>
      <c r="Q2448" t="s">
        <v>8335</v>
      </c>
      <c r="R2448" t="s">
        <v>8351</v>
      </c>
      <c r="S2448" s="17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12">
        <f t="shared" si="153"/>
        <v>31.691394658753708</v>
      </c>
      <c r="Q2449" t="s">
        <v>8335</v>
      </c>
      <c r="R2449" t="s">
        <v>8351</v>
      </c>
      <c r="S2449" s="17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12">
        <f t="shared" si="153"/>
        <v>47.777777777777779</v>
      </c>
      <c r="Q2450" t="s">
        <v>8335</v>
      </c>
      <c r="R2450" t="s">
        <v>8351</v>
      </c>
      <c r="S2450" s="17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12">
        <f t="shared" si="153"/>
        <v>90</v>
      </c>
      <c r="Q2451" t="s">
        <v>8335</v>
      </c>
      <c r="R2451" t="s">
        <v>8351</v>
      </c>
      <c r="S2451" s="17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12">
        <f t="shared" si="153"/>
        <v>149.31401960784314</v>
      </c>
      <c r="Q2452" t="s">
        <v>8335</v>
      </c>
      <c r="R2452" t="s">
        <v>8351</v>
      </c>
      <c r="S2452" s="17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12">
        <f t="shared" si="153"/>
        <v>62.06989247311828</v>
      </c>
      <c r="Q2453" t="s">
        <v>8335</v>
      </c>
      <c r="R2453" t="s">
        <v>8351</v>
      </c>
      <c r="S2453" s="17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12">
        <f t="shared" si="153"/>
        <v>53.4</v>
      </c>
      <c r="Q2454" t="s">
        <v>8335</v>
      </c>
      <c r="R2454" t="s">
        <v>8351</v>
      </c>
      <c r="S2454" s="17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12">
        <f t="shared" si="153"/>
        <v>69.268656716417908</v>
      </c>
      <c r="Q2455" t="s">
        <v>8335</v>
      </c>
      <c r="R2455" t="s">
        <v>8351</v>
      </c>
      <c r="S2455" s="17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12">
        <f t="shared" si="153"/>
        <v>271.50769230769231</v>
      </c>
      <c r="Q2456" t="s">
        <v>8335</v>
      </c>
      <c r="R2456" t="s">
        <v>8351</v>
      </c>
      <c r="S2456" s="17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12">
        <f t="shared" si="153"/>
        <v>34.125</v>
      </c>
      <c r="Q2457" t="s">
        <v>8335</v>
      </c>
      <c r="R2457" t="s">
        <v>8351</v>
      </c>
      <c r="S2457" s="17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12">
        <f t="shared" si="153"/>
        <v>40.492537313432834</v>
      </c>
      <c r="Q2458" t="s">
        <v>8335</v>
      </c>
      <c r="R2458" t="s">
        <v>8351</v>
      </c>
      <c r="S2458" s="17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12">
        <f t="shared" si="153"/>
        <v>189.75806451612902</v>
      </c>
      <c r="Q2459" t="s">
        <v>8335</v>
      </c>
      <c r="R2459" t="s">
        <v>8351</v>
      </c>
      <c r="S2459" s="17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12">
        <f t="shared" si="153"/>
        <v>68.862499999999997</v>
      </c>
      <c r="Q2460" t="s">
        <v>8335</v>
      </c>
      <c r="R2460" t="s">
        <v>8351</v>
      </c>
      <c r="S2460" s="17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12">
        <f t="shared" si="153"/>
        <v>108.77659574468085</v>
      </c>
      <c r="Q2461" t="s">
        <v>8335</v>
      </c>
      <c r="R2461" t="s">
        <v>8351</v>
      </c>
      <c r="S2461" s="17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12">
        <f t="shared" si="153"/>
        <v>125.98529411764706</v>
      </c>
      <c r="Q2462" t="s">
        <v>8335</v>
      </c>
      <c r="R2462" t="s">
        <v>8351</v>
      </c>
      <c r="S2462" s="17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12">
        <f t="shared" si="153"/>
        <v>90.523255813953483</v>
      </c>
      <c r="Q2463" t="s">
        <v>8324</v>
      </c>
      <c r="R2463" t="s">
        <v>8328</v>
      </c>
      <c r="S2463" s="17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12">
        <f t="shared" si="153"/>
        <v>28.880434782608695</v>
      </c>
      <c r="Q2464" t="s">
        <v>8324</v>
      </c>
      <c r="R2464" t="s">
        <v>8328</v>
      </c>
      <c r="S2464" s="17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12">
        <f t="shared" si="153"/>
        <v>31</v>
      </c>
      <c r="Q2465" t="s">
        <v>8324</v>
      </c>
      <c r="R2465" t="s">
        <v>8328</v>
      </c>
      <c r="S2465" s="17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12">
        <f t="shared" si="153"/>
        <v>51.674418604651166</v>
      </c>
      <c r="Q2466" t="s">
        <v>8324</v>
      </c>
      <c r="R2466" t="s">
        <v>8328</v>
      </c>
      <c r="S2466" s="17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12">
        <f t="shared" si="153"/>
        <v>26.270833333333332</v>
      </c>
      <c r="Q2467" t="s">
        <v>8324</v>
      </c>
      <c r="R2467" t="s">
        <v>8328</v>
      </c>
      <c r="S2467" s="17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12">
        <f t="shared" si="153"/>
        <v>48.07692307692308</v>
      </c>
      <c r="Q2468" t="s">
        <v>8324</v>
      </c>
      <c r="R2468" t="s">
        <v>8328</v>
      </c>
      <c r="S2468" s="17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12">
        <f t="shared" si="153"/>
        <v>27.558139534883722</v>
      </c>
      <c r="Q2469" t="s">
        <v>8324</v>
      </c>
      <c r="R2469" t="s">
        <v>8328</v>
      </c>
      <c r="S2469" s="17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12">
        <f t="shared" si="153"/>
        <v>36.97137931034483</v>
      </c>
      <c r="Q2470" t="s">
        <v>8324</v>
      </c>
      <c r="R2470" t="s">
        <v>8328</v>
      </c>
      <c r="S2470" s="17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12">
        <f t="shared" si="153"/>
        <v>29.021276595744681</v>
      </c>
      <c r="Q2471" t="s">
        <v>8324</v>
      </c>
      <c r="R2471" t="s">
        <v>8328</v>
      </c>
      <c r="S2471" s="17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12">
        <f t="shared" si="153"/>
        <v>28.65666666666667</v>
      </c>
      <c r="Q2472" t="s">
        <v>8324</v>
      </c>
      <c r="R2472" t="s">
        <v>8328</v>
      </c>
      <c r="S2472" s="17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12">
        <f t="shared" si="153"/>
        <v>37.647058823529413</v>
      </c>
      <c r="Q2473" t="s">
        <v>8324</v>
      </c>
      <c r="R2473" t="s">
        <v>8328</v>
      </c>
      <c r="S2473" s="17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12">
        <f t="shared" si="153"/>
        <v>97.904038461538462</v>
      </c>
      <c r="Q2474" t="s">
        <v>8324</v>
      </c>
      <c r="R2474" t="s">
        <v>8328</v>
      </c>
      <c r="S2474" s="17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12">
        <f t="shared" si="153"/>
        <v>42.553191489361701</v>
      </c>
      <c r="Q2475" t="s">
        <v>8324</v>
      </c>
      <c r="R2475" t="s">
        <v>8328</v>
      </c>
      <c r="S2475" s="17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12">
        <f t="shared" si="153"/>
        <v>131.58368421052631</v>
      </c>
      <c r="Q2476" t="s">
        <v>8324</v>
      </c>
      <c r="R2476" t="s">
        <v>8328</v>
      </c>
      <c r="S2476" s="17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12">
        <f t="shared" si="153"/>
        <v>32.320987654320987</v>
      </c>
      <c r="Q2477" t="s">
        <v>8324</v>
      </c>
      <c r="R2477" t="s">
        <v>8328</v>
      </c>
      <c r="S2477" s="17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12">
        <f t="shared" si="153"/>
        <v>61.103999999999999</v>
      </c>
      <c r="Q2478" t="s">
        <v>8324</v>
      </c>
      <c r="R2478" t="s">
        <v>8328</v>
      </c>
      <c r="S2478" s="17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12">
        <f t="shared" si="153"/>
        <v>31.341463414634145</v>
      </c>
      <c r="Q2479" t="s">
        <v>8324</v>
      </c>
      <c r="R2479" t="s">
        <v>8328</v>
      </c>
      <c r="S2479" s="17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12">
        <f t="shared" si="153"/>
        <v>129.1139240506329</v>
      </c>
      <c r="Q2480" t="s">
        <v>8324</v>
      </c>
      <c r="R2480" t="s">
        <v>8328</v>
      </c>
      <c r="S2480" s="17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12">
        <f t="shared" si="153"/>
        <v>25.020624999999999</v>
      </c>
      <c r="Q2481" t="s">
        <v>8324</v>
      </c>
      <c r="R2481" t="s">
        <v>8328</v>
      </c>
      <c r="S2481" s="17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12">
        <f t="shared" si="153"/>
        <v>250</v>
      </c>
      <c r="Q2482" t="s">
        <v>8324</v>
      </c>
      <c r="R2482" t="s">
        <v>8328</v>
      </c>
      <c r="S2482" s="17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12">
        <f t="shared" si="153"/>
        <v>47.541473684210523</v>
      </c>
      <c r="Q2483" t="s">
        <v>8324</v>
      </c>
      <c r="R2483" t="s">
        <v>8328</v>
      </c>
      <c r="S2483" s="17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12">
        <f t="shared" si="153"/>
        <v>40.04</v>
      </c>
      <c r="Q2484" t="s">
        <v>8324</v>
      </c>
      <c r="R2484" t="s">
        <v>8328</v>
      </c>
      <c r="S2484" s="17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12">
        <f t="shared" si="153"/>
        <v>65.84210526315789</v>
      </c>
      <c r="Q2485" t="s">
        <v>8324</v>
      </c>
      <c r="R2485" t="s">
        <v>8328</v>
      </c>
      <c r="S2485" s="17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12">
        <f t="shared" si="153"/>
        <v>46.401222222222216</v>
      </c>
      <c r="Q2486" t="s">
        <v>8324</v>
      </c>
      <c r="R2486" t="s">
        <v>8328</v>
      </c>
      <c r="S2486" s="17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12">
        <f t="shared" si="153"/>
        <v>50.365853658536587</v>
      </c>
      <c r="Q2487" t="s">
        <v>8324</v>
      </c>
      <c r="R2487" t="s">
        <v>8328</v>
      </c>
      <c r="S2487" s="17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12">
        <f t="shared" si="153"/>
        <v>26.566666666666666</v>
      </c>
      <c r="Q2488" t="s">
        <v>8324</v>
      </c>
      <c r="R2488" t="s">
        <v>8328</v>
      </c>
      <c r="S2488" s="17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12">
        <f t="shared" si="153"/>
        <v>39.493684210526318</v>
      </c>
      <c r="Q2489" t="s">
        <v>8324</v>
      </c>
      <c r="R2489" t="s">
        <v>8328</v>
      </c>
      <c r="S2489" s="17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12">
        <f t="shared" si="153"/>
        <v>49.246153846153845</v>
      </c>
      <c r="Q2490" t="s">
        <v>8324</v>
      </c>
      <c r="R2490" t="s">
        <v>8328</v>
      </c>
      <c r="S2490" s="17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12">
        <f t="shared" si="153"/>
        <v>62.38</v>
      </c>
      <c r="Q2491" t="s">
        <v>8324</v>
      </c>
      <c r="R2491" t="s">
        <v>8328</v>
      </c>
      <c r="S2491" s="17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12">
        <f t="shared" si="153"/>
        <v>37.9375</v>
      </c>
      <c r="Q2492" t="s">
        <v>8324</v>
      </c>
      <c r="R2492" t="s">
        <v>8328</v>
      </c>
      <c r="S2492" s="17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12">
        <f t="shared" si="153"/>
        <v>51.6</v>
      </c>
      <c r="Q2493" t="s">
        <v>8324</v>
      </c>
      <c r="R2493" t="s">
        <v>8328</v>
      </c>
      <c r="S2493" s="17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12">
        <f t="shared" si="153"/>
        <v>27.777777777777779</v>
      </c>
      <c r="Q2494" t="s">
        <v>8324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12">
        <f t="shared" si="153"/>
        <v>99.382239382239376</v>
      </c>
      <c r="Q2495" t="s">
        <v>8324</v>
      </c>
      <c r="R2495" t="s">
        <v>8328</v>
      </c>
      <c r="S2495" s="17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12">
        <f t="shared" si="153"/>
        <v>38.848205128205123</v>
      </c>
      <c r="Q2496" t="s">
        <v>8324</v>
      </c>
      <c r="R2496" t="s">
        <v>8328</v>
      </c>
      <c r="S2496" s="17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12">
        <f t="shared" si="153"/>
        <v>45.548809523809524</v>
      </c>
      <c r="Q2497" t="s">
        <v>8324</v>
      </c>
      <c r="R2497" t="s">
        <v>8328</v>
      </c>
      <c r="S2497" s="17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12">
        <f t="shared" si="153"/>
        <v>600</v>
      </c>
      <c r="Q2498" t="s">
        <v>8324</v>
      </c>
      <c r="R2498" t="s">
        <v>8328</v>
      </c>
      <c r="S2498" s="17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(E2499/D2499)</f>
        <v>1.127715</v>
      </c>
      <c r="P2499" s="12">
        <f t="shared" ref="P2499:P2562" si="157">E2499/L2499</f>
        <v>80.551071428571419</v>
      </c>
      <c r="Q2499" t="s">
        <v>8324</v>
      </c>
      <c r="R2499" t="s">
        <v>8328</v>
      </c>
      <c r="S2499" s="17">
        <f t="shared" ref="S2499:S2562" si="158">(((J2499/60)/60)/24)+DATE(1970,1,1)</f>
        <v>40730.878912037035</v>
      </c>
      <c r="T2499" s="17">
        <f t="shared" ref="T2499:T2562" si="159" xml:space="preserve"> 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12">
        <f t="shared" si="157"/>
        <v>52.8</v>
      </c>
      <c r="Q2500" t="s">
        <v>8324</v>
      </c>
      <c r="R2500" t="s">
        <v>8328</v>
      </c>
      <c r="S2500" s="17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12">
        <f t="shared" si="157"/>
        <v>47.676470588235297</v>
      </c>
      <c r="Q2501" t="s">
        <v>8324</v>
      </c>
      <c r="R2501" t="s">
        <v>8328</v>
      </c>
      <c r="S2501" s="17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12">
        <f t="shared" si="157"/>
        <v>23.448275862068964</v>
      </c>
      <c r="Q2502" t="s">
        <v>8324</v>
      </c>
      <c r="R2502" t="s">
        <v>8328</v>
      </c>
      <c r="S2502" s="17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12">
        <f t="shared" si="157"/>
        <v>40.142857142857146</v>
      </c>
      <c r="Q2503" t="s">
        <v>8335</v>
      </c>
      <c r="R2503" t="s">
        <v>8352</v>
      </c>
      <c r="S2503" s="17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12">
        <f t="shared" si="157"/>
        <v>17.2</v>
      </c>
      <c r="Q2504" t="s">
        <v>8335</v>
      </c>
      <c r="R2504" t="s">
        <v>8352</v>
      </c>
      <c r="S2504" s="17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12" t="e">
        <f t="shared" si="157"/>
        <v>#DIV/0!</v>
      </c>
      <c r="Q2505" t="s">
        <v>8335</v>
      </c>
      <c r="R2505" t="s">
        <v>8352</v>
      </c>
      <c r="S2505" s="17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12" t="e">
        <f t="shared" si="157"/>
        <v>#DIV/0!</v>
      </c>
      <c r="Q2506" t="s">
        <v>8335</v>
      </c>
      <c r="R2506" t="s">
        <v>8352</v>
      </c>
      <c r="S2506" s="17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12" t="e">
        <f t="shared" si="157"/>
        <v>#DIV/0!</v>
      </c>
      <c r="Q2507" t="s">
        <v>8335</v>
      </c>
      <c r="R2507" t="s">
        <v>8352</v>
      </c>
      <c r="S2507" s="17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12">
        <f t="shared" si="157"/>
        <v>15</v>
      </c>
      <c r="Q2508" t="s">
        <v>8335</v>
      </c>
      <c r="R2508" t="s">
        <v>8352</v>
      </c>
      <c r="S2508" s="17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12" t="e">
        <f t="shared" si="157"/>
        <v>#DIV/0!</v>
      </c>
      <c r="Q2509" t="s">
        <v>8335</v>
      </c>
      <c r="R2509" t="s">
        <v>8352</v>
      </c>
      <c r="S2509" s="17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12" t="e">
        <f t="shared" si="157"/>
        <v>#DIV/0!</v>
      </c>
      <c r="Q2510" t="s">
        <v>8335</v>
      </c>
      <c r="R2510" t="s">
        <v>8352</v>
      </c>
      <c r="S2510" s="17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12">
        <f t="shared" si="157"/>
        <v>35.714285714285715</v>
      </c>
      <c r="Q2511" t="s">
        <v>8335</v>
      </c>
      <c r="R2511" t="s">
        <v>8352</v>
      </c>
      <c r="S2511" s="17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12">
        <f t="shared" si="157"/>
        <v>37.5</v>
      </c>
      <c r="Q2512" t="s">
        <v>8335</v>
      </c>
      <c r="R2512" t="s">
        <v>8352</v>
      </c>
      <c r="S2512" s="17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12" t="e">
        <f t="shared" si="157"/>
        <v>#DIV/0!</v>
      </c>
      <c r="Q2513" t="s">
        <v>8335</v>
      </c>
      <c r="R2513" t="s">
        <v>8352</v>
      </c>
      <c r="S2513" s="17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12" t="e">
        <f t="shared" si="157"/>
        <v>#DIV/0!</v>
      </c>
      <c r="Q2514" t="s">
        <v>8335</v>
      </c>
      <c r="R2514" t="s">
        <v>8352</v>
      </c>
      <c r="S2514" s="17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12" t="e">
        <f t="shared" si="157"/>
        <v>#DIV/0!</v>
      </c>
      <c r="Q2515" t="s">
        <v>8335</v>
      </c>
      <c r="R2515" t="s">
        <v>8352</v>
      </c>
      <c r="S2515" s="17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12">
        <f t="shared" si="157"/>
        <v>52.5</v>
      </c>
      <c r="Q2516" t="s">
        <v>8335</v>
      </c>
      <c r="R2516" t="s">
        <v>8352</v>
      </c>
      <c r="S2516" s="17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12">
        <f t="shared" si="157"/>
        <v>77.5</v>
      </c>
      <c r="Q2517" t="s">
        <v>8335</v>
      </c>
      <c r="R2517" t="s">
        <v>8352</v>
      </c>
      <c r="S2517" s="17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12" t="e">
        <f t="shared" si="157"/>
        <v>#DIV/0!</v>
      </c>
      <c r="Q2518" t="s">
        <v>8335</v>
      </c>
      <c r="R2518" t="s">
        <v>8352</v>
      </c>
      <c r="S2518" s="17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12">
        <f t="shared" si="157"/>
        <v>53.545454545454547</v>
      </c>
      <c r="Q2519" t="s">
        <v>8335</v>
      </c>
      <c r="R2519" t="s">
        <v>8352</v>
      </c>
      <c r="S2519" s="17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12" t="e">
        <f t="shared" si="157"/>
        <v>#DIV/0!</v>
      </c>
      <c r="Q2520" t="s">
        <v>8335</v>
      </c>
      <c r="R2520" t="s">
        <v>8352</v>
      </c>
      <c r="S2520" s="17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12">
        <f t="shared" si="157"/>
        <v>16.25</v>
      </c>
      <c r="Q2521" t="s">
        <v>8335</v>
      </c>
      <c r="R2521" t="s">
        <v>8352</v>
      </c>
      <c r="S2521" s="17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12" t="e">
        <f t="shared" si="157"/>
        <v>#DIV/0!</v>
      </c>
      <c r="Q2522" t="s">
        <v>8335</v>
      </c>
      <c r="R2522" t="s">
        <v>8352</v>
      </c>
      <c r="S2522" s="17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12">
        <f t="shared" si="157"/>
        <v>103.68174242424243</v>
      </c>
      <c r="Q2523" t="s">
        <v>8324</v>
      </c>
      <c r="R2523" t="s">
        <v>8353</v>
      </c>
      <c r="S2523" s="17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12">
        <f t="shared" si="157"/>
        <v>185.18518518518519</v>
      </c>
      <c r="Q2524" t="s">
        <v>8324</v>
      </c>
      <c r="R2524" t="s">
        <v>8353</v>
      </c>
      <c r="S2524" s="17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12">
        <f t="shared" si="157"/>
        <v>54.153846153846153</v>
      </c>
      <c r="Q2525" t="s">
        <v>8324</v>
      </c>
      <c r="R2525" t="s">
        <v>8353</v>
      </c>
      <c r="S2525" s="17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12">
        <f t="shared" si="157"/>
        <v>177.2093023255814</v>
      </c>
      <c r="Q2526" t="s">
        <v>8324</v>
      </c>
      <c r="R2526" t="s">
        <v>8353</v>
      </c>
      <c r="S2526" s="17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12">
        <f t="shared" si="157"/>
        <v>100.325</v>
      </c>
      <c r="Q2527" t="s">
        <v>8324</v>
      </c>
      <c r="R2527" t="s">
        <v>8353</v>
      </c>
      <c r="S2527" s="17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12">
        <f t="shared" si="157"/>
        <v>136.90909090909091</v>
      </c>
      <c r="Q2528" t="s">
        <v>8324</v>
      </c>
      <c r="R2528" t="s">
        <v>8353</v>
      </c>
      <c r="S2528" s="17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12">
        <f t="shared" si="157"/>
        <v>57.535211267605632</v>
      </c>
      <c r="Q2529" t="s">
        <v>8324</v>
      </c>
      <c r="R2529" t="s">
        <v>8353</v>
      </c>
      <c r="S2529" s="17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12">
        <f t="shared" si="157"/>
        <v>52.962839506172834</v>
      </c>
      <c r="Q2530" t="s">
        <v>8324</v>
      </c>
      <c r="R2530" t="s">
        <v>8353</v>
      </c>
      <c r="S2530" s="17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12">
        <f t="shared" si="157"/>
        <v>82.328947368421055</v>
      </c>
      <c r="Q2531" t="s">
        <v>8324</v>
      </c>
      <c r="R2531" t="s">
        <v>8353</v>
      </c>
      <c r="S2531" s="17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12">
        <f t="shared" si="157"/>
        <v>135.41666666666666</v>
      </c>
      <c r="Q2532" t="s">
        <v>8324</v>
      </c>
      <c r="R2532" t="s">
        <v>8353</v>
      </c>
      <c r="S2532" s="17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12">
        <f t="shared" si="157"/>
        <v>74.06557377049181</v>
      </c>
      <c r="Q2533" t="s">
        <v>8324</v>
      </c>
      <c r="R2533" t="s">
        <v>8353</v>
      </c>
      <c r="S2533" s="17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12">
        <f t="shared" si="157"/>
        <v>84.083333333333329</v>
      </c>
      <c r="Q2534" t="s">
        <v>8324</v>
      </c>
      <c r="R2534" t="s">
        <v>8353</v>
      </c>
      <c r="S2534" s="17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12">
        <f t="shared" si="157"/>
        <v>61.029411764705884</v>
      </c>
      <c r="Q2535" t="s">
        <v>8324</v>
      </c>
      <c r="R2535" t="s">
        <v>8353</v>
      </c>
      <c r="S2535" s="17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12">
        <f t="shared" si="157"/>
        <v>150</v>
      </c>
      <c r="Q2536" t="s">
        <v>8324</v>
      </c>
      <c r="R2536" t="s">
        <v>8353</v>
      </c>
      <c r="S2536" s="17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12">
        <f t="shared" si="157"/>
        <v>266.08974358974359</v>
      </c>
      <c r="Q2537" t="s">
        <v>8324</v>
      </c>
      <c r="R2537" t="s">
        <v>8353</v>
      </c>
      <c r="S2537" s="17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12">
        <f t="shared" si="157"/>
        <v>7.25</v>
      </c>
      <c r="Q2538" t="s">
        <v>8324</v>
      </c>
      <c r="R2538" t="s">
        <v>8353</v>
      </c>
      <c r="S2538" s="17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12">
        <f t="shared" si="157"/>
        <v>100</v>
      </c>
      <c r="Q2539" t="s">
        <v>8324</v>
      </c>
      <c r="R2539" t="s">
        <v>8353</v>
      </c>
      <c r="S2539" s="17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12">
        <f t="shared" si="157"/>
        <v>109.96308108108107</v>
      </c>
      <c r="Q2540" t="s">
        <v>8324</v>
      </c>
      <c r="R2540" t="s">
        <v>8353</v>
      </c>
      <c r="S2540" s="17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12">
        <f t="shared" si="157"/>
        <v>169.91525423728814</v>
      </c>
      <c r="Q2541" t="s">
        <v>8324</v>
      </c>
      <c r="R2541" t="s">
        <v>8353</v>
      </c>
      <c r="S2541" s="17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12">
        <f t="shared" si="157"/>
        <v>95.740740740740748</v>
      </c>
      <c r="Q2542" t="s">
        <v>8324</v>
      </c>
      <c r="R2542" t="s">
        <v>8353</v>
      </c>
      <c r="S2542" s="17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12">
        <f t="shared" si="157"/>
        <v>59.460317460317462</v>
      </c>
      <c r="Q2543" t="s">
        <v>8324</v>
      </c>
      <c r="R2543" t="s">
        <v>8353</v>
      </c>
      <c r="S2543" s="17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12">
        <f t="shared" si="157"/>
        <v>55.769230769230766</v>
      </c>
      <c r="Q2544" t="s">
        <v>8324</v>
      </c>
      <c r="R2544" t="s">
        <v>8353</v>
      </c>
      <c r="S2544" s="17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12">
        <f t="shared" si="157"/>
        <v>30.076923076923077</v>
      </c>
      <c r="Q2545" t="s">
        <v>8324</v>
      </c>
      <c r="R2545" t="s">
        <v>8353</v>
      </c>
      <c r="S2545" s="17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12">
        <f t="shared" si="157"/>
        <v>88.438596491228068</v>
      </c>
      <c r="Q2546" t="s">
        <v>8324</v>
      </c>
      <c r="R2546" t="s">
        <v>8353</v>
      </c>
      <c r="S2546" s="17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12">
        <f t="shared" si="157"/>
        <v>64.032786885245898</v>
      </c>
      <c r="Q2547" t="s">
        <v>8324</v>
      </c>
      <c r="R2547" t="s">
        <v>8353</v>
      </c>
      <c r="S2547" s="17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12">
        <f t="shared" si="157"/>
        <v>60.153846153846153</v>
      </c>
      <c r="Q2548" t="s">
        <v>8324</v>
      </c>
      <c r="R2548" t="s">
        <v>8353</v>
      </c>
      <c r="S2548" s="17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12">
        <f t="shared" si="157"/>
        <v>49.194029850746269</v>
      </c>
      <c r="Q2549" t="s">
        <v>8324</v>
      </c>
      <c r="R2549" t="s">
        <v>8353</v>
      </c>
      <c r="S2549" s="17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12">
        <f t="shared" si="157"/>
        <v>165.16216216216216</v>
      </c>
      <c r="Q2550" t="s">
        <v>8324</v>
      </c>
      <c r="R2550" t="s">
        <v>8353</v>
      </c>
      <c r="S2550" s="17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12">
        <f t="shared" si="157"/>
        <v>43.621621621621621</v>
      </c>
      <c r="Q2551" t="s">
        <v>8324</v>
      </c>
      <c r="R2551" t="s">
        <v>8353</v>
      </c>
      <c r="S2551" s="17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12">
        <f t="shared" si="157"/>
        <v>43.7</v>
      </c>
      <c r="Q2552" t="s">
        <v>8324</v>
      </c>
      <c r="R2552" t="s">
        <v>8353</v>
      </c>
      <c r="S2552" s="17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12">
        <f t="shared" si="157"/>
        <v>67.419642857142861</v>
      </c>
      <c r="Q2553" t="s">
        <v>8324</v>
      </c>
      <c r="R2553" t="s">
        <v>8353</v>
      </c>
      <c r="S2553" s="17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12">
        <f t="shared" si="157"/>
        <v>177.5</v>
      </c>
      <c r="Q2554" t="s">
        <v>8324</v>
      </c>
      <c r="R2554" t="s">
        <v>8353</v>
      </c>
      <c r="S2554" s="17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12">
        <f t="shared" si="157"/>
        <v>38.883333333333333</v>
      </c>
      <c r="Q2555" t="s">
        <v>8324</v>
      </c>
      <c r="R2555" t="s">
        <v>8353</v>
      </c>
      <c r="S2555" s="17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12">
        <f t="shared" si="157"/>
        <v>54.985074626865675</v>
      </c>
      <c r="Q2556" t="s">
        <v>8324</v>
      </c>
      <c r="R2556" t="s">
        <v>8353</v>
      </c>
      <c r="S2556" s="17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12">
        <f t="shared" si="157"/>
        <v>61.342857142857142</v>
      </c>
      <c r="Q2557" t="s">
        <v>8324</v>
      </c>
      <c r="R2557" t="s">
        <v>8353</v>
      </c>
      <c r="S2557" s="17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12">
        <f t="shared" si="157"/>
        <v>23.117647058823529</v>
      </c>
      <c r="Q2558" t="s">
        <v>8324</v>
      </c>
      <c r="R2558" t="s">
        <v>8353</v>
      </c>
      <c r="S2558" s="17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12">
        <f t="shared" si="157"/>
        <v>29.611111111111111</v>
      </c>
      <c r="Q2559" t="s">
        <v>8324</v>
      </c>
      <c r="R2559" t="s">
        <v>8353</v>
      </c>
      <c r="S2559" s="17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12">
        <f t="shared" si="157"/>
        <v>75.611111111111114</v>
      </c>
      <c r="Q2560" t="s">
        <v>8324</v>
      </c>
      <c r="R2560" t="s">
        <v>8353</v>
      </c>
      <c r="S2560" s="17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12">
        <f t="shared" si="157"/>
        <v>35.6</v>
      </c>
      <c r="Q2561" t="s">
        <v>8324</v>
      </c>
      <c r="R2561" t="s">
        <v>8353</v>
      </c>
      <c r="S2561" s="17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12">
        <f t="shared" si="157"/>
        <v>143</v>
      </c>
      <c r="Q2562" t="s">
        <v>8324</v>
      </c>
      <c r="R2562" t="s">
        <v>8353</v>
      </c>
      <c r="S2562" s="17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(E2563/D2563)</f>
        <v>0</v>
      </c>
      <c r="P2563" s="12" t="e">
        <f t="shared" ref="P2563:P2626" si="161">E2563/L2563</f>
        <v>#DIV/0!</v>
      </c>
      <c r="Q2563" t="s">
        <v>8335</v>
      </c>
      <c r="R2563" t="s">
        <v>8336</v>
      </c>
      <c r="S2563" s="17">
        <f t="shared" ref="S2563:S2626" si="162">(((J2563/60)/60)/24)+DATE(1970,1,1)</f>
        <v>42260.528807870374</v>
      </c>
      <c r="T2563" s="17">
        <f t="shared" ref="T2563:T2626" si="163" xml:space="preserve"> 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12">
        <f t="shared" si="161"/>
        <v>25</v>
      </c>
      <c r="Q2564" t="s">
        <v>8335</v>
      </c>
      <c r="R2564" t="s">
        <v>8336</v>
      </c>
      <c r="S2564" s="17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12" t="e">
        <f t="shared" si="161"/>
        <v>#DIV/0!</v>
      </c>
      <c r="Q2565" t="s">
        <v>8335</v>
      </c>
      <c r="R2565" t="s">
        <v>8336</v>
      </c>
      <c r="S2565" s="17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12" t="e">
        <f t="shared" si="161"/>
        <v>#DIV/0!</v>
      </c>
      <c r="Q2566" t="s">
        <v>8335</v>
      </c>
      <c r="R2566" t="s">
        <v>8336</v>
      </c>
      <c r="S2566" s="17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12">
        <f t="shared" si="161"/>
        <v>100</v>
      </c>
      <c r="Q2567" t="s">
        <v>8335</v>
      </c>
      <c r="R2567" t="s">
        <v>8336</v>
      </c>
      <c r="S2567" s="17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12" t="e">
        <f t="shared" si="161"/>
        <v>#DIV/0!</v>
      </c>
      <c r="Q2568" t="s">
        <v>8335</v>
      </c>
      <c r="R2568" t="s">
        <v>8336</v>
      </c>
      <c r="S2568" s="17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12">
        <f t="shared" si="161"/>
        <v>60</v>
      </c>
      <c r="Q2569" t="s">
        <v>8335</v>
      </c>
      <c r="R2569" t="s">
        <v>8336</v>
      </c>
      <c r="S2569" s="17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12">
        <f t="shared" si="161"/>
        <v>50</v>
      </c>
      <c r="Q2570" t="s">
        <v>8335</v>
      </c>
      <c r="R2570" t="s">
        <v>8336</v>
      </c>
      <c r="S2570" s="17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12">
        <f t="shared" si="161"/>
        <v>72.5</v>
      </c>
      <c r="Q2571" t="s">
        <v>8335</v>
      </c>
      <c r="R2571" t="s">
        <v>8336</v>
      </c>
      <c r="S2571" s="17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12">
        <f t="shared" si="161"/>
        <v>29.5</v>
      </c>
      <c r="Q2572" t="s">
        <v>8335</v>
      </c>
      <c r="R2572" t="s">
        <v>8336</v>
      </c>
      <c r="S2572" s="17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12">
        <f t="shared" si="161"/>
        <v>62.5</v>
      </c>
      <c r="Q2573" t="s">
        <v>8335</v>
      </c>
      <c r="R2573" t="s">
        <v>8336</v>
      </c>
      <c r="S2573" s="17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12" t="e">
        <f t="shared" si="161"/>
        <v>#DIV/0!</v>
      </c>
      <c r="Q2574" t="s">
        <v>8335</v>
      </c>
      <c r="R2574" t="s">
        <v>8336</v>
      </c>
      <c r="S2574" s="17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12" t="e">
        <f t="shared" si="161"/>
        <v>#DIV/0!</v>
      </c>
      <c r="Q2575" t="s">
        <v>8335</v>
      </c>
      <c r="R2575" t="s">
        <v>8336</v>
      </c>
      <c r="S2575" s="17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12" t="e">
        <f t="shared" si="161"/>
        <v>#DIV/0!</v>
      </c>
      <c r="Q2576" t="s">
        <v>8335</v>
      </c>
      <c r="R2576" t="s">
        <v>8336</v>
      </c>
      <c r="S2576" s="17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12" t="e">
        <f t="shared" si="161"/>
        <v>#DIV/0!</v>
      </c>
      <c r="Q2577" t="s">
        <v>8335</v>
      </c>
      <c r="R2577" t="s">
        <v>8336</v>
      </c>
      <c r="S2577" s="17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12" t="e">
        <f t="shared" si="161"/>
        <v>#DIV/0!</v>
      </c>
      <c r="Q2578" t="s">
        <v>8335</v>
      </c>
      <c r="R2578" t="s">
        <v>8336</v>
      </c>
      <c r="S2578" s="17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12" t="e">
        <f t="shared" si="161"/>
        <v>#DIV/0!</v>
      </c>
      <c r="Q2579" t="s">
        <v>8335</v>
      </c>
      <c r="R2579" t="s">
        <v>8336</v>
      </c>
      <c r="S2579" s="17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12" t="e">
        <f t="shared" si="161"/>
        <v>#DIV/0!</v>
      </c>
      <c r="Q2580" t="s">
        <v>8335</v>
      </c>
      <c r="R2580" t="s">
        <v>8336</v>
      </c>
      <c r="S2580" s="17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12">
        <f t="shared" si="161"/>
        <v>23.083333333333332</v>
      </c>
      <c r="Q2581" t="s">
        <v>8335</v>
      </c>
      <c r="R2581" t="s">
        <v>8336</v>
      </c>
      <c r="S2581" s="17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12">
        <f t="shared" si="161"/>
        <v>25.5</v>
      </c>
      <c r="Q2582" t="s">
        <v>8335</v>
      </c>
      <c r="R2582" t="s">
        <v>8336</v>
      </c>
      <c r="S2582" s="17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12">
        <f t="shared" si="161"/>
        <v>48.18181818181818</v>
      </c>
      <c r="Q2583" t="s">
        <v>8335</v>
      </c>
      <c r="R2583" t="s">
        <v>8336</v>
      </c>
      <c r="S2583" s="17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12">
        <f t="shared" si="161"/>
        <v>1</v>
      </c>
      <c r="Q2584" t="s">
        <v>8335</v>
      </c>
      <c r="R2584" t="s">
        <v>8336</v>
      </c>
      <c r="S2584" s="17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12">
        <f t="shared" si="161"/>
        <v>1</v>
      </c>
      <c r="Q2585" t="s">
        <v>8335</v>
      </c>
      <c r="R2585" t="s">
        <v>8336</v>
      </c>
      <c r="S2585" s="17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12" t="e">
        <f t="shared" si="161"/>
        <v>#DIV/0!</v>
      </c>
      <c r="Q2586" t="s">
        <v>8335</v>
      </c>
      <c r="R2586" t="s">
        <v>8336</v>
      </c>
      <c r="S2586" s="17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12">
        <f t="shared" si="161"/>
        <v>50</v>
      </c>
      <c r="Q2587" t="s">
        <v>8335</v>
      </c>
      <c r="R2587" t="s">
        <v>8336</v>
      </c>
      <c r="S2587" s="17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12">
        <f t="shared" si="161"/>
        <v>5</v>
      </c>
      <c r="Q2588" t="s">
        <v>8335</v>
      </c>
      <c r="R2588" t="s">
        <v>8336</v>
      </c>
      <c r="S2588" s="17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12">
        <f t="shared" si="161"/>
        <v>202.83333333333334</v>
      </c>
      <c r="Q2589" t="s">
        <v>8335</v>
      </c>
      <c r="R2589" t="s">
        <v>8336</v>
      </c>
      <c r="S2589" s="17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12">
        <f t="shared" si="161"/>
        <v>29.125</v>
      </c>
      <c r="Q2590" t="s">
        <v>8335</v>
      </c>
      <c r="R2590" t="s">
        <v>8336</v>
      </c>
      <c r="S2590" s="17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12">
        <f t="shared" si="161"/>
        <v>5</v>
      </c>
      <c r="Q2591" t="s">
        <v>8335</v>
      </c>
      <c r="R2591" t="s">
        <v>8336</v>
      </c>
      <c r="S2591" s="17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12" t="e">
        <f t="shared" si="161"/>
        <v>#DIV/0!</v>
      </c>
      <c r="Q2592" t="s">
        <v>8335</v>
      </c>
      <c r="R2592" t="s">
        <v>8336</v>
      </c>
      <c r="S2592" s="17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12">
        <f t="shared" si="161"/>
        <v>13</v>
      </c>
      <c r="Q2593" t="s">
        <v>8335</v>
      </c>
      <c r="R2593" t="s">
        <v>8336</v>
      </c>
      <c r="S2593" s="17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12">
        <f t="shared" si="161"/>
        <v>50</v>
      </c>
      <c r="Q2594" t="s">
        <v>8335</v>
      </c>
      <c r="R2594" t="s">
        <v>8336</v>
      </c>
      <c r="S2594" s="17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12" t="e">
        <f t="shared" si="161"/>
        <v>#DIV/0!</v>
      </c>
      <c r="Q2595" t="s">
        <v>8335</v>
      </c>
      <c r="R2595" t="s">
        <v>8336</v>
      </c>
      <c r="S2595" s="17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12">
        <f t="shared" si="161"/>
        <v>1</v>
      </c>
      <c r="Q2596" t="s">
        <v>8335</v>
      </c>
      <c r="R2596" t="s">
        <v>8336</v>
      </c>
      <c r="S2596" s="17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12">
        <f t="shared" si="161"/>
        <v>96.05263157894737</v>
      </c>
      <c r="Q2597" t="s">
        <v>8335</v>
      </c>
      <c r="R2597" t="s">
        <v>8336</v>
      </c>
      <c r="S2597" s="17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12">
        <f t="shared" si="161"/>
        <v>305.77777777777777</v>
      </c>
      <c r="Q2598" t="s">
        <v>8335</v>
      </c>
      <c r="R2598" t="s">
        <v>8336</v>
      </c>
      <c r="S2598" s="17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12">
        <f t="shared" si="161"/>
        <v>12.142857142857142</v>
      </c>
      <c r="Q2599" t="s">
        <v>8335</v>
      </c>
      <c r="R2599" t="s">
        <v>8336</v>
      </c>
      <c r="S2599" s="17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12">
        <f t="shared" si="161"/>
        <v>83.571428571428569</v>
      </c>
      <c r="Q2600" t="s">
        <v>8335</v>
      </c>
      <c r="R2600" t="s">
        <v>8336</v>
      </c>
      <c r="S2600" s="17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12">
        <f t="shared" si="161"/>
        <v>18</v>
      </c>
      <c r="Q2601" t="s">
        <v>8335</v>
      </c>
      <c r="R2601" t="s">
        <v>8336</v>
      </c>
      <c r="S2601" s="17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12">
        <f t="shared" si="161"/>
        <v>115.53333333333333</v>
      </c>
      <c r="Q2602" t="s">
        <v>8335</v>
      </c>
      <c r="R2602" t="s">
        <v>8336</v>
      </c>
      <c r="S2602" s="17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12">
        <f t="shared" si="161"/>
        <v>21.900662251655628</v>
      </c>
      <c r="Q2603" t="s">
        <v>8318</v>
      </c>
      <c r="R2603" t="s">
        <v>8354</v>
      </c>
      <c r="S2603" s="17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12">
        <f t="shared" si="161"/>
        <v>80.022494887525568</v>
      </c>
      <c r="Q2604" t="s">
        <v>8318</v>
      </c>
      <c r="R2604" t="s">
        <v>8354</v>
      </c>
      <c r="S2604" s="17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12">
        <f t="shared" si="161"/>
        <v>35.520000000000003</v>
      </c>
      <c r="Q2605" t="s">
        <v>8318</v>
      </c>
      <c r="R2605" t="s">
        <v>8354</v>
      </c>
      <c r="S2605" s="17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12">
        <f t="shared" si="161"/>
        <v>64.933333333333323</v>
      </c>
      <c r="Q2606" t="s">
        <v>8318</v>
      </c>
      <c r="R2606" t="s">
        <v>8354</v>
      </c>
      <c r="S2606" s="17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12">
        <f t="shared" si="161"/>
        <v>60.965703745743475</v>
      </c>
      <c r="Q2607" t="s">
        <v>8318</v>
      </c>
      <c r="R2607" t="s">
        <v>8354</v>
      </c>
      <c r="S2607" s="17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12">
        <f t="shared" si="161"/>
        <v>31.444155844155844</v>
      </c>
      <c r="Q2608" t="s">
        <v>8318</v>
      </c>
      <c r="R2608" t="s">
        <v>8354</v>
      </c>
      <c r="S2608" s="17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12">
        <f t="shared" si="161"/>
        <v>81.949748743718587</v>
      </c>
      <c r="Q2609" t="s">
        <v>8318</v>
      </c>
      <c r="R2609" t="s">
        <v>8354</v>
      </c>
      <c r="S2609" s="17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12">
        <f t="shared" si="161"/>
        <v>58.92763157894737</v>
      </c>
      <c r="Q2610" t="s">
        <v>8318</v>
      </c>
      <c r="R2610" t="s">
        <v>8354</v>
      </c>
      <c r="S2610" s="17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12">
        <f t="shared" si="161"/>
        <v>157.29347633136095</v>
      </c>
      <c r="Q2611" t="s">
        <v>8318</v>
      </c>
      <c r="R2611" t="s">
        <v>8354</v>
      </c>
      <c r="S2611" s="17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12">
        <f t="shared" si="161"/>
        <v>55.758509532062391</v>
      </c>
      <c r="Q2612" t="s">
        <v>8318</v>
      </c>
      <c r="R2612" t="s">
        <v>8354</v>
      </c>
      <c r="S2612" s="17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12">
        <f t="shared" si="161"/>
        <v>83.802893802893806</v>
      </c>
      <c r="Q2613" t="s">
        <v>8318</v>
      </c>
      <c r="R2613" t="s">
        <v>8354</v>
      </c>
      <c r="S2613" s="17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12">
        <f t="shared" si="161"/>
        <v>58.422210884353746</v>
      </c>
      <c r="Q2614" t="s">
        <v>8318</v>
      </c>
      <c r="R2614" t="s">
        <v>8354</v>
      </c>
      <c r="S2614" s="17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12">
        <f t="shared" si="161"/>
        <v>270.57142857142856</v>
      </c>
      <c r="Q2615" t="s">
        <v>8318</v>
      </c>
      <c r="R2615" t="s">
        <v>8354</v>
      </c>
      <c r="S2615" s="17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12">
        <f t="shared" si="161"/>
        <v>107.1</v>
      </c>
      <c r="Q2616" t="s">
        <v>8318</v>
      </c>
      <c r="R2616" t="s">
        <v>8354</v>
      </c>
      <c r="S2616" s="17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12">
        <f t="shared" si="161"/>
        <v>47.180555555555557</v>
      </c>
      <c r="Q2617" t="s">
        <v>8318</v>
      </c>
      <c r="R2617" t="s">
        <v>8354</v>
      </c>
      <c r="S2617" s="17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12">
        <f t="shared" si="161"/>
        <v>120.30882352941177</v>
      </c>
      <c r="Q2618" t="s">
        <v>8318</v>
      </c>
      <c r="R2618" t="s">
        <v>8354</v>
      </c>
      <c r="S2618" s="17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12">
        <f t="shared" si="161"/>
        <v>27.59748427672956</v>
      </c>
      <c r="Q2619" t="s">
        <v>8318</v>
      </c>
      <c r="R2619" t="s">
        <v>8354</v>
      </c>
      <c r="S2619" s="17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12">
        <f t="shared" si="161"/>
        <v>205.2987012987013</v>
      </c>
      <c r="Q2620" t="s">
        <v>8318</v>
      </c>
      <c r="R2620" t="s">
        <v>8354</v>
      </c>
      <c r="S2620" s="17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12">
        <f t="shared" si="161"/>
        <v>35.547169811320757</v>
      </c>
      <c r="Q2621" t="s">
        <v>8318</v>
      </c>
      <c r="R2621" t="s">
        <v>8354</v>
      </c>
      <c r="S2621" s="17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12">
        <f t="shared" si="161"/>
        <v>74.639488409272587</v>
      </c>
      <c r="Q2622" t="s">
        <v>8318</v>
      </c>
      <c r="R2622" t="s">
        <v>8354</v>
      </c>
      <c r="S2622" s="17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12">
        <f t="shared" si="161"/>
        <v>47.058064516129029</v>
      </c>
      <c r="Q2623" t="s">
        <v>8318</v>
      </c>
      <c r="R2623" t="s">
        <v>8354</v>
      </c>
      <c r="S2623" s="17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12">
        <f t="shared" si="161"/>
        <v>26.591351351351353</v>
      </c>
      <c r="Q2624" t="s">
        <v>8318</v>
      </c>
      <c r="R2624" t="s">
        <v>8354</v>
      </c>
      <c r="S2624" s="17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12">
        <f t="shared" si="161"/>
        <v>36.774193548387096</v>
      </c>
      <c r="Q2625" t="s">
        <v>8318</v>
      </c>
      <c r="R2625" t="s">
        <v>8354</v>
      </c>
      <c r="S2625" s="17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12">
        <f t="shared" si="161"/>
        <v>31.820544982698959</v>
      </c>
      <c r="Q2626" t="s">
        <v>8318</v>
      </c>
      <c r="R2626" t="s">
        <v>8354</v>
      </c>
      <c r="S2626" s="17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(E2627/D2627)</f>
        <v>9.56</v>
      </c>
      <c r="P2627" s="12">
        <f t="shared" ref="P2627:P2690" si="165">E2627/L2627</f>
        <v>27.576923076923077</v>
      </c>
      <c r="Q2627" t="s">
        <v>8318</v>
      </c>
      <c r="R2627" t="s">
        <v>8354</v>
      </c>
      <c r="S2627" s="17">
        <f t="shared" ref="S2627:S2690" si="166">(((J2627/60)/60)/24)+DATE(1970,1,1)</f>
        <v>42658.810277777782</v>
      </c>
      <c r="T2627" s="17">
        <f t="shared" ref="T2627:T2690" si="167" xml:space="preserve"> 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12">
        <f t="shared" si="165"/>
        <v>56</v>
      </c>
      <c r="Q2628" t="s">
        <v>8318</v>
      </c>
      <c r="R2628" t="s">
        <v>8354</v>
      </c>
      <c r="S2628" s="17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12">
        <f t="shared" si="165"/>
        <v>21.555555555555557</v>
      </c>
      <c r="Q2629" t="s">
        <v>8318</v>
      </c>
      <c r="R2629" t="s">
        <v>8354</v>
      </c>
      <c r="S2629" s="17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12">
        <f t="shared" si="165"/>
        <v>44.095238095238095</v>
      </c>
      <c r="Q2630" t="s">
        <v>8318</v>
      </c>
      <c r="R2630" t="s">
        <v>8354</v>
      </c>
      <c r="S2630" s="17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12">
        <f t="shared" si="165"/>
        <v>63.87</v>
      </c>
      <c r="Q2631" t="s">
        <v>8318</v>
      </c>
      <c r="R2631" t="s">
        <v>8354</v>
      </c>
      <c r="S2631" s="17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12">
        <f t="shared" si="165"/>
        <v>38.987654320987652</v>
      </c>
      <c r="Q2632" t="s">
        <v>8318</v>
      </c>
      <c r="R2632" t="s">
        <v>8354</v>
      </c>
      <c r="S2632" s="17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12">
        <f t="shared" si="165"/>
        <v>80.185489510489504</v>
      </c>
      <c r="Q2633" t="s">
        <v>8318</v>
      </c>
      <c r="R2633" t="s">
        <v>8354</v>
      </c>
      <c r="S2633" s="17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12">
        <f t="shared" si="165"/>
        <v>34.904761904761905</v>
      </c>
      <c r="Q2634" t="s">
        <v>8318</v>
      </c>
      <c r="R2634" t="s">
        <v>8354</v>
      </c>
      <c r="S2634" s="17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12">
        <f t="shared" si="165"/>
        <v>89.100502512562812</v>
      </c>
      <c r="Q2635" t="s">
        <v>8318</v>
      </c>
      <c r="R2635" t="s">
        <v>8354</v>
      </c>
      <c r="S2635" s="17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12">
        <f t="shared" si="165"/>
        <v>39.44</v>
      </c>
      <c r="Q2636" t="s">
        <v>8318</v>
      </c>
      <c r="R2636" t="s">
        <v>8354</v>
      </c>
      <c r="S2636" s="17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12">
        <f t="shared" si="165"/>
        <v>136.9047619047619</v>
      </c>
      <c r="Q2637" t="s">
        <v>8318</v>
      </c>
      <c r="R2637" t="s">
        <v>8354</v>
      </c>
      <c r="S2637" s="17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12">
        <f t="shared" si="165"/>
        <v>37.46</v>
      </c>
      <c r="Q2638" t="s">
        <v>8318</v>
      </c>
      <c r="R2638" t="s">
        <v>8354</v>
      </c>
      <c r="S2638" s="17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12">
        <f t="shared" si="165"/>
        <v>31.96153846153846</v>
      </c>
      <c r="Q2639" t="s">
        <v>8318</v>
      </c>
      <c r="R2639" t="s">
        <v>8354</v>
      </c>
      <c r="S2639" s="17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12">
        <f t="shared" si="165"/>
        <v>25.214285714285715</v>
      </c>
      <c r="Q2640" t="s">
        <v>8318</v>
      </c>
      <c r="R2640" t="s">
        <v>8354</v>
      </c>
      <c r="S2640" s="17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12">
        <f t="shared" si="165"/>
        <v>10.040816326530612</v>
      </c>
      <c r="Q2641" t="s">
        <v>8318</v>
      </c>
      <c r="R2641" t="s">
        <v>8354</v>
      </c>
      <c r="S2641" s="17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12">
        <f t="shared" si="165"/>
        <v>45.94202898550725</v>
      </c>
      <c r="Q2642" t="s">
        <v>8318</v>
      </c>
      <c r="R2642" t="s">
        <v>8354</v>
      </c>
      <c r="S2642" s="17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12">
        <f t="shared" si="165"/>
        <v>15</v>
      </c>
      <c r="Q2643" t="s">
        <v>8318</v>
      </c>
      <c r="R2643" t="s">
        <v>8354</v>
      </c>
      <c r="S2643" s="17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12" t="e">
        <f t="shared" si="165"/>
        <v>#DIV/0!</v>
      </c>
      <c r="Q2644" t="s">
        <v>8318</v>
      </c>
      <c r="R2644" t="s">
        <v>8354</v>
      </c>
      <c r="S2644" s="17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12">
        <f t="shared" si="165"/>
        <v>223.58248500999335</v>
      </c>
      <c r="Q2645" t="s">
        <v>8318</v>
      </c>
      <c r="R2645" t="s">
        <v>8354</v>
      </c>
      <c r="S2645" s="17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12">
        <f t="shared" si="165"/>
        <v>39.480769230769234</v>
      </c>
      <c r="Q2646" t="s">
        <v>8318</v>
      </c>
      <c r="R2646" t="s">
        <v>8354</v>
      </c>
      <c r="S2646" s="17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12">
        <f t="shared" si="165"/>
        <v>91.304347826086953</v>
      </c>
      <c r="Q2647" t="s">
        <v>8318</v>
      </c>
      <c r="R2647" t="s">
        <v>8354</v>
      </c>
      <c r="S2647" s="17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12">
        <f t="shared" si="165"/>
        <v>78.666205607476627</v>
      </c>
      <c r="Q2648" t="s">
        <v>8318</v>
      </c>
      <c r="R2648" t="s">
        <v>8354</v>
      </c>
      <c r="S2648" s="17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12">
        <f t="shared" si="165"/>
        <v>12</v>
      </c>
      <c r="Q2649" t="s">
        <v>8318</v>
      </c>
      <c r="R2649" t="s">
        <v>8354</v>
      </c>
      <c r="S2649" s="17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12">
        <f t="shared" si="165"/>
        <v>17.666666666666668</v>
      </c>
      <c r="Q2650" t="s">
        <v>8318</v>
      </c>
      <c r="R2650" t="s">
        <v>8354</v>
      </c>
      <c r="S2650" s="17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12">
        <f t="shared" si="165"/>
        <v>41.333333333333336</v>
      </c>
      <c r="Q2651" t="s">
        <v>8318</v>
      </c>
      <c r="R2651" t="s">
        <v>8354</v>
      </c>
      <c r="S2651" s="17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12">
        <f t="shared" si="165"/>
        <v>71.599999999999994</v>
      </c>
      <c r="Q2652" t="s">
        <v>8318</v>
      </c>
      <c r="R2652" t="s">
        <v>8354</v>
      </c>
      <c r="S2652" s="17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12">
        <f t="shared" si="165"/>
        <v>307.8235294117647</v>
      </c>
      <c r="Q2653" t="s">
        <v>8318</v>
      </c>
      <c r="R2653" t="s">
        <v>8354</v>
      </c>
      <c r="S2653" s="17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12">
        <f t="shared" si="165"/>
        <v>80.454545454545453</v>
      </c>
      <c r="Q2654" t="s">
        <v>8318</v>
      </c>
      <c r="R2654" t="s">
        <v>8354</v>
      </c>
      <c r="S2654" s="17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12">
        <f t="shared" si="165"/>
        <v>83.942857142857136</v>
      </c>
      <c r="Q2655" t="s">
        <v>8318</v>
      </c>
      <c r="R2655" t="s">
        <v>8354</v>
      </c>
      <c r="S2655" s="17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12">
        <f t="shared" si="165"/>
        <v>8.5</v>
      </c>
      <c r="Q2656" t="s">
        <v>8318</v>
      </c>
      <c r="R2656" t="s">
        <v>8354</v>
      </c>
      <c r="S2656" s="17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12">
        <f t="shared" si="165"/>
        <v>73.372093023255815</v>
      </c>
      <c r="Q2657" t="s">
        <v>8318</v>
      </c>
      <c r="R2657" t="s">
        <v>8354</v>
      </c>
      <c r="S2657" s="17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12">
        <f t="shared" si="165"/>
        <v>112.86184210526316</v>
      </c>
      <c r="Q2658" t="s">
        <v>8318</v>
      </c>
      <c r="R2658" t="s">
        <v>8354</v>
      </c>
      <c r="S2658" s="17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12">
        <f t="shared" si="165"/>
        <v>95.277627118644077</v>
      </c>
      <c r="Q2659" t="s">
        <v>8318</v>
      </c>
      <c r="R2659" t="s">
        <v>8354</v>
      </c>
      <c r="S2659" s="17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12">
        <f t="shared" si="165"/>
        <v>22.75</v>
      </c>
      <c r="Q2660" t="s">
        <v>8318</v>
      </c>
      <c r="R2660" t="s">
        <v>8354</v>
      </c>
      <c r="S2660" s="17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12">
        <f t="shared" si="165"/>
        <v>133.30000000000001</v>
      </c>
      <c r="Q2661" t="s">
        <v>8318</v>
      </c>
      <c r="R2661" t="s">
        <v>8354</v>
      </c>
      <c r="S2661" s="17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12">
        <f t="shared" si="165"/>
        <v>3.8</v>
      </c>
      <c r="Q2662" t="s">
        <v>8318</v>
      </c>
      <c r="R2662" t="s">
        <v>8354</v>
      </c>
      <c r="S2662" s="17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12">
        <f t="shared" si="165"/>
        <v>85.75</v>
      </c>
      <c r="Q2663" t="s">
        <v>8318</v>
      </c>
      <c r="R2663" t="s">
        <v>8355</v>
      </c>
      <c r="S2663" s="17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12">
        <f t="shared" si="165"/>
        <v>267</v>
      </c>
      <c r="Q2664" t="s">
        <v>8318</v>
      </c>
      <c r="R2664" t="s">
        <v>8355</v>
      </c>
      <c r="S2664" s="17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12">
        <f t="shared" si="165"/>
        <v>373.55803571428572</v>
      </c>
      <c r="Q2665" t="s">
        <v>8318</v>
      </c>
      <c r="R2665" t="s">
        <v>8355</v>
      </c>
      <c r="S2665" s="17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12">
        <f t="shared" si="165"/>
        <v>174.03846153846155</v>
      </c>
      <c r="Q2666" t="s">
        <v>8318</v>
      </c>
      <c r="R2666" t="s">
        <v>8355</v>
      </c>
      <c r="S2666" s="17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12">
        <f t="shared" si="165"/>
        <v>93.695652173913047</v>
      </c>
      <c r="Q2667" t="s">
        <v>8318</v>
      </c>
      <c r="R2667" t="s">
        <v>8355</v>
      </c>
      <c r="S2667" s="17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12">
        <f t="shared" si="165"/>
        <v>77.327718446601949</v>
      </c>
      <c r="Q2668" t="s">
        <v>8318</v>
      </c>
      <c r="R2668" t="s">
        <v>8355</v>
      </c>
      <c r="S2668" s="17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12">
        <f t="shared" si="165"/>
        <v>92.222222222222229</v>
      </c>
      <c r="Q2669" t="s">
        <v>8318</v>
      </c>
      <c r="R2669" t="s">
        <v>8355</v>
      </c>
      <c r="S2669" s="17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12">
        <f t="shared" si="165"/>
        <v>60.964285714285715</v>
      </c>
      <c r="Q2670" t="s">
        <v>8318</v>
      </c>
      <c r="R2670" t="s">
        <v>8355</v>
      </c>
      <c r="S2670" s="17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12">
        <f t="shared" si="165"/>
        <v>91</v>
      </c>
      <c r="Q2671" t="s">
        <v>8318</v>
      </c>
      <c r="R2671" t="s">
        <v>8355</v>
      </c>
      <c r="S2671" s="17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12">
        <f t="shared" si="165"/>
        <v>41.583333333333336</v>
      </c>
      <c r="Q2672" t="s">
        <v>8318</v>
      </c>
      <c r="R2672" t="s">
        <v>8355</v>
      </c>
      <c r="S2672" s="17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12">
        <f t="shared" si="165"/>
        <v>33.761904761904759</v>
      </c>
      <c r="Q2673" t="s">
        <v>8318</v>
      </c>
      <c r="R2673" t="s">
        <v>8355</v>
      </c>
      <c r="S2673" s="17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12">
        <f t="shared" si="165"/>
        <v>70.61702127659575</v>
      </c>
      <c r="Q2674" t="s">
        <v>8318</v>
      </c>
      <c r="R2674" t="s">
        <v>8355</v>
      </c>
      <c r="S2674" s="17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12">
        <f t="shared" si="165"/>
        <v>167.15151515151516</v>
      </c>
      <c r="Q2675" t="s">
        <v>8318</v>
      </c>
      <c r="R2675" t="s">
        <v>8355</v>
      </c>
      <c r="S2675" s="17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12">
        <f t="shared" si="165"/>
        <v>128.61988304093566</v>
      </c>
      <c r="Q2676" t="s">
        <v>8318</v>
      </c>
      <c r="R2676" t="s">
        <v>8355</v>
      </c>
      <c r="S2676" s="17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12">
        <f t="shared" si="165"/>
        <v>65.41379310344827</v>
      </c>
      <c r="Q2677" t="s">
        <v>8318</v>
      </c>
      <c r="R2677" t="s">
        <v>8355</v>
      </c>
      <c r="S2677" s="17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12">
        <f t="shared" si="165"/>
        <v>117.55555555555556</v>
      </c>
      <c r="Q2678" t="s">
        <v>8318</v>
      </c>
      <c r="R2678" t="s">
        <v>8355</v>
      </c>
      <c r="S2678" s="17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12">
        <f t="shared" si="165"/>
        <v>126.48148148148148</v>
      </c>
      <c r="Q2679" t="s">
        <v>8318</v>
      </c>
      <c r="R2679" t="s">
        <v>8355</v>
      </c>
      <c r="S2679" s="17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12">
        <f t="shared" si="165"/>
        <v>550</v>
      </c>
      <c r="Q2680" t="s">
        <v>8318</v>
      </c>
      <c r="R2680" t="s">
        <v>8355</v>
      </c>
      <c r="S2680" s="17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12">
        <f t="shared" si="165"/>
        <v>44</v>
      </c>
      <c r="Q2681" t="s">
        <v>8318</v>
      </c>
      <c r="R2681" t="s">
        <v>8355</v>
      </c>
      <c r="S2681" s="17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12">
        <f t="shared" si="165"/>
        <v>69</v>
      </c>
      <c r="Q2682" t="s">
        <v>8318</v>
      </c>
      <c r="R2682" t="s">
        <v>8355</v>
      </c>
      <c r="S2682" s="17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12">
        <f t="shared" si="165"/>
        <v>27.5</v>
      </c>
      <c r="Q2683" t="s">
        <v>8335</v>
      </c>
      <c r="R2683" t="s">
        <v>8336</v>
      </c>
      <c r="S2683" s="17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12">
        <f t="shared" si="165"/>
        <v>84.9</v>
      </c>
      <c r="Q2684" t="s">
        <v>8335</v>
      </c>
      <c r="R2684" t="s">
        <v>8336</v>
      </c>
      <c r="S2684" s="17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12">
        <f t="shared" si="165"/>
        <v>12</v>
      </c>
      <c r="Q2685" t="s">
        <v>8335</v>
      </c>
      <c r="R2685" t="s">
        <v>8336</v>
      </c>
      <c r="S2685" s="17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12">
        <f t="shared" si="165"/>
        <v>200</v>
      </c>
      <c r="Q2686" t="s">
        <v>8335</v>
      </c>
      <c r="R2686" t="s">
        <v>8336</v>
      </c>
      <c r="S2686" s="17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12">
        <f t="shared" si="165"/>
        <v>10</v>
      </c>
      <c r="Q2687" t="s">
        <v>8335</v>
      </c>
      <c r="R2687" t="s">
        <v>8336</v>
      </c>
      <c r="S2687" s="17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12" t="e">
        <f t="shared" si="165"/>
        <v>#DIV/0!</v>
      </c>
      <c r="Q2688" t="s">
        <v>8335</v>
      </c>
      <c r="R2688" t="s">
        <v>8336</v>
      </c>
      <c r="S2688" s="17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12" t="e">
        <f t="shared" si="165"/>
        <v>#DIV/0!</v>
      </c>
      <c r="Q2689" t="s">
        <v>8335</v>
      </c>
      <c r="R2689" t="s">
        <v>8336</v>
      </c>
      <c r="S2689" s="17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12">
        <f t="shared" si="165"/>
        <v>5.2857142857142856</v>
      </c>
      <c r="Q2690" t="s">
        <v>8335</v>
      </c>
      <c r="R2690" t="s">
        <v>8336</v>
      </c>
      <c r="S2690" s="17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(E2691/D2691)</f>
        <v>2.8571428571428571E-5</v>
      </c>
      <c r="P2691" s="12">
        <f t="shared" ref="P2691:P2754" si="169">E2691/L2691</f>
        <v>1</v>
      </c>
      <c r="Q2691" t="s">
        <v>8335</v>
      </c>
      <c r="R2691" t="s">
        <v>8336</v>
      </c>
      <c r="S2691" s="17">
        <f t="shared" ref="S2691:S2754" si="170">(((J2691/60)/60)/24)+DATE(1970,1,1)</f>
        <v>42551.961689814809</v>
      </c>
      <c r="T2691" s="17">
        <f t="shared" ref="T2691:T2754" si="171" xml:space="preserve"> 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12">
        <f t="shared" si="169"/>
        <v>72.762711864406782</v>
      </c>
      <c r="Q2692" t="s">
        <v>8335</v>
      </c>
      <c r="R2692" t="s">
        <v>8336</v>
      </c>
      <c r="S2692" s="17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12">
        <f t="shared" si="169"/>
        <v>17.5</v>
      </c>
      <c r="Q2693" t="s">
        <v>8335</v>
      </c>
      <c r="R2693" t="s">
        <v>8336</v>
      </c>
      <c r="S2693" s="17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12">
        <f t="shared" si="169"/>
        <v>25</v>
      </c>
      <c r="Q2694" t="s">
        <v>8335</v>
      </c>
      <c r="R2694" t="s">
        <v>8336</v>
      </c>
      <c r="S2694" s="17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12">
        <f t="shared" si="169"/>
        <v>13.333333333333334</v>
      </c>
      <c r="Q2695" t="s">
        <v>8335</v>
      </c>
      <c r="R2695" t="s">
        <v>8336</v>
      </c>
      <c r="S2695" s="17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12">
        <f t="shared" si="169"/>
        <v>1</v>
      </c>
      <c r="Q2696" t="s">
        <v>8335</v>
      </c>
      <c r="R2696" t="s">
        <v>8336</v>
      </c>
      <c r="S2696" s="17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12">
        <f t="shared" si="169"/>
        <v>23.666666666666668</v>
      </c>
      <c r="Q2697" t="s">
        <v>8335</v>
      </c>
      <c r="R2697" t="s">
        <v>8336</v>
      </c>
      <c r="S2697" s="17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12">
        <f t="shared" si="169"/>
        <v>89.21052631578948</v>
      </c>
      <c r="Q2698" t="s">
        <v>8335</v>
      </c>
      <c r="R2698" t="s">
        <v>8336</v>
      </c>
      <c r="S2698" s="17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12">
        <f t="shared" si="169"/>
        <v>116.55769230769231</v>
      </c>
      <c r="Q2699" t="s">
        <v>8335</v>
      </c>
      <c r="R2699" t="s">
        <v>8336</v>
      </c>
      <c r="S2699" s="17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12">
        <f t="shared" si="169"/>
        <v>13.005000000000001</v>
      </c>
      <c r="Q2700" t="s">
        <v>8335</v>
      </c>
      <c r="R2700" t="s">
        <v>8336</v>
      </c>
      <c r="S2700" s="17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12" t="e">
        <f t="shared" si="169"/>
        <v>#DIV/0!</v>
      </c>
      <c r="Q2701" t="s">
        <v>8335</v>
      </c>
      <c r="R2701" t="s">
        <v>8336</v>
      </c>
      <c r="S2701" s="17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12">
        <f t="shared" si="169"/>
        <v>17.5</v>
      </c>
      <c r="Q2702" t="s">
        <v>8335</v>
      </c>
      <c r="R2702" t="s">
        <v>8336</v>
      </c>
      <c r="S2702" s="17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12">
        <f t="shared" si="169"/>
        <v>34.130434782608695</v>
      </c>
      <c r="Q2703" t="s">
        <v>8316</v>
      </c>
      <c r="R2703" t="s">
        <v>8356</v>
      </c>
      <c r="S2703" s="17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12">
        <f t="shared" si="169"/>
        <v>132.34615384615384</v>
      </c>
      <c r="Q2704" t="s">
        <v>8316</v>
      </c>
      <c r="R2704" t="s">
        <v>8356</v>
      </c>
      <c r="S2704" s="17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12">
        <f t="shared" si="169"/>
        <v>922.22222222222217</v>
      </c>
      <c r="Q2705" t="s">
        <v>8316</v>
      </c>
      <c r="R2705" t="s">
        <v>8356</v>
      </c>
      <c r="S2705" s="17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12">
        <f t="shared" si="169"/>
        <v>163.57142857142858</v>
      </c>
      <c r="Q2706" t="s">
        <v>8316</v>
      </c>
      <c r="R2706" t="s">
        <v>8356</v>
      </c>
      <c r="S2706" s="17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12">
        <f t="shared" si="169"/>
        <v>217.375</v>
      </c>
      <c r="Q2707" t="s">
        <v>8316</v>
      </c>
      <c r="R2707" t="s">
        <v>8356</v>
      </c>
      <c r="S2707" s="17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12">
        <f t="shared" si="169"/>
        <v>149.44486692015209</v>
      </c>
      <c r="Q2708" t="s">
        <v>8316</v>
      </c>
      <c r="R2708" t="s">
        <v>8356</v>
      </c>
      <c r="S2708" s="17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12">
        <f t="shared" si="169"/>
        <v>71.237487309644663</v>
      </c>
      <c r="Q2709" t="s">
        <v>8316</v>
      </c>
      <c r="R2709" t="s">
        <v>8356</v>
      </c>
      <c r="S2709" s="17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12">
        <f t="shared" si="169"/>
        <v>44.464318398474738</v>
      </c>
      <c r="Q2710" t="s">
        <v>8316</v>
      </c>
      <c r="R2710" t="s">
        <v>8356</v>
      </c>
      <c r="S2710" s="17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12">
        <f t="shared" si="169"/>
        <v>164.94480519480518</v>
      </c>
      <c r="Q2711" t="s">
        <v>8316</v>
      </c>
      <c r="R2711" t="s">
        <v>8356</v>
      </c>
      <c r="S2711" s="17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12">
        <f t="shared" si="169"/>
        <v>84.871516544117654</v>
      </c>
      <c r="Q2712" t="s">
        <v>8316</v>
      </c>
      <c r="R2712" t="s">
        <v>8356</v>
      </c>
      <c r="S2712" s="17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12">
        <f t="shared" si="169"/>
        <v>53.945205479452056</v>
      </c>
      <c r="Q2713" t="s">
        <v>8316</v>
      </c>
      <c r="R2713" t="s">
        <v>8356</v>
      </c>
      <c r="S2713" s="17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12">
        <f t="shared" si="169"/>
        <v>50.531468531468533</v>
      </c>
      <c r="Q2714" t="s">
        <v>8316</v>
      </c>
      <c r="R2714" t="s">
        <v>8356</v>
      </c>
      <c r="S2714" s="17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12">
        <f t="shared" si="169"/>
        <v>108.00140845070422</v>
      </c>
      <c r="Q2715" t="s">
        <v>8316</v>
      </c>
      <c r="R2715" t="s">
        <v>8356</v>
      </c>
      <c r="S2715" s="17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12">
        <f t="shared" si="169"/>
        <v>95.373770491803285</v>
      </c>
      <c r="Q2716" t="s">
        <v>8316</v>
      </c>
      <c r="R2716" t="s">
        <v>8356</v>
      </c>
      <c r="S2716" s="17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12">
        <f t="shared" si="169"/>
        <v>57.631016333938291</v>
      </c>
      <c r="Q2717" t="s">
        <v>8316</v>
      </c>
      <c r="R2717" t="s">
        <v>8356</v>
      </c>
      <c r="S2717" s="17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12">
        <f t="shared" si="169"/>
        <v>64.160481283422456</v>
      </c>
      <c r="Q2718" t="s">
        <v>8316</v>
      </c>
      <c r="R2718" t="s">
        <v>8356</v>
      </c>
      <c r="S2718" s="17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12">
        <f t="shared" si="169"/>
        <v>92.387692307692305</v>
      </c>
      <c r="Q2719" t="s">
        <v>8316</v>
      </c>
      <c r="R2719" t="s">
        <v>8356</v>
      </c>
      <c r="S2719" s="17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12">
        <f t="shared" si="169"/>
        <v>125.97972972972973</v>
      </c>
      <c r="Q2720" t="s">
        <v>8316</v>
      </c>
      <c r="R2720" t="s">
        <v>8356</v>
      </c>
      <c r="S2720" s="17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12">
        <f t="shared" si="169"/>
        <v>94.637681159420296</v>
      </c>
      <c r="Q2721" t="s">
        <v>8316</v>
      </c>
      <c r="R2721" t="s">
        <v>8356</v>
      </c>
      <c r="S2721" s="17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12">
        <f t="shared" si="169"/>
        <v>170.69942196531792</v>
      </c>
      <c r="Q2722" t="s">
        <v>8316</v>
      </c>
      <c r="R2722" t="s">
        <v>8356</v>
      </c>
      <c r="S2722" s="17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12">
        <f t="shared" si="169"/>
        <v>40.762081784386616</v>
      </c>
      <c r="Q2723" t="s">
        <v>8318</v>
      </c>
      <c r="R2723" t="s">
        <v>8348</v>
      </c>
      <c r="S2723" s="17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12">
        <f t="shared" si="169"/>
        <v>68.254054054054052</v>
      </c>
      <c r="Q2724" t="s">
        <v>8318</v>
      </c>
      <c r="R2724" t="s">
        <v>8348</v>
      </c>
      <c r="S2724" s="17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12">
        <f t="shared" si="169"/>
        <v>95.48863636363636</v>
      </c>
      <c r="Q2725" t="s">
        <v>8318</v>
      </c>
      <c r="R2725" t="s">
        <v>8348</v>
      </c>
      <c r="S2725" s="17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12">
        <f t="shared" si="169"/>
        <v>7.1902649656526005</v>
      </c>
      <c r="Q2726" t="s">
        <v>8318</v>
      </c>
      <c r="R2726" t="s">
        <v>8348</v>
      </c>
      <c r="S2726" s="17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12">
        <f t="shared" si="169"/>
        <v>511.65486725663715</v>
      </c>
      <c r="Q2727" t="s">
        <v>8318</v>
      </c>
      <c r="R2727" t="s">
        <v>8348</v>
      </c>
      <c r="S2727" s="17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12">
        <f t="shared" si="169"/>
        <v>261.74504950495049</v>
      </c>
      <c r="Q2728" t="s">
        <v>8318</v>
      </c>
      <c r="R2728" t="s">
        <v>8348</v>
      </c>
      <c r="S2728" s="17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12">
        <f t="shared" si="169"/>
        <v>69.760961810466767</v>
      </c>
      <c r="Q2729" t="s">
        <v>8318</v>
      </c>
      <c r="R2729" t="s">
        <v>8348</v>
      </c>
      <c r="S2729" s="17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12">
        <f t="shared" si="169"/>
        <v>77.229591836734699</v>
      </c>
      <c r="Q2730" t="s">
        <v>8318</v>
      </c>
      <c r="R2730" t="s">
        <v>8348</v>
      </c>
      <c r="S2730" s="17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12">
        <f t="shared" si="169"/>
        <v>340.56521739130437</v>
      </c>
      <c r="Q2731" t="s">
        <v>8318</v>
      </c>
      <c r="R2731" t="s">
        <v>8348</v>
      </c>
      <c r="S2731" s="17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12">
        <f t="shared" si="169"/>
        <v>67.417903225806455</v>
      </c>
      <c r="Q2732" t="s">
        <v>8318</v>
      </c>
      <c r="R2732" t="s">
        <v>8348</v>
      </c>
      <c r="S2732" s="17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12">
        <f t="shared" si="169"/>
        <v>845.70270270270271</v>
      </c>
      <c r="Q2733" t="s">
        <v>8318</v>
      </c>
      <c r="R2733" t="s">
        <v>8348</v>
      </c>
      <c r="S2733" s="17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12">
        <f t="shared" si="169"/>
        <v>97.191780821917803</v>
      </c>
      <c r="Q2734" t="s">
        <v>8318</v>
      </c>
      <c r="R2734" t="s">
        <v>8348</v>
      </c>
      <c r="S2734" s="17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12">
        <f t="shared" si="169"/>
        <v>451.84033613445376</v>
      </c>
      <c r="Q2735" t="s">
        <v>8318</v>
      </c>
      <c r="R2735" t="s">
        <v>8348</v>
      </c>
      <c r="S2735" s="17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12">
        <f t="shared" si="169"/>
        <v>138.66871165644173</v>
      </c>
      <c r="Q2736" t="s">
        <v>8318</v>
      </c>
      <c r="R2736" t="s">
        <v>8348</v>
      </c>
      <c r="S2736" s="17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12">
        <f t="shared" si="169"/>
        <v>21.640147492625371</v>
      </c>
      <c r="Q2737" t="s">
        <v>8318</v>
      </c>
      <c r="R2737" t="s">
        <v>8348</v>
      </c>
      <c r="S2737" s="17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12">
        <f t="shared" si="169"/>
        <v>169.51724137931035</v>
      </c>
      <c r="Q2738" t="s">
        <v>8318</v>
      </c>
      <c r="R2738" t="s">
        <v>8348</v>
      </c>
      <c r="S2738" s="17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12">
        <f t="shared" si="169"/>
        <v>161.88210526315791</v>
      </c>
      <c r="Q2739" t="s">
        <v>8318</v>
      </c>
      <c r="R2739" t="s">
        <v>8348</v>
      </c>
      <c r="S2739" s="17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12">
        <f t="shared" si="169"/>
        <v>493.13333333333333</v>
      </c>
      <c r="Q2740" t="s">
        <v>8318</v>
      </c>
      <c r="R2740" t="s">
        <v>8348</v>
      </c>
      <c r="S2740" s="17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12">
        <f t="shared" si="169"/>
        <v>22.120418848167539</v>
      </c>
      <c r="Q2741" t="s">
        <v>8318</v>
      </c>
      <c r="R2741" t="s">
        <v>8348</v>
      </c>
      <c r="S2741" s="17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12">
        <f t="shared" si="169"/>
        <v>18.235294117647058</v>
      </c>
      <c r="Q2742" t="s">
        <v>8318</v>
      </c>
      <c r="R2742" t="s">
        <v>8348</v>
      </c>
      <c r="S2742" s="17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12">
        <f t="shared" si="169"/>
        <v>8.75</v>
      </c>
      <c r="Q2743" t="s">
        <v>8321</v>
      </c>
      <c r="R2743" t="s">
        <v>8357</v>
      </c>
      <c r="S2743" s="17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12">
        <f t="shared" si="169"/>
        <v>40.611111111111114</v>
      </c>
      <c r="Q2744" t="s">
        <v>8321</v>
      </c>
      <c r="R2744" t="s">
        <v>8357</v>
      </c>
      <c r="S2744" s="17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12" t="e">
        <f t="shared" si="169"/>
        <v>#DIV/0!</v>
      </c>
      <c r="Q2745" t="s">
        <v>8321</v>
      </c>
      <c r="R2745" t="s">
        <v>8357</v>
      </c>
      <c r="S2745" s="17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12">
        <f t="shared" si="169"/>
        <v>37.954545454545453</v>
      </c>
      <c r="Q2746" t="s">
        <v>8321</v>
      </c>
      <c r="R2746" t="s">
        <v>8357</v>
      </c>
      <c r="S2746" s="17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12">
        <f t="shared" si="169"/>
        <v>35.734693877551024</v>
      </c>
      <c r="Q2747" t="s">
        <v>8321</v>
      </c>
      <c r="R2747" t="s">
        <v>8357</v>
      </c>
      <c r="S2747" s="17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12">
        <f t="shared" si="169"/>
        <v>42.157894736842103</v>
      </c>
      <c r="Q2748" t="s">
        <v>8321</v>
      </c>
      <c r="R2748" t="s">
        <v>8357</v>
      </c>
      <c r="S2748" s="17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12">
        <f t="shared" si="169"/>
        <v>35</v>
      </c>
      <c r="Q2749" t="s">
        <v>8321</v>
      </c>
      <c r="R2749" t="s">
        <v>8357</v>
      </c>
      <c r="S2749" s="17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12">
        <f t="shared" si="169"/>
        <v>13.25</v>
      </c>
      <c r="Q2750" t="s">
        <v>8321</v>
      </c>
      <c r="R2750" t="s">
        <v>8357</v>
      </c>
      <c r="S2750" s="17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12">
        <f t="shared" si="169"/>
        <v>55</v>
      </c>
      <c r="Q2751" t="s">
        <v>8321</v>
      </c>
      <c r="R2751" t="s">
        <v>8357</v>
      </c>
      <c r="S2751" s="17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12" t="e">
        <f t="shared" si="169"/>
        <v>#DIV/0!</v>
      </c>
      <c r="Q2752" t="s">
        <v>8321</v>
      </c>
      <c r="R2752" t="s">
        <v>8357</v>
      </c>
      <c r="S2752" s="17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12" t="e">
        <f t="shared" si="169"/>
        <v>#DIV/0!</v>
      </c>
      <c r="Q2753" t="s">
        <v>8321</v>
      </c>
      <c r="R2753" t="s">
        <v>8357</v>
      </c>
      <c r="S2753" s="17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12">
        <f t="shared" si="169"/>
        <v>39.285714285714285</v>
      </c>
      <c r="Q2754" t="s">
        <v>8321</v>
      </c>
      <c r="R2754" t="s">
        <v>8357</v>
      </c>
      <c r="S2754" s="17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(E2755/D2755)</f>
        <v>0.19</v>
      </c>
      <c r="P2755" s="12">
        <f t="shared" ref="P2755:P2818" si="173">E2755/L2755</f>
        <v>47.5</v>
      </c>
      <c r="Q2755" t="s">
        <v>8321</v>
      </c>
      <c r="R2755" t="s">
        <v>8357</v>
      </c>
      <c r="S2755" s="17">
        <f t="shared" ref="S2755:S2818" si="174">(((J2755/60)/60)/24)+DATE(1970,1,1)</f>
        <v>41117.900729166664</v>
      </c>
      <c r="T2755" s="17">
        <f t="shared" ref="T2755:T2818" si="175" xml:space="preserve"> 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12" t="e">
        <f t="shared" si="173"/>
        <v>#DIV/0!</v>
      </c>
      <c r="Q2756" t="s">
        <v>8321</v>
      </c>
      <c r="R2756" t="s">
        <v>8357</v>
      </c>
      <c r="S2756" s="17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12">
        <f t="shared" si="173"/>
        <v>17.333333333333332</v>
      </c>
      <c r="Q2757" t="s">
        <v>8321</v>
      </c>
      <c r="R2757" t="s">
        <v>8357</v>
      </c>
      <c r="S2757" s="17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12">
        <f t="shared" si="173"/>
        <v>31.757575757575758</v>
      </c>
      <c r="Q2758" t="s">
        <v>8321</v>
      </c>
      <c r="R2758" t="s">
        <v>8357</v>
      </c>
      <c r="S2758" s="17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12">
        <f t="shared" si="173"/>
        <v>5</v>
      </c>
      <c r="Q2759" t="s">
        <v>8321</v>
      </c>
      <c r="R2759" t="s">
        <v>8357</v>
      </c>
      <c r="S2759" s="17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12">
        <f t="shared" si="173"/>
        <v>39</v>
      </c>
      <c r="Q2760" t="s">
        <v>8321</v>
      </c>
      <c r="R2760" t="s">
        <v>8357</v>
      </c>
      <c r="S2760" s="17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12">
        <f t="shared" si="173"/>
        <v>52.5</v>
      </c>
      <c r="Q2761" t="s">
        <v>8321</v>
      </c>
      <c r="R2761" t="s">
        <v>8357</v>
      </c>
      <c r="S2761" s="17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12" t="e">
        <f t="shared" si="173"/>
        <v>#DIV/0!</v>
      </c>
      <c r="Q2762" t="s">
        <v>8321</v>
      </c>
      <c r="R2762" t="s">
        <v>8357</v>
      </c>
      <c r="S2762" s="17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12">
        <f t="shared" si="173"/>
        <v>9</v>
      </c>
      <c r="Q2763" t="s">
        <v>8321</v>
      </c>
      <c r="R2763" t="s">
        <v>8357</v>
      </c>
      <c r="S2763" s="17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12">
        <f t="shared" si="173"/>
        <v>25</v>
      </c>
      <c r="Q2764" t="s">
        <v>8321</v>
      </c>
      <c r="R2764" t="s">
        <v>8357</v>
      </c>
      <c r="S2764" s="17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12">
        <f t="shared" si="173"/>
        <v>30</v>
      </c>
      <c r="Q2765" t="s">
        <v>8321</v>
      </c>
      <c r="R2765" t="s">
        <v>8357</v>
      </c>
      <c r="S2765" s="17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12">
        <f t="shared" si="173"/>
        <v>11.25</v>
      </c>
      <c r="Q2766" t="s">
        <v>8321</v>
      </c>
      <c r="R2766" t="s">
        <v>8357</v>
      </c>
      <c r="S2766" s="17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12" t="e">
        <f t="shared" si="173"/>
        <v>#DIV/0!</v>
      </c>
      <c r="Q2767" t="s">
        <v>8321</v>
      </c>
      <c r="R2767" t="s">
        <v>8357</v>
      </c>
      <c r="S2767" s="17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12">
        <f t="shared" si="173"/>
        <v>25</v>
      </c>
      <c r="Q2768" t="s">
        <v>8321</v>
      </c>
      <c r="R2768" t="s">
        <v>8357</v>
      </c>
      <c r="S2768" s="17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12">
        <f t="shared" si="173"/>
        <v>11.333333333333334</v>
      </c>
      <c r="Q2769" t="s">
        <v>8321</v>
      </c>
      <c r="R2769" t="s">
        <v>8357</v>
      </c>
      <c r="S2769" s="17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12">
        <f t="shared" si="173"/>
        <v>29.470588235294116</v>
      </c>
      <c r="Q2770" t="s">
        <v>8321</v>
      </c>
      <c r="R2770" t="s">
        <v>8357</v>
      </c>
      <c r="S2770" s="17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12">
        <f t="shared" si="173"/>
        <v>1</v>
      </c>
      <c r="Q2771" t="s">
        <v>8321</v>
      </c>
      <c r="R2771" t="s">
        <v>8357</v>
      </c>
      <c r="S2771" s="17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12">
        <f t="shared" si="173"/>
        <v>63.098484848484851</v>
      </c>
      <c r="Q2772" t="s">
        <v>8321</v>
      </c>
      <c r="R2772" t="s">
        <v>8357</v>
      </c>
      <c r="S2772" s="17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12" t="e">
        <f t="shared" si="173"/>
        <v>#DIV/0!</v>
      </c>
      <c r="Q2773" t="s">
        <v>8321</v>
      </c>
      <c r="R2773" t="s">
        <v>8357</v>
      </c>
      <c r="S2773" s="17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12" t="e">
        <f t="shared" si="173"/>
        <v>#DIV/0!</v>
      </c>
      <c r="Q2774" t="s">
        <v>8321</v>
      </c>
      <c r="R2774" t="s">
        <v>8357</v>
      </c>
      <c r="S2774" s="17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12">
        <f t="shared" si="173"/>
        <v>1</v>
      </c>
      <c r="Q2775" t="s">
        <v>8321</v>
      </c>
      <c r="R2775" t="s">
        <v>8357</v>
      </c>
      <c r="S2775" s="17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12">
        <f t="shared" si="173"/>
        <v>43.846153846153847</v>
      </c>
      <c r="Q2776" t="s">
        <v>8321</v>
      </c>
      <c r="R2776" t="s">
        <v>8357</v>
      </c>
      <c r="S2776" s="17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12">
        <f t="shared" si="173"/>
        <v>75</v>
      </c>
      <c r="Q2777" t="s">
        <v>8321</v>
      </c>
      <c r="R2777" t="s">
        <v>8357</v>
      </c>
      <c r="S2777" s="17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12">
        <f t="shared" si="173"/>
        <v>45.972222222222221</v>
      </c>
      <c r="Q2778" t="s">
        <v>8321</v>
      </c>
      <c r="R2778" t="s">
        <v>8357</v>
      </c>
      <c r="S2778" s="17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12">
        <f t="shared" si="173"/>
        <v>10</v>
      </c>
      <c r="Q2779" t="s">
        <v>8321</v>
      </c>
      <c r="R2779" t="s">
        <v>8357</v>
      </c>
      <c r="S2779" s="17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12">
        <f t="shared" si="173"/>
        <v>93.666666666666671</v>
      </c>
      <c r="Q2780" t="s">
        <v>8321</v>
      </c>
      <c r="R2780" t="s">
        <v>8357</v>
      </c>
      <c r="S2780" s="17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12">
        <f t="shared" si="173"/>
        <v>53</v>
      </c>
      <c r="Q2781" t="s">
        <v>8321</v>
      </c>
      <c r="R2781" t="s">
        <v>8357</v>
      </c>
      <c r="S2781" s="17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12" t="e">
        <f t="shared" si="173"/>
        <v>#DIV/0!</v>
      </c>
      <c r="Q2782" t="s">
        <v>8321</v>
      </c>
      <c r="R2782" t="s">
        <v>8357</v>
      </c>
      <c r="S2782" s="17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12">
        <f t="shared" si="173"/>
        <v>47</v>
      </c>
      <c r="Q2783" t="s">
        <v>8316</v>
      </c>
      <c r="R2783" t="s">
        <v>8317</v>
      </c>
      <c r="S2783" s="17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12">
        <f t="shared" si="173"/>
        <v>66.666666666666671</v>
      </c>
      <c r="Q2784" t="s">
        <v>8316</v>
      </c>
      <c r="R2784" t="s">
        <v>8317</v>
      </c>
      <c r="S2784" s="17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12">
        <f t="shared" si="173"/>
        <v>18.770491803278688</v>
      </c>
      <c r="Q2785" t="s">
        <v>8316</v>
      </c>
      <c r="R2785" t="s">
        <v>8317</v>
      </c>
      <c r="S2785" s="17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12">
        <f t="shared" si="173"/>
        <v>66.111111111111114</v>
      </c>
      <c r="Q2786" t="s">
        <v>8316</v>
      </c>
      <c r="R2786" t="s">
        <v>8317</v>
      </c>
      <c r="S2786" s="17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12">
        <f t="shared" si="173"/>
        <v>36.859154929577464</v>
      </c>
      <c r="Q2787" t="s">
        <v>8316</v>
      </c>
      <c r="R2787" t="s">
        <v>8317</v>
      </c>
      <c r="S2787" s="17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12">
        <f t="shared" si="173"/>
        <v>39.810810810810814</v>
      </c>
      <c r="Q2788" t="s">
        <v>8316</v>
      </c>
      <c r="R2788" t="s">
        <v>8317</v>
      </c>
      <c r="S2788" s="17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12">
        <f t="shared" si="173"/>
        <v>31.5</v>
      </c>
      <c r="Q2789" t="s">
        <v>8316</v>
      </c>
      <c r="R2789" t="s">
        <v>8317</v>
      </c>
      <c r="S2789" s="17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12">
        <f t="shared" si="173"/>
        <v>102.5</v>
      </c>
      <c r="Q2790" t="s">
        <v>8316</v>
      </c>
      <c r="R2790" t="s">
        <v>8317</v>
      </c>
      <c r="S2790" s="17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12">
        <f t="shared" si="173"/>
        <v>126.45833333333333</v>
      </c>
      <c r="Q2791" t="s">
        <v>8316</v>
      </c>
      <c r="R2791" t="s">
        <v>8317</v>
      </c>
      <c r="S2791" s="17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12">
        <f t="shared" si="173"/>
        <v>47.878787878787875</v>
      </c>
      <c r="Q2792" t="s">
        <v>8316</v>
      </c>
      <c r="R2792" t="s">
        <v>8317</v>
      </c>
      <c r="S2792" s="17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12">
        <f t="shared" si="173"/>
        <v>73.214285714285708</v>
      </c>
      <c r="Q2793" t="s">
        <v>8316</v>
      </c>
      <c r="R2793" t="s">
        <v>8317</v>
      </c>
      <c r="S2793" s="17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12">
        <f t="shared" si="173"/>
        <v>89.666666666666671</v>
      </c>
      <c r="Q2794" t="s">
        <v>8316</v>
      </c>
      <c r="R2794" t="s">
        <v>8317</v>
      </c>
      <c r="S2794" s="17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12">
        <f t="shared" si="173"/>
        <v>151.4623287671233</v>
      </c>
      <c r="Q2795" t="s">
        <v>8316</v>
      </c>
      <c r="R2795" t="s">
        <v>8317</v>
      </c>
      <c r="S2795" s="17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12">
        <f t="shared" si="173"/>
        <v>25</v>
      </c>
      <c r="Q2796" t="s">
        <v>8316</v>
      </c>
      <c r="R2796" t="s">
        <v>8317</v>
      </c>
      <c r="S2796" s="17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12">
        <f t="shared" si="173"/>
        <v>36.5</v>
      </c>
      <c r="Q2797" t="s">
        <v>8316</v>
      </c>
      <c r="R2797" t="s">
        <v>8317</v>
      </c>
      <c r="S2797" s="17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12">
        <f t="shared" si="173"/>
        <v>44</v>
      </c>
      <c r="Q2798" t="s">
        <v>8316</v>
      </c>
      <c r="R2798" t="s">
        <v>8317</v>
      </c>
      <c r="S2798" s="17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12">
        <f t="shared" si="173"/>
        <v>87.357553191489373</v>
      </c>
      <c r="Q2799" t="s">
        <v>8316</v>
      </c>
      <c r="R2799" t="s">
        <v>8317</v>
      </c>
      <c r="S2799" s="17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12">
        <f t="shared" si="173"/>
        <v>36.474820143884891</v>
      </c>
      <c r="Q2800" t="s">
        <v>8316</v>
      </c>
      <c r="R2800" t="s">
        <v>8317</v>
      </c>
      <c r="S2800" s="17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12">
        <f t="shared" si="173"/>
        <v>44.859538461538463</v>
      </c>
      <c r="Q2801" t="s">
        <v>8316</v>
      </c>
      <c r="R2801" t="s">
        <v>8317</v>
      </c>
      <c r="S2801" s="17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12">
        <f t="shared" si="173"/>
        <v>42.903225806451616</v>
      </c>
      <c r="Q2802" t="s">
        <v>8316</v>
      </c>
      <c r="R2802" t="s">
        <v>8317</v>
      </c>
      <c r="S2802" s="17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12">
        <f t="shared" si="173"/>
        <v>51.230769230769234</v>
      </c>
      <c r="Q2803" t="s">
        <v>8316</v>
      </c>
      <c r="R2803" t="s">
        <v>8317</v>
      </c>
      <c r="S2803" s="17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12">
        <f t="shared" si="173"/>
        <v>33.944444444444443</v>
      </c>
      <c r="Q2804" t="s">
        <v>8316</v>
      </c>
      <c r="R2804" t="s">
        <v>8317</v>
      </c>
      <c r="S2804" s="17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12">
        <f t="shared" si="173"/>
        <v>90.744680851063833</v>
      </c>
      <c r="Q2805" t="s">
        <v>8316</v>
      </c>
      <c r="R2805" t="s">
        <v>8317</v>
      </c>
      <c r="S2805" s="17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12">
        <f t="shared" si="173"/>
        <v>50</v>
      </c>
      <c r="Q2806" t="s">
        <v>8316</v>
      </c>
      <c r="R2806" t="s">
        <v>8317</v>
      </c>
      <c r="S2806" s="17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12">
        <f t="shared" si="173"/>
        <v>24.444444444444443</v>
      </c>
      <c r="Q2807" t="s">
        <v>8316</v>
      </c>
      <c r="R2807" t="s">
        <v>8317</v>
      </c>
      <c r="S2807" s="17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12">
        <f t="shared" si="173"/>
        <v>44.25</v>
      </c>
      <c r="Q2808" t="s">
        <v>8316</v>
      </c>
      <c r="R2808" t="s">
        <v>8317</v>
      </c>
      <c r="S2808" s="17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12">
        <f t="shared" si="173"/>
        <v>67.741935483870961</v>
      </c>
      <c r="Q2809" t="s">
        <v>8316</v>
      </c>
      <c r="R2809" t="s">
        <v>8317</v>
      </c>
      <c r="S2809" s="17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12">
        <f t="shared" si="173"/>
        <v>65.376811594202906</v>
      </c>
      <c r="Q2810" t="s">
        <v>8316</v>
      </c>
      <c r="R2810" t="s">
        <v>8317</v>
      </c>
      <c r="S2810" s="17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12">
        <f t="shared" si="173"/>
        <v>121.9047619047619</v>
      </c>
      <c r="Q2811" t="s">
        <v>8316</v>
      </c>
      <c r="R2811" t="s">
        <v>8317</v>
      </c>
      <c r="S2811" s="17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12">
        <f t="shared" si="173"/>
        <v>47.456140350877192</v>
      </c>
      <c r="Q2812" t="s">
        <v>8316</v>
      </c>
      <c r="R2812" t="s">
        <v>8317</v>
      </c>
      <c r="S2812" s="17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12">
        <f t="shared" si="173"/>
        <v>92.842592592592595</v>
      </c>
      <c r="Q2813" t="s">
        <v>8316</v>
      </c>
      <c r="R2813" t="s">
        <v>8317</v>
      </c>
      <c r="S2813" s="17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12">
        <f t="shared" si="173"/>
        <v>68.253012048192772</v>
      </c>
      <c r="Q2814" t="s">
        <v>8316</v>
      </c>
      <c r="R2814" t="s">
        <v>8317</v>
      </c>
      <c r="S2814" s="17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12">
        <f t="shared" si="173"/>
        <v>37.209583333333335</v>
      </c>
      <c r="Q2815" t="s">
        <v>8316</v>
      </c>
      <c r="R2815" t="s">
        <v>8317</v>
      </c>
      <c r="S2815" s="17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12">
        <f t="shared" si="173"/>
        <v>25.25</v>
      </c>
      <c r="Q2816" t="s">
        <v>8316</v>
      </c>
      <c r="R2816" t="s">
        <v>8317</v>
      </c>
      <c r="S2816" s="17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12">
        <f t="shared" si="173"/>
        <v>43.214285714285715</v>
      </c>
      <c r="Q2817" t="s">
        <v>8316</v>
      </c>
      <c r="R2817" t="s">
        <v>8317</v>
      </c>
      <c r="S2817" s="17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12">
        <f t="shared" si="173"/>
        <v>25.130177514792898</v>
      </c>
      <c r="Q2818" t="s">
        <v>8316</v>
      </c>
      <c r="R2818" t="s">
        <v>8317</v>
      </c>
      <c r="S2818" s="17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(E2819/D2819)</f>
        <v>1.3</v>
      </c>
      <c r="P2819" s="12">
        <f t="shared" ref="P2819:P2882" si="177">E2819/L2819</f>
        <v>23.636363636363637</v>
      </c>
      <c r="Q2819" t="s">
        <v>8316</v>
      </c>
      <c r="R2819" t="s">
        <v>8317</v>
      </c>
      <c r="S2819" s="17">
        <f t="shared" ref="S2819:S2882" si="178">(((J2819/60)/60)/24)+DATE(1970,1,1)</f>
        <v>42023.634976851856</v>
      </c>
      <c r="T2819" s="17">
        <f t="shared" ref="T2819:T2882" si="179" xml:space="preserve"> 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12">
        <f t="shared" si="177"/>
        <v>103.95098039215686</v>
      </c>
      <c r="Q2820" t="s">
        <v>8316</v>
      </c>
      <c r="R2820" t="s">
        <v>8317</v>
      </c>
      <c r="S2820" s="17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12">
        <f t="shared" si="177"/>
        <v>50.384615384615387</v>
      </c>
      <c r="Q2821" t="s">
        <v>8316</v>
      </c>
      <c r="R2821" t="s">
        <v>8317</v>
      </c>
      <c r="S2821" s="17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12">
        <f t="shared" si="177"/>
        <v>13.6</v>
      </c>
      <c r="Q2822" t="s">
        <v>8316</v>
      </c>
      <c r="R2822" t="s">
        <v>8317</v>
      </c>
      <c r="S2822" s="17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12">
        <f t="shared" si="177"/>
        <v>28.571428571428573</v>
      </c>
      <c r="Q2823" t="s">
        <v>8316</v>
      </c>
      <c r="R2823" t="s">
        <v>8317</v>
      </c>
      <c r="S2823" s="17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12">
        <f t="shared" si="177"/>
        <v>63.829787234042556</v>
      </c>
      <c r="Q2824" t="s">
        <v>8316</v>
      </c>
      <c r="R2824" t="s">
        <v>8317</v>
      </c>
      <c r="S2824" s="17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12">
        <f t="shared" si="177"/>
        <v>8.8571428571428577</v>
      </c>
      <c r="Q2825" t="s">
        <v>8316</v>
      </c>
      <c r="R2825" t="s">
        <v>8317</v>
      </c>
      <c r="S2825" s="17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12">
        <f t="shared" si="177"/>
        <v>50.666666666666664</v>
      </c>
      <c r="Q2826" t="s">
        <v>8316</v>
      </c>
      <c r="R2826" t="s">
        <v>8317</v>
      </c>
      <c r="S2826" s="17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12">
        <f t="shared" si="177"/>
        <v>60.784313725490193</v>
      </c>
      <c r="Q2827" t="s">
        <v>8316</v>
      </c>
      <c r="R2827" t="s">
        <v>8317</v>
      </c>
      <c r="S2827" s="17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12">
        <f t="shared" si="177"/>
        <v>113.42105263157895</v>
      </c>
      <c r="Q2828" t="s">
        <v>8316</v>
      </c>
      <c r="R2828" t="s">
        <v>8317</v>
      </c>
      <c r="S2828" s="17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12">
        <f t="shared" si="177"/>
        <v>104.56521739130434</v>
      </c>
      <c r="Q2829" t="s">
        <v>8316</v>
      </c>
      <c r="R2829" t="s">
        <v>8317</v>
      </c>
      <c r="S2829" s="17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12">
        <f t="shared" si="177"/>
        <v>98.30927835051547</v>
      </c>
      <c r="Q2830" t="s">
        <v>8316</v>
      </c>
      <c r="R2830" t="s">
        <v>8317</v>
      </c>
      <c r="S2830" s="17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12">
        <f t="shared" si="177"/>
        <v>35.039473684210527</v>
      </c>
      <c r="Q2831" t="s">
        <v>8316</v>
      </c>
      <c r="R2831" t="s">
        <v>8317</v>
      </c>
      <c r="S2831" s="17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12">
        <f t="shared" si="177"/>
        <v>272.72727272727275</v>
      </c>
      <c r="Q2832" t="s">
        <v>8316</v>
      </c>
      <c r="R2832" t="s">
        <v>8317</v>
      </c>
      <c r="S2832" s="17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12">
        <f t="shared" si="177"/>
        <v>63.846153846153847</v>
      </c>
      <c r="Q2833" t="s">
        <v>8316</v>
      </c>
      <c r="R2833" t="s">
        <v>8317</v>
      </c>
      <c r="S2833" s="17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12">
        <f t="shared" si="177"/>
        <v>30.189368421052631</v>
      </c>
      <c r="Q2834" t="s">
        <v>8316</v>
      </c>
      <c r="R2834" t="s">
        <v>8317</v>
      </c>
      <c r="S2834" s="17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12">
        <f t="shared" si="177"/>
        <v>83.51428571428572</v>
      </c>
      <c r="Q2835" t="s">
        <v>8316</v>
      </c>
      <c r="R2835" t="s">
        <v>8317</v>
      </c>
      <c r="S2835" s="17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12">
        <f t="shared" si="177"/>
        <v>64.761904761904759</v>
      </c>
      <c r="Q2836" t="s">
        <v>8316</v>
      </c>
      <c r="R2836" t="s">
        <v>8317</v>
      </c>
      <c r="S2836" s="17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12">
        <f t="shared" si="177"/>
        <v>20.118172043010752</v>
      </c>
      <c r="Q2837" t="s">
        <v>8316</v>
      </c>
      <c r="R2837" t="s">
        <v>8317</v>
      </c>
      <c r="S2837" s="17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12">
        <f t="shared" si="177"/>
        <v>44.090909090909093</v>
      </c>
      <c r="Q2838" t="s">
        <v>8316</v>
      </c>
      <c r="R2838" t="s">
        <v>8317</v>
      </c>
      <c r="S2838" s="17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12">
        <f t="shared" si="177"/>
        <v>40.476190476190474</v>
      </c>
      <c r="Q2839" t="s">
        <v>8316</v>
      </c>
      <c r="R2839" t="s">
        <v>8317</v>
      </c>
      <c r="S2839" s="17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12">
        <f t="shared" si="177"/>
        <v>44.537037037037038</v>
      </c>
      <c r="Q2840" t="s">
        <v>8316</v>
      </c>
      <c r="R2840" t="s">
        <v>8317</v>
      </c>
      <c r="S2840" s="17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12">
        <f t="shared" si="177"/>
        <v>125.80645161290323</v>
      </c>
      <c r="Q2841" t="s">
        <v>8316</v>
      </c>
      <c r="R2841" t="s">
        <v>8317</v>
      </c>
      <c r="S2841" s="17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12">
        <f t="shared" si="177"/>
        <v>19.696969696969695</v>
      </c>
      <c r="Q2842" t="s">
        <v>8316</v>
      </c>
      <c r="R2842" t="s">
        <v>8317</v>
      </c>
      <c r="S2842" s="17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12">
        <f t="shared" si="177"/>
        <v>10</v>
      </c>
      <c r="Q2843" t="s">
        <v>8316</v>
      </c>
      <c r="R2843" t="s">
        <v>8317</v>
      </c>
      <c r="S2843" s="17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12" t="e">
        <f t="shared" si="177"/>
        <v>#DIV/0!</v>
      </c>
      <c r="Q2844" t="s">
        <v>8316</v>
      </c>
      <c r="R2844" t="s">
        <v>8317</v>
      </c>
      <c r="S2844" s="17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12" t="e">
        <f t="shared" si="177"/>
        <v>#DIV/0!</v>
      </c>
      <c r="Q2845" t="s">
        <v>8316</v>
      </c>
      <c r="R2845" t="s">
        <v>8317</v>
      </c>
      <c r="S2845" s="17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12">
        <f t="shared" si="177"/>
        <v>30</v>
      </c>
      <c r="Q2846" t="s">
        <v>8316</v>
      </c>
      <c r="R2846" t="s">
        <v>8317</v>
      </c>
      <c r="S2846" s="17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12">
        <f t="shared" si="177"/>
        <v>60.666666666666664</v>
      </c>
      <c r="Q2847" t="s">
        <v>8316</v>
      </c>
      <c r="R2847" t="s">
        <v>8317</v>
      </c>
      <c r="S2847" s="17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12" t="e">
        <f t="shared" si="177"/>
        <v>#DIV/0!</v>
      </c>
      <c r="Q2848" t="s">
        <v>8316</v>
      </c>
      <c r="R2848" t="s">
        <v>8317</v>
      </c>
      <c r="S2848" s="17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12" t="e">
        <f t="shared" si="177"/>
        <v>#DIV/0!</v>
      </c>
      <c r="Q2849" t="s">
        <v>8316</v>
      </c>
      <c r="R2849" t="s">
        <v>8317</v>
      </c>
      <c r="S2849" s="17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12">
        <f t="shared" si="177"/>
        <v>23.333333333333332</v>
      </c>
      <c r="Q2850" t="s">
        <v>8316</v>
      </c>
      <c r="R2850" t="s">
        <v>8317</v>
      </c>
      <c r="S2850" s="17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12">
        <f t="shared" si="177"/>
        <v>5</v>
      </c>
      <c r="Q2851" t="s">
        <v>8316</v>
      </c>
      <c r="R2851" t="s">
        <v>8317</v>
      </c>
      <c r="S2851" s="17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12">
        <f t="shared" si="177"/>
        <v>23.923076923076923</v>
      </c>
      <c r="Q2852" t="s">
        <v>8316</v>
      </c>
      <c r="R2852" t="s">
        <v>8317</v>
      </c>
      <c r="S2852" s="17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12" t="e">
        <f t="shared" si="177"/>
        <v>#DIV/0!</v>
      </c>
      <c r="Q2853" t="s">
        <v>8316</v>
      </c>
      <c r="R2853" t="s">
        <v>8317</v>
      </c>
      <c r="S2853" s="17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12">
        <f t="shared" si="177"/>
        <v>15.833333333333334</v>
      </c>
      <c r="Q2854" t="s">
        <v>8316</v>
      </c>
      <c r="R2854" t="s">
        <v>8317</v>
      </c>
      <c r="S2854" s="17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12" t="e">
        <f t="shared" si="177"/>
        <v>#DIV/0!</v>
      </c>
      <c r="Q2855" t="s">
        <v>8316</v>
      </c>
      <c r="R2855" t="s">
        <v>8317</v>
      </c>
      <c r="S2855" s="17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12">
        <f t="shared" si="177"/>
        <v>29.785714285714285</v>
      </c>
      <c r="Q2856" t="s">
        <v>8316</v>
      </c>
      <c r="R2856" t="s">
        <v>8317</v>
      </c>
      <c r="S2856" s="17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12">
        <f t="shared" si="177"/>
        <v>60</v>
      </c>
      <c r="Q2857" t="s">
        <v>8316</v>
      </c>
      <c r="R2857" t="s">
        <v>8317</v>
      </c>
      <c r="S2857" s="17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12">
        <f t="shared" si="177"/>
        <v>24.333333333333332</v>
      </c>
      <c r="Q2858" t="s">
        <v>8316</v>
      </c>
      <c r="R2858" t="s">
        <v>8317</v>
      </c>
      <c r="S2858" s="17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12">
        <f t="shared" si="177"/>
        <v>500</v>
      </c>
      <c r="Q2859" t="s">
        <v>8316</v>
      </c>
      <c r="R2859" t="s">
        <v>8317</v>
      </c>
      <c r="S2859" s="17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12" t="e">
        <f t="shared" si="177"/>
        <v>#DIV/0!</v>
      </c>
      <c r="Q2860" t="s">
        <v>8316</v>
      </c>
      <c r="R2860" t="s">
        <v>8317</v>
      </c>
      <c r="S2860" s="17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12">
        <f t="shared" si="177"/>
        <v>35</v>
      </c>
      <c r="Q2861" t="s">
        <v>8316</v>
      </c>
      <c r="R2861" t="s">
        <v>8317</v>
      </c>
      <c r="S2861" s="17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12">
        <f t="shared" si="177"/>
        <v>29.555555555555557</v>
      </c>
      <c r="Q2862" t="s">
        <v>8316</v>
      </c>
      <c r="R2862" t="s">
        <v>8317</v>
      </c>
      <c r="S2862" s="17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12">
        <f t="shared" si="177"/>
        <v>26.666666666666668</v>
      </c>
      <c r="Q2863" t="s">
        <v>8316</v>
      </c>
      <c r="R2863" t="s">
        <v>8317</v>
      </c>
      <c r="S2863" s="17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12">
        <f t="shared" si="177"/>
        <v>18.333333333333332</v>
      </c>
      <c r="Q2864" t="s">
        <v>8316</v>
      </c>
      <c r="R2864" t="s">
        <v>8317</v>
      </c>
      <c r="S2864" s="17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12">
        <f t="shared" si="177"/>
        <v>20</v>
      </c>
      <c r="Q2865" t="s">
        <v>8316</v>
      </c>
      <c r="R2865" t="s">
        <v>8317</v>
      </c>
      <c r="S2865" s="17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12">
        <f t="shared" si="177"/>
        <v>13.333333333333334</v>
      </c>
      <c r="Q2866" t="s">
        <v>8316</v>
      </c>
      <c r="R2866" t="s">
        <v>8317</v>
      </c>
      <c r="S2866" s="17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12" t="e">
        <f t="shared" si="177"/>
        <v>#DIV/0!</v>
      </c>
      <c r="Q2867" t="s">
        <v>8316</v>
      </c>
      <c r="R2867" t="s">
        <v>8317</v>
      </c>
      <c r="S2867" s="17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12">
        <f t="shared" si="177"/>
        <v>22.5</v>
      </c>
      <c r="Q2868" t="s">
        <v>8316</v>
      </c>
      <c r="R2868" t="s">
        <v>8317</v>
      </c>
      <c r="S2868" s="17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12">
        <f t="shared" si="177"/>
        <v>50.4</v>
      </c>
      <c r="Q2869" t="s">
        <v>8316</v>
      </c>
      <c r="R2869" t="s">
        <v>8317</v>
      </c>
      <c r="S2869" s="17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12">
        <f t="shared" si="177"/>
        <v>105.02933333333334</v>
      </c>
      <c r="Q2870" t="s">
        <v>8316</v>
      </c>
      <c r="R2870" t="s">
        <v>8317</v>
      </c>
      <c r="S2870" s="17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12">
        <f t="shared" si="177"/>
        <v>35.4</v>
      </c>
      <c r="Q2871" t="s">
        <v>8316</v>
      </c>
      <c r="R2871" t="s">
        <v>8317</v>
      </c>
      <c r="S2871" s="17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12">
        <f t="shared" si="177"/>
        <v>83.333333333333329</v>
      </c>
      <c r="Q2872" t="s">
        <v>8316</v>
      </c>
      <c r="R2872" t="s">
        <v>8317</v>
      </c>
      <c r="S2872" s="17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12">
        <f t="shared" si="177"/>
        <v>35.92307692307692</v>
      </c>
      <c r="Q2873" t="s">
        <v>8316</v>
      </c>
      <c r="R2873" t="s">
        <v>8317</v>
      </c>
      <c r="S2873" s="17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12" t="e">
        <f t="shared" si="177"/>
        <v>#DIV/0!</v>
      </c>
      <c r="Q2874" t="s">
        <v>8316</v>
      </c>
      <c r="R2874" t="s">
        <v>8317</v>
      </c>
      <c r="S2874" s="17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12">
        <f t="shared" si="177"/>
        <v>119.125</v>
      </c>
      <c r="Q2875" t="s">
        <v>8316</v>
      </c>
      <c r="R2875" t="s">
        <v>8317</v>
      </c>
      <c r="S2875" s="17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12">
        <f t="shared" si="177"/>
        <v>90.333333333333329</v>
      </c>
      <c r="Q2876" t="s">
        <v>8316</v>
      </c>
      <c r="R2876" t="s">
        <v>8317</v>
      </c>
      <c r="S2876" s="17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12">
        <f t="shared" si="177"/>
        <v>2.3333333333333335</v>
      </c>
      <c r="Q2877" t="s">
        <v>8316</v>
      </c>
      <c r="R2877" t="s">
        <v>8317</v>
      </c>
      <c r="S2877" s="17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12" t="e">
        <f t="shared" si="177"/>
        <v>#DIV/0!</v>
      </c>
      <c r="Q2878" t="s">
        <v>8316</v>
      </c>
      <c r="R2878" t="s">
        <v>8317</v>
      </c>
      <c r="S2878" s="17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12">
        <f t="shared" si="177"/>
        <v>108.33333333333333</v>
      </c>
      <c r="Q2879" t="s">
        <v>8316</v>
      </c>
      <c r="R2879" t="s">
        <v>8317</v>
      </c>
      <c r="S2879" s="17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12">
        <f t="shared" si="177"/>
        <v>15.75</v>
      </c>
      <c r="Q2880" t="s">
        <v>8316</v>
      </c>
      <c r="R2880" t="s">
        <v>8317</v>
      </c>
      <c r="S2880" s="17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12">
        <f t="shared" si="177"/>
        <v>29</v>
      </c>
      <c r="Q2881" t="s">
        <v>8316</v>
      </c>
      <c r="R2881" t="s">
        <v>8317</v>
      </c>
      <c r="S2881" s="17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12">
        <f t="shared" si="177"/>
        <v>96.551724137931032</v>
      </c>
      <c r="Q2882" t="s">
        <v>8316</v>
      </c>
      <c r="R2882" t="s">
        <v>8317</v>
      </c>
      <c r="S2882" s="17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(E2883/D2883)</f>
        <v>0</v>
      </c>
      <c r="P2883" s="12" t="e">
        <f t="shared" ref="P2883:P2946" si="181">E2883/L2883</f>
        <v>#DIV/0!</v>
      </c>
      <c r="Q2883" t="s">
        <v>8316</v>
      </c>
      <c r="R2883" t="s">
        <v>8317</v>
      </c>
      <c r="S2883" s="17">
        <f t="shared" ref="S2883:S2946" si="182">(((J2883/60)/60)/24)+DATE(1970,1,1)</f>
        <v>41916.597638888888</v>
      </c>
      <c r="T2883" s="17">
        <f t="shared" ref="T2883:T2946" si="183" xml:space="preserve"> 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12">
        <f t="shared" si="181"/>
        <v>63</v>
      </c>
      <c r="Q2884" t="s">
        <v>8316</v>
      </c>
      <c r="R2884" t="s">
        <v>8317</v>
      </c>
      <c r="S2884" s="17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12">
        <f t="shared" si="181"/>
        <v>381.6</v>
      </c>
      <c r="Q2885" t="s">
        <v>8316</v>
      </c>
      <c r="R2885" t="s">
        <v>8317</v>
      </c>
      <c r="S2885" s="17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12">
        <f t="shared" si="181"/>
        <v>46.25</v>
      </c>
      <c r="Q2886" t="s">
        <v>8316</v>
      </c>
      <c r="R2886" t="s">
        <v>8317</v>
      </c>
      <c r="S2886" s="17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12">
        <f t="shared" si="181"/>
        <v>26</v>
      </c>
      <c r="Q2887" t="s">
        <v>8316</v>
      </c>
      <c r="R2887" t="s">
        <v>8317</v>
      </c>
      <c r="S2887" s="17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12">
        <f t="shared" si="181"/>
        <v>10</v>
      </c>
      <c r="Q2888" t="s">
        <v>8316</v>
      </c>
      <c r="R2888" t="s">
        <v>8317</v>
      </c>
      <c r="S2888" s="17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12">
        <f t="shared" si="181"/>
        <v>5</v>
      </c>
      <c r="Q2889" t="s">
        <v>8316</v>
      </c>
      <c r="R2889" t="s">
        <v>8317</v>
      </c>
      <c r="S2889" s="17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12" t="e">
        <f t="shared" si="181"/>
        <v>#DIV/0!</v>
      </c>
      <c r="Q2890" t="s">
        <v>8316</v>
      </c>
      <c r="R2890" t="s">
        <v>8317</v>
      </c>
      <c r="S2890" s="17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12">
        <f t="shared" si="181"/>
        <v>81.571428571428569</v>
      </c>
      <c r="Q2891" t="s">
        <v>8316</v>
      </c>
      <c r="R2891" t="s">
        <v>8317</v>
      </c>
      <c r="S2891" s="17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12">
        <f t="shared" si="181"/>
        <v>7</v>
      </c>
      <c r="Q2892" t="s">
        <v>8316</v>
      </c>
      <c r="R2892" t="s">
        <v>8317</v>
      </c>
      <c r="S2892" s="17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12">
        <f t="shared" si="181"/>
        <v>27.3</v>
      </c>
      <c r="Q2893" t="s">
        <v>8316</v>
      </c>
      <c r="R2893" t="s">
        <v>8317</v>
      </c>
      <c r="S2893" s="17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12">
        <f t="shared" si="181"/>
        <v>29.411764705882351</v>
      </c>
      <c r="Q2894" t="s">
        <v>8316</v>
      </c>
      <c r="R2894" t="s">
        <v>8317</v>
      </c>
      <c r="S2894" s="17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12">
        <f t="shared" si="181"/>
        <v>12.5</v>
      </c>
      <c r="Q2895" t="s">
        <v>8316</v>
      </c>
      <c r="R2895" t="s">
        <v>8317</v>
      </c>
      <c r="S2895" s="17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12" t="e">
        <f t="shared" si="181"/>
        <v>#DIV/0!</v>
      </c>
      <c r="Q2896" t="s">
        <v>8316</v>
      </c>
      <c r="R2896" t="s">
        <v>8317</v>
      </c>
      <c r="S2896" s="17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12">
        <f t="shared" si="181"/>
        <v>5.75</v>
      </c>
      <c r="Q2897" t="s">
        <v>8316</v>
      </c>
      <c r="R2897" t="s">
        <v>8317</v>
      </c>
      <c r="S2897" s="17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12">
        <f t="shared" si="181"/>
        <v>52.083333333333336</v>
      </c>
      <c r="Q2898" t="s">
        <v>8316</v>
      </c>
      <c r="R2898" t="s">
        <v>8317</v>
      </c>
      <c r="S2898" s="17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12">
        <f t="shared" si="181"/>
        <v>183.33333333333334</v>
      </c>
      <c r="Q2899" t="s">
        <v>8316</v>
      </c>
      <c r="R2899" t="s">
        <v>8317</v>
      </c>
      <c r="S2899" s="17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12">
        <f t="shared" si="181"/>
        <v>26.333333333333332</v>
      </c>
      <c r="Q2900" t="s">
        <v>8316</v>
      </c>
      <c r="R2900" t="s">
        <v>8317</v>
      </c>
      <c r="S2900" s="17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12" t="e">
        <f t="shared" si="181"/>
        <v>#DIV/0!</v>
      </c>
      <c r="Q2901" t="s">
        <v>8316</v>
      </c>
      <c r="R2901" t="s">
        <v>8317</v>
      </c>
      <c r="S2901" s="17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12">
        <f t="shared" si="181"/>
        <v>486.42857142857144</v>
      </c>
      <c r="Q2902" t="s">
        <v>8316</v>
      </c>
      <c r="R2902" t="s">
        <v>8317</v>
      </c>
      <c r="S2902" s="17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12">
        <f t="shared" si="181"/>
        <v>3</v>
      </c>
      <c r="Q2903" t="s">
        <v>8316</v>
      </c>
      <c r="R2903" t="s">
        <v>8317</v>
      </c>
      <c r="S2903" s="17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12">
        <f t="shared" si="181"/>
        <v>25</v>
      </c>
      <c r="Q2904" t="s">
        <v>8316</v>
      </c>
      <c r="R2904" t="s">
        <v>8317</v>
      </c>
      <c r="S2904" s="17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12">
        <f t="shared" si="181"/>
        <v>9.75</v>
      </c>
      <c r="Q2905" t="s">
        <v>8316</v>
      </c>
      <c r="R2905" t="s">
        <v>8317</v>
      </c>
      <c r="S2905" s="17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12">
        <f t="shared" si="181"/>
        <v>18.75</v>
      </c>
      <c r="Q2906" t="s">
        <v>8316</v>
      </c>
      <c r="R2906" t="s">
        <v>8317</v>
      </c>
      <c r="S2906" s="17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12">
        <f t="shared" si="181"/>
        <v>36.588235294117645</v>
      </c>
      <c r="Q2907" t="s">
        <v>8316</v>
      </c>
      <c r="R2907" t="s">
        <v>8317</v>
      </c>
      <c r="S2907" s="17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12">
        <f t="shared" si="181"/>
        <v>80.714285714285708</v>
      </c>
      <c r="Q2908" t="s">
        <v>8316</v>
      </c>
      <c r="R2908" t="s">
        <v>8317</v>
      </c>
      <c r="S2908" s="17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12">
        <f t="shared" si="181"/>
        <v>1</v>
      </c>
      <c r="Q2909" t="s">
        <v>8316</v>
      </c>
      <c r="R2909" t="s">
        <v>8317</v>
      </c>
      <c r="S2909" s="17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12">
        <f t="shared" si="181"/>
        <v>52.8</v>
      </c>
      <c r="Q2910" t="s">
        <v>8316</v>
      </c>
      <c r="R2910" t="s">
        <v>8317</v>
      </c>
      <c r="S2910" s="17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12">
        <f t="shared" si="181"/>
        <v>20</v>
      </c>
      <c r="Q2911" t="s">
        <v>8316</v>
      </c>
      <c r="R2911" t="s">
        <v>8317</v>
      </c>
      <c r="S2911" s="17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12">
        <f t="shared" si="181"/>
        <v>1</v>
      </c>
      <c r="Q2912" t="s">
        <v>8316</v>
      </c>
      <c r="R2912" t="s">
        <v>8317</v>
      </c>
      <c r="S2912" s="17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12">
        <f t="shared" si="181"/>
        <v>46.928571428571431</v>
      </c>
      <c r="Q2913" t="s">
        <v>8316</v>
      </c>
      <c r="R2913" t="s">
        <v>8317</v>
      </c>
      <c r="S2913" s="17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12">
        <f t="shared" si="181"/>
        <v>78.07692307692308</v>
      </c>
      <c r="Q2914" t="s">
        <v>8316</v>
      </c>
      <c r="R2914" t="s">
        <v>8317</v>
      </c>
      <c r="S2914" s="17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12">
        <f t="shared" si="181"/>
        <v>1</v>
      </c>
      <c r="Q2915" t="s">
        <v>8316</v>
      </c>
      <c r="R2915" t="s">
        <v>8317</v>
      </c>
      <c r="S2915" s="17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12">
        <f t="shared" si="181"/>
        <v>1</v>
      </c>
      <c r="Q2916" t="s">
        <v>8316</v>
      </c>
      <c r="R2916" t="s">
        <v>8317</v>
      </c>
      <c r="S2916" s="17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12">
        <f t="shared" si="181"/>
        <v>203.66666666666666</v>
      </c>
      <c r="Q2917" t="s">
        <v>8316</v>
      </c>
      <c r="R2917" t="s">
        <v>8317</v>
      </c>
      <c r="S2917" s="17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12">
        <f t="shared" si="181"/>
        <v>20.714285714285715</v>
      </c>
      <c r="Q2918" t="s">
        <v>8316</v>
      </c>
      <c r="R2918" t="s">
        <v>8317</v>
      </c>
      <c r="S2918" s="17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12">
        <f t="shared" si="181"/>
        <v>48.555555555555557</v>
      </c>
      <c r="Q2919" t="s">
        <v>8316</v>
      </c>
      <c r="R2919" t="s">
        <v>8317</v>
      </c>
      <c r="S2919" s="17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12">
        <f t="shared" si="181"/>
        <v>68.099999999999994</v>
      </c>
      <c r="Q2920" t="s">
        <v>8316</v>
      </c>
      <c r="R2920" t="s">
        <v>8317</v>
      </c>
      <c r="S2920" s="17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12">
        <f t="shared" si="181"/>
        <v>8.5</v>
      </c>
      <c r="Q2921" t="s">
        <v>8316</v>
      </c>
      <c r="R2921" t="s">
        <v>8317</v>
      </c>
      <c r="S2921" s="17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12">
        <f t="shared" si="181"/>
        <v>51.615384615384613</v>
      </c>
      <c r="Q2922" t="s">
        <v>8316</v>
      </c>
      <c r="R2922" t="s">
        <v>8317</v>
      </c>
      <c r="S2922" s="17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12">
        <f t="shared" si="181"/>
        <v>43</v>
      </c>
      <c r="Q2923" t="s">
        <v>8316</v>
      </c>
      <c r="R2923" t="s">
        <v>8358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12">
        <f t="shared" si="181"/>
        <v>83.333333333333329</v>
      </c>
      <c r="Q2924" t="s">
        <v>8316</v>
      </c>
      <c r="R2924" t="s">
        <v>8358</v>
      </c>
      <c r="S2924" s="17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12">
        <f t="shared" si="181"/>
        <v>30</v>
      </c>
      <c r="Q2925" t="s">
        <v>8316</v>
      </c>
      <c r="R2925" t="s">
        <v>8358</v>
      </c>
      <c r="S2925" s="17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12">
        <f t="shared" si="181"/>
        <v>175.51020408163265</v>
      </c>
      <c r="Q2926" t="s">
        <v>8316</v>
      </c>
      <c r="R2926" t="s">
        <v>8358</v>
      </c>
      <c r="S2926" s="17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12">
        <f t="shared" si="181"/>
        <v>231.66175879396985</v>
      </c>
      <c r="Q2927" t="s">
        <v>8316</v>
      </c>
      <c r="R2927" t="s">
        <v>8358</v>
      </c>
      <c r="S2927" s="17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12">
        <f t="shared" si="181"/>
        <v>75</v>
      </c>
      <c r="Q2928" t="s">
        <v>8316</v>
      </c>
      <c r="R2928" t="s">
        <v>8358</v>
      </c>
      <c r="S2928" s="17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12">
        <f t="shared" si="181"/>
        <v>112.14285714285714</v>
      </c>
      <c r="Q2929" t="s">
        <v>8316</v>
      </c>
      <c r="R2929" t="s">
        <v>8358</v>
      </c>
      <c r="S2929" s="17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12">
        <f t="shared" si="181"/>
        <v>41.666666666666664</v>
      </c>
      <c r="Q2930" t="s">
        <v>8316</v>
      </c>
      <c r="R2930" t="s">
        <v>8358</v>
      </c>
      <c r="S2930" s="17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12">
        <f t="shared" si="181"/>
        <v>255.17343750000001</v>
      </c>
      <c r="Q2931" t="s">
        <v>8316</v>
      </c>
      <c r="R2931" t="s">
        <v>8358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12">
        <f t="shared" si="181"/>
        <v>162.7741935483871</v>
      </c>
      <c r="Q2932" t="s">
        <v>8316</v>
      </c>
      <c r="R2932" t="s">
        <v>8358</v>
      </c>
      <c r="S2932" s="17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12">
        <f t="shared" si="181"/>
        <v>88.333333333333329</v>
      </c>
      <c r="Q2933" t="s">
        <v>8316</v>
      </c>
      <c r="R2933" t="s">
        <v>8358</v>
      </c>
      <c r="S2933" s="17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12">
        <f t="shared" si="181"/>
        <v>85.736842105263165</v>
      </c>
      <c r="Q2934" t="s">
        <v>8316</v>
      </c>
      <c r="R2934" t="s">
        <v>8358</v>
      </c>
      <c r="S2934" s="17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12">
        <f t="shared" si="181"/>
        <v>47.574074074074076</v>
      </c>
      <c r="Q2935" t="s">
        <v>8316</v>
      </c>
      <c r="R2935" t="s">
        <v>8358</v>
      </c>
      <c r="S2935" s="17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12">
        <f t="shared" si="181"/>
        <v>72.972972972972968</v>
      </c>
      <c r="Q2936" t="s">
        <v>8316</v>
      </c>
      <c r="R2936" t="s">
        <v>8358</v>
      </c>
      <c r="S2936" s="17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12">
        <f t="shared" si="181"/>
        <v>90.538461538461533</v>
      </c>
      <c r="Q2937" t="s">
        <v>8316</v>
      </c>
      <c r="R2937" t="s">
        <v>8358</v>
      </c>
      <c r="S2937" s="17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12">
        <f t="shared" si="181"/>
        <v>37.647058823529413</v>
      </c>
      <c r="Q2938" t="s">
        <v>8316</v>
      </c>
      <c r="R2938" t="s">
        <v>8358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12">
        <f t="shared" si="181"/>
        <v>36.363636363636367</v>
      </c>
      <c r="Q2939" t="s">
        <v>8316</v>
      </c>
      <c r="R2939" t="s">
        <v>8358</v>
      </c>
      <c r="S2939" s="17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12">
        <f t="shared" si="181"/>
        <v>126.71875</v>
      </c>
      <c r="Q2940" t="s">
        <v>8316</v>
      </c>
      <c r="R2940" t="s">
        <v>8358</v>
      </c>
      <c r="S2940" s="17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12">
        <f t="shared" si="181"/>
        <v>329.2</v>
      </c>
      <c r="Q2941" t="s">
        <v>8316</v>
      </c>
      <c r="R2941" t="s">
        <v>8358</v>
      </c>
      <c r="S2941" s="17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12">
        <f t="shared" si="181"/>
        <v>81.242424242424249</v>
      </c>
      <c r="Q2942" t="s">
        <v>8316</v>
      </c>
      <c r="R2942" t="s">
        <v>8358</v>
      </c>
      <c r="S2942" s="17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12">
        <f t="shared" si="181"/>
        <v>1</v>
      </c>
      <c r="Q2943" t="s">
        <v>8316</v>
      </c>
      <c r="R2943" t="s">
        <v>8356</v>
      </c>
      <c r="S2943" s="17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12">
        <f t="shared" si="181"/>
        <v>202.22772277227722</v>
      </c>
      <c r="Q2944" t="s">
        <v>8316</v>
      </c>
      <c r="R2944" t="s">
        <v>8356</v>
      </c>
      <c r="S2944" s="17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12" t="e">
        <f t="shared" si="181"/>
        <v>#DIV/0!</v>
      </c>
      <c r="Q2945" t="s">
        <v>8316</v>
      </c>
      <c r="R2945" t="s">
        <v>8356</v>
      </c>
      <c r="S2945" s="17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12">
        <f t="shared" si="181"/>
        <v>100</v>
      </c>
      <c r="Q2946" t="s">
        <v>8316</v>
      </c>
      <c r="R2946" t="s">
        <v>8356</v>
      </c>
      <c r="S2946" s="17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(E2947/D2947)</f>
        <v>0</v>
      </c>
      <c r="P2947" s="12" t="e">
        <f t="shared" ref="P2947:P3010" si="185">E2947/L2947</f>
        <v>#DIV/0!</v>
      </c>
      <c r="Q2947" t="s">
        <v>8316</v>
      </c>
      <c r="R2947" t="s">
        <v>8356</v>
      </c>
      <c r="S2947" s="17">
        <f t="shared" ref="S2947:S3010" si="186">(((J2947/60)/60)/24)+DATE(1970,1,1)</f>
        <v>42118.139583333337</v>
      </c>
      <c r="T2947" s="17">
        <f t="shared" ref="T2947:T3010" si="187" xml:space="preserve"> 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12">
        <f t="shared" si="185"/>
        <v>1</v>
      </c>
      <c r="Q2948" t="s">
        <v>8316</v>
      </c>
      <c r="R2948" t="s">
        <v>8356</v>
      </c>
      <c r="S2948" s="17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12">
        <f t="shared" si="185"/>
        <v>82.461538461538467</v>
      </c>
      <c r="Q2949" t="s">
        <v>8316</v>
      </c>
      <c r="R2949" t="s">
        <v>8356</v>
      </c>
      <c r="S2949" s="17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12">
        <f t="shared" si="185"/>
        <v>2.6666666666666665</v>
      </c>
      <c r="Q2950" t="s">
        <v>8316</v>
      </c>
      <c r="R2950" t="s">
        <v>8356</v>
      </c>
      <c r="S2950" s="17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12">
        <f t="shared" si="185"/>
        <v>12.5</v>
      </c>
      <c r="Q2951" t="s">
        <v>8316</v>
      </c>
      <c r="R2951" t="s">
        <v>8356</v>
      </c>
      <c r="S2951" s="17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12" t="e">
        <f t="shared" si="185"/>
        <v>#DIV/0!</v>
      </c>
      <c r="Q2952" t="s">
        <v>8316</v>
      </c>
      <c r="R2952" t="s">
        <v>8356</v>
      </c>
      <c r="S2952" s="17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12">
        <f t="shared" si="185"/>
        <v>18.896551724137932</v>
      </c>
      <c r="Q2953" t="s">
        <v>8316</v>
      </c>
      <c r="R2953" t="s">
        <v>8356</v>
      </c>
      <c r="S2953" s="17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12">
        <f t="shared" si="185"/>
        <v>200.625</v>
      </c>
      <c r="Q2954" t="s">
        <v>8316</v>
      </c>
      <c r="R2954" t="s">
        <v>8356</v>
      </c>
      <c r="S2954" s="17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12">
        <f t="shared" si="185"/>
        <v>201.66666666666666</v>
      </c>
      <c r="Q2955" t="s">
        <v>8316</v>
      </c>
      <c r="R2955" t="s">
        <v>8356</v>
      </c>
      <c r="S2955" s="17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12" t="e">
        <f t="shared" si="185"/>
        <v>#DIV/0!</v>
      </c>
      <c r="Q2956" t="s">
        <v>8316</v>
      </c>
      <c r="R2956" t="s">
        <v>8356</v>
      </c>
      <c r="S2956" s="17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12">
        <f t="shared" si="185"/>
        <v>65</v>
      </c>
      <c r="Q2957" t="s">
        <v>8316</v>
      </c>
      <c r="R2957" t="s">
        <v>8356</v>
      </c>
      <c r="S2957" s="17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12">
        <f t="shared" si="185"/>
        <v>66.099999999999994</v>
      </c>
      <c r="Q2958" t="s">
        <v>8316</v>
      </c>
      <c r="R2958" t="s">
        <v>8356</v>
      </c>
      <c r="S2958" s="17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12">
        <f t="shared" si="185"/>
        <v>93.333333333333329</v>
      </c>
      <c r="Q2959" t="s">
        <v>8316</v>
      </c>
      <c r="R2959" t="s">
        <v>8356</v>
      </c>
      <c r="S2959" s="17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12" t="e">
        <f t="shared" si="185"/>
        <v>#DIV/0!</v>
      </c>
      <c r="Q2960" t="s">
        <v>8316</v>
      </c>
      <c r="R2960" t="s">
        <v>8356</v>
      </c>
      <c r="S2960" s="17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12" t="e">
        <f t="shared" si="185"/>
        <v>#DIV/0!</v>
      </c>
      <c r="Q2961" t="s">
        <v>8316</v>
      </c>
      <c r="R2961" t="s">
        <v>8356</v>
      </c>
      <c r="S2961" s="17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12" t="e">
        <f t="shared" si="185"/>
        <v>#DIV/0!</v>
      </c>
      <c r="Q2962" t="s">
        <v>8316</v>
      </c>
      <c r="R2962" t="s">
        <v>8356</v>
      </c>
      <c r="S2962" s="17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12">
        <f t="shared" si="185"/>
        <v>50.75</v>
      </c>
      <c r="Q2963" t="s">
        <v>8316</v>
      </c>
      <c r="R2963" t="s">
        <v>8317</v>
      </c>
      <c r="S2963" s="17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12">
        <f t="shared" si="185"/>
        <v>60.9</v>
      </c>
      <c r="Q2964" t="s">
        <v>8316</v>
      </c>
      <c r="R2964" t="s">
        <v>8317</v>
      </c>
      <c r="S2964" s="17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12">
        <f t="shared" si="185"/>
        <v>109.03061224489795</v>
      </c>
      <c r="Q2965" t="s">
        <v>8316</v>
      </c>
      <c r="R2965" t="s">
        <v>8317</v>
      </c>
      <c r="S2965" s="17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12">
        <f t="shared" si="185"/>
        <v>25.692295918367346</v>
      </c>
      <c r="Q2966" t="s">
        <v>8316</v>
      </c>
      <c r="R2966" t="s">
        <v>8317</v>
      </c>
      <c r="S2966" s="17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12">
        <f t="shared" si="185"/>
        <v>41.92307692307692</v>
      </c>
      <c r="Q2967" t="s">
        <v>8316</v>
      </c>
      <c r="R2967" t="s">
        <v>8317</v>
      </c>
      <c r="S2967" s="17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12">
        <f t="shared" si="185"/>
        <v>88.7734375</v>
      </c>
      <c r="Q2968" t="s">
        <v>8316</v>
      </c>
      <c r="R2968" t="s">
        <v>8317</v>
      </c>
      <c r="S2968" s="17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12">
        <f t="shared" si="185"/>
        <v>80.225352112676063</v>
      </c>
      <c r="Q2969" t="s">
        <v>8316</v>
      </c>
      <c r="R2969" t="s">
        <v>8317</v>
      </c>
      <c r="S2969" s="17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12">
        <f t="shared" si="185"/>
        <v>78.936170212765958</v>
      </c>
      <c r="Q2970" t="s">
        <v>8316</v>
      </c>
      <c r="R2970" t="s">
        <v>8317</v>
      </c>
      <c r="S2970" s="17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12">
        <f t="shared" si="185"/>
        <v>95.588235294117652</v>
      </c>
      <c r="Q2971" t="s">
        <v>8316</v>
      </c>
      <c r="R2971" t="s">
        <v>8317</v>
      </c>
      <c r="S2971" s="17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12">
        <f t="shared" si="185"/>
        <v>69.890109890109883</v>
      </c>
      <c r="Q2972" t="s">
        <v>8316</v>
      </c>
      <c r="R2972" t="s">
        <v>8317</v>
      </c>
      <c r="S2972" s="17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12">
        <f t="shared" si="185"/>
        <v>74.534883720930239</v>
      </c>
      <c r="Q2973" t="s">
        <v>8316</v>
      </c>
      <c r="R2973" t="s">
        <v>8317</v>
      </c>
      <c r="S2973" s="17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12">
        <f t="shared" si="185"/>
        <v>123.94117647058823</v>
      </c>
      <c r="Q2974" t="s">
        <v>8316</v>
      </c>
      <c r="R2974" t="s">
        <v>8317</v>
      </c>
      <c r="S2974" s="17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12">
        <f t="shared" si="185"/>
        <v>264.84848484848487</v>
      </c>
      <c r="Q2975" t="s">
        <v>8316</v>
      </c>
      <c r="R2975" t="s">
        <v>8317</v>
      </c>
      <c r="S2975" s="17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12">
        <f t="shared" si="185"/>
        <v>58.620689655172413</v>
      </c>
      <c r="Q2976" t="s">
        <v>8316</v>
      </c>
      <c r="R2976" t="s">
        <v>8317</v>
      </c>
      <c r="S2976" s="17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12">
        <f t="shared" si="185"/>
        <v>70.884955752212392</v>
      </c>
      <c r="Q2977" t="s">
        <v>8316</v>
      </c>
      <c r="R2977" t="s">
        <v>8317</v>
      </c>
      <c r="S2977" s="17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12">
        <f t="shared" si="185"/>
        <v>8.5714285714285712</v>
      </c>
      <c r="Q2978" t="s">
        <v>8316</v>
      </c>
      <c r="R2978" t="s">
        <v>8317</v>
      </c>
      <c r="S2978" s="17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12">
        <f t="shared" si="185"/>
        <v>113.56666666666666</v>
      </c>
      <c r="Q2979" t="s">
        <v>8316</v>
      </c>
      <c r="R2979" t="s">
        <v>8317</v>
      </c>
      <c r="S2979" s="17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12">
        <f t="shared" si="185"/>
        <v>60.6875</v>
      </c>
      <c r="Q2980" t="s">
        <v>8316</v>
      </c>
      <c r="R2980" t="s">
        <v>8317</v>
      </c>
      <c r="S2980" s="17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12">
        <f t="shared" si="185"/>
        <v>110.21739130434783</v>
      </c>
      <c r="Q2981" t="s">
        <v>8316</v>
      </c>
      <c r="R2981" t="s">
        <v>8317</v>
      </c>
      <c r="S2981" s="17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12">
        <f t="shared" si="185"/>
        <v>136.45833333333334</v>
      </c>
      <c r="Q2982" t="s">
        <v>8316</v>
      </c>
      <c r="R2982" t="s">
        <v>8317</v>
      </c>
      <c r="S2982" s="17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12">
        <f t="shared" si="185"/>
        <v>53.164948453608247</v>
      </c>
      <c r="Q2983" t="s">
        <v>8316</v>
      </c>
      <c r="R2983" t="s">
        <v>8356</v>
      </c>
      <c r="S2983" s="17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12">
        <f t="shared" si="185"/>
        <v>86.491525423728817</v>
      </c>
      <c r="Q2984" t="s">
        <v>8316</v>
      </c>
      <c r="R2984" t="s">
        <v>8356</v>
      </c>
      <c r="S2984" s="17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12">
        <f t="shared" si="185"/>
        <v>155.23827397260274</v>
      </c>
      <c r="Q2985" t="s">
        <v>8316</v>
      </c>
      <c r="R2985" t="s">
        <v>8356</v>
      </c>
      <c r="S2985" s="17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12">
        <f t="shared" si="185"/>
        <v>115.08256880733946</v>
      </c>
      <c r="Q2986" t="s">
        <v>8316</v>
      </c>
      <c r="R2986" t="s">
        <v>8356</v>
      </c>
      <c r="S2986" s="17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12">
        <f t="shared" si="185"/>
        <v>109.5945945945946</v>
      </c>
      <c r="Q2987" t="s">
        <v>8316</v>
      </c>
      <c r="R2987" t="s">
        <v>8356</v>
      </c>
      <c r="S2987" s="17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12">
        <f t="shared" si="185"/>
        <v>45.214285714285715</v>
      </c>
      <c r="Q2988" t="s">
        <v>8316</v>
      </c>
      <c r="R2988" t="s">
        <v>8356</v>
      </c>
      <c r="S2988" s="17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12">
        <f t="shared" si="185"/>
        <v>104.15169811320754</v>
      </c>
      <c r="Q2989" t="s">
        <v>8316</v>
      </c>
      <c r="R2989" t="s">
        <v>8356</v>
      </c>
      <c r="S2989" s="17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12">
        <f t="shared" si="185"/>
        <v>35.714285714285715</v>
      </c>
      <c r="Q2990" t="s">
        <v>8316</v>
      </c>
      <c r="R2990" t="s">
        <v>8356</v>
      </c>
      <c r="S2990" s="17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12">
        <f t="shared" si="185"/>
        <v>96.997252747252745</v>
      </c>
      <c r="Q2991" t="s">
        <v>8316</v>
      </c>
      <c r="R2991" t="s">
        <v>8356</v>
      </c>
      <c r="S2991" s="17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12">
        <f t="shared" si="185"/>
        <v>370.37037037037038</v>
      </c>
      <c r="Q2992" t="s">
        <v>8316</v>
      </c>
      <c r="R2992" t="s">
        <v>8356</v>
      </c>
      <c r="S2992" s="17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12">
        <f t="shared" si="185"/>
        <v>94.408602150537632</v>
      </c>
      <c r="Q2993" t="s">
        <v>8316</v>
      </c>
      <c r="R2993" t="s">
        <v>8356</v>
      </c>
      <c r="S2993" s="17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12">
        <f t="shared" si="185"/>
        <v>48.984375</v>
      </c>
      <c r="Q2994" t="s">
        <v>8316</v>
      </c>
      <c r="R2994" t="s">
        <v>8356</v>
      </c>
      <c r="S2994" s="17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12">
        <f t="shared" si="185"/>
        <v>45.590909090909093</v>
      </c>
      <c r="Q2995" t="s">
        <v>8316</v>
      </c>
      <c r="R2995" t="s">
        <v>8356</v>
      </c>
      <c r="S2995" s="17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12">
        <f t="shared" si="185"/>
        <v>23.275254237288134</v>
      </c>
      <c r="Q2996" t="s">
        <v>8316</v>
      </c>
      <c r="R2996" t="s">
        <v>8356</v>
      </c>
      <c r="S2996" s="17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12">
        <f t="shared" si="185"/>
        <v>63.2289156626506</v>
      </c>
      <c r="Q2997" t="s">
        <v>8316</v>
      </c>
      <c r="R2997" t="s">
        <v>8356</v>
      </c>
      <c r="S2997" s="17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12">
        <f t="shared" si="185"/>
        <v>153.5204081632653</v>
      </c>
      <c r="Q2998" t="s">
        <v>8316</v>
      </c>
      <c r="R2998" t="s">
        <v>8356</v>
      </c>
      <c r="S2998" s="17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12">
        <f t="shared" si="185"/>
        <v>90.2</v>
      </c>
      <c r="Q2999" t="s">
        <v>8316</v>
      </c>
      <c r="R2999" t="s">
        <v>8356</v>
      </c>
      <c r="S2999" s="17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12">
        <f t="shared" si="185"/>
        <v>118.97113163972287</v>
      </c>
      <c r="Q3000" t="s">
        <v>8316</v>
      </c>
      <c r="R3000" t="s">
        <v>8356</v>
      </c>
      <c r="S3000" s="17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12">
        <f t="shared" si="185"/>
        <v>80.25</v>
      </c>
      <c r="Q3001" t="s">
        <v>8316</v>
      </c>
      <c r="R3001" t="s">
        <v>8356</v>
      </c>
      <c r="S3001" s="17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12">
        <f t="shared" si="185"/>
        <v>62.5</v>
      </c>
      <c r="Q3002" t="s">
        <v>8316</v>
      </c>
      <c r="R3002" t="s">
        <v>8356</v>
      </c>
      <c r="S3002" s="17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12">
        <f t="shared" si="185"/>
        <v>131.37719999999999</v>
      </c>
      <c r="Q3003" t="s">
        <v>8316</v>
      </c>
      <c r="R3003" t="s">
        <v>8356</v>
      </c>
      <c r="S3003" s="17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12">
        <f t="shared" si="185"/>
        <v>73.032980769230775</v>
      </c>
      <c r="Q3004" t="s">
        <v>8316</v>
      </c>
      <c r="R3004" t="s">
        <v>8356</v>
      </c>
      <c r="S3004" s="17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12">
        <f t="shared" si="185"/>
        <v>178.52941176470588</v>
      </c>
      <c r="Q3005" t="s">
        <v>8316</v>
      </c>
      <c r="R3005" t="s">
        <v>8356</v>
      </c>
      <c r="S3005" s="17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12">
        <f t="shared" si="185"/>
        <v>162.90974729241879</v>
      </c>
      <c r="Q3006" t="s">
        <v>8316</v>
      </c>
      <c r="R3006" t="s">
        <v>8356</v>
      </c>
      <c r="S3006" s="17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12">
        <f t="shared" si="185"/>
        <v>108.24237288135593</v>
      </c>
      <c r="Q3007" t="s">
        <v>8316</v>
      </c>
      <c r="R3007" t="s">
        <v>8356</v>
      </c>
      <c r="S3007" s="17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12">
        <f t="shared" si="185"/>
        <v>88.865979381443296</v>
      </c>
      <c r="Q3008" t="s">
        <v>8316</v>
      </c>
      <c r="R3008" t="s">
        <v>8356</v>
      </c>
      <c r="S3008" s="17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12">
        <f t="shared" si="185"/>
        <v>54</v>
      </c>
      <c r="Q3009" t="s">
        <v>8316</v>
      </c>
      <c r="R3009" t="s">
        <v>8356</v>
      </c>
      <c r="S3009" s="17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12">
        <f t="shared" si="185"/>
        <v>116.73076923076923</v>
      </c>
      <c r="Q3010" t="s">
        <v>8316</v>
      </c>
      <c r="R3010" t="s">
        <v>8356</v>
      </c>
      <c r="S3010" s="17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(E3011/D3011)</f>
        <v>1.19756</v>
      </c>
      <c r="P3011" s="12">
        <f t="shared" ref="P3011:P3074" si="189">E3011/L3011</f>
        <v>233.8984375</v>
      </c>
      <c r="Q3011" t="s">
        <v>8316</v>
      </c>
      <c r="R3011" t="s">
        <v>8356</v>
      </c>
      <c r="S3011" s="17">
        <f t="shared" ref="S3011:S3074" si="190">(((J3011/60)/60)/24)+DATE(1970,1,1)</f>
        <v>41939.569907407407</v>
      </c>
      <c r="T3011" s="17">
        <f t="shared" ref="T3011:T3074" si="191" xml:space="preserve"> 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12">
        <f t="shared" si="189"/>
        <v>158</v>
      </c>
      <c r="Q3012" t="s">
        <v>8316</v>
      </c>
      <c r="R3012" t="s">
        <v>8356</v>
      </c>
      <c r="S3012" s="17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12">
        <f t="shared" si="189"/>
        <v>14.84</v>
      </c>
      <c r="Q3013" t="s">
        <v>8316</v>
      </c>
      <c r="R3013" t="s">
        <v>8356</v>
      </c>
      <c r="S3013" s="17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12">
        <f t="shared" si="189"/>
        <v>85.181818181818187</v>
      </c>
      <c r="Q3014" t="s">
        <v>8316</v>
      </c>
      <c r="R3014" t="s">
        <v>8356</v>
      </c>
      <c r="S3014" s="17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12">
        <f t="shared" si="189"/>
        <v>146.69158878504672</v>
      </c>
      <c r="Q3015" t="s">
        <v>8316</v>
      </c>
      <c r="R3015" t="s">
        <v>8356</v>
      </c>
      <c r="S3015" s="17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12">
        <f t="shared" si="189"/>
        <v>50.764811490125673</v>
      </c>
      <c r="Q3016" t="s">
        <v>8316</v>
      </c>
      <c r="R3016" t="s">
        <v>8356</v>
      </c>
      <c r="S3016" s="17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12">
        <f t="shared" si="189"/>
        <v>87.7</v>
      </c>
      <c r="Q3017" t="s">
        <v>8316</v>
      </c>
      <c r="R3017" t="s">
        <v>8356</v>
      </c>
      <c r="S3017" s="17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12">
        <f t="shared" si="189"/>
        <v>242.27777777777777</v>
      </c>
      <c r="Q3018" t="s">
        <v>8316</v>
      </c>
      <c r="R3018" t="s">
        <v>8356</v>
      </c>
      <c r="S3018" s="17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12">
        <f t="shared" si="189"/>
        <v>146.44654088050314</v>
      </c>
      <c r="Q3019" t="s">
        <v>8316</v>
      </c>
      <c r="R3019" t="s">
        <v>8356</v>
      </c>
      <c r="S3019" s="17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12">
        <f t="shared" si="189"/>
        <v>103.17073170731707</v>
      </c>
      <c r="Q3020" t="s">
        <v>8316</v>
      </c>
      <c r="R3020" t="s">
        <v>8356</v>
      </c>
      <c r="S3020" s="17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12">
        <f t="shared" si="189"/>
        <v>80.464601769911511</v>
      </c>
      <c r="Q3021" t="s">
        <v>8316</v>
      </c>
      <c r="R3021" t="s">
        <v>8356</v>
      </c>
      <c r="S3021" s="17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12">
        <f t="shared" si="189"/>
        <v>234.66666666666666</v>
      </c>
      <c r="Q3022" t="s">
        <v>8316</v>
      </c>
      <c r="R3022" t="s">
        <v>8356</v>
      </c>
      <c r="S3022" s="17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12">
        <f t="shared" si="189"/>
        <v>50.689320388349515</v>
      </c>
      <c r="Q3023" t="s">
        <v>8316</v>
      </c>
      <c r="R3023" t="s">
        <v>8356</v>
      </c>
      <c r="S3023" s="17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12">
        <f t="shared" si="189"/>
        <v>162.70967741935485</v>
      </c>
      <c r="Q3024" t="s">
        <v>8316</v>
      </c>
      <c r="R3024" t="s">
        <v>8356</v>
      </c>
      <c r="S3024" s="17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12">
        <f t="shared" si="189"/>
        <v>120.16666666666667</v>
      </c>
      <c r="Q3025" t="s">
        <v>8316</v>
      </c>
      <c r="R3025" t="s">
        <v>8356</v>
      </c>
      <c r="S3025" s="17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12">
        <f t="shared" si="189"/>
        <v>67.697802197802204</v>
      </c>
      <c r="Q3026" t="s">
        <v>8316</v>
      </c>
      <c r="R3026" t="s">
        <v>8356</v>
      </c>
      <c r="S3026" s="17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12">
        <f t="shared" si="189"/>
        <v>52.103448275862071</v>
      </c>
      <c r="Q3027" t="s">
        <v>8316</v>
      </c>
      <c r="R3027" t="s">
        <v>8356</v>
      </c>
      <c r="S3027" s="17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12">
        <f t="shared" si="189"/>
        <v>51.6</v>
      </c>
      <c r="Q3028" t="s">
        <v>8316</v>
      </c>
      <c r="R3028" t="s">
        <v>8356</v>
      </c>
      <c r="S3028" s="17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12">
        <f t="shared" si="189"/>
        <v>164.3</v>
      </c>
      <c r="Q3029" t="s">
        <v>8316</v>
      </c>
      <c r="R3029" t="s">
        <v>8356</v>
      </c>
      <c r="S3029" s="17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12">
        <f t="shared" si="189"/>
        <v>84.858585858585855</v>
      </c>
      <c r="Q3030" t="s">
        <v>8316</v>
      </c>
      <c r="R3030" t="s">
        <v>8356</v>
      </c>
      <c r="S3030" s="17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12">
        <f t="shared" si="189"/>
        <v>94.548850574712645</v>
      </c>
      <c r="Q3031" t="s">
        <v>8316</v>
      </c>
      <c r="R3031" t="s">
        <v>8356</v>
      </c>
      <c r="S3031" s="17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12">
        <f t="shared" si="189"/>
        <v>45.536585365853661</v>
      </c>
      <c r="Q3032" t="s">
        <v>8316</v>
      </c>
      <c r="R3032" t="s">
        <v>8356</v>
      </c>
      <c r="S3032" s="17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12">
        <f t="shared" si="189"/>
        <v>51.724137931034484</v>
      </c>
      <c r="Q3033" t="s">
        <v>8316</v>
      </c>
      <c r="R3033" t="s">
        <v>8356</v>
      </c>
      <c r="S3033" s="17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12">
        <f t="shared" si="189"/>
        <v>50.88</v>
      </c>
      <c r="Q3034" t="s">
        <v>8316</v>
      </c>
      <c r="R3034" t="s">
        <v>8356</v>
      </c>
      <c r="S3034" s="17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12">
        <f t="shared" si="189"/>
        <v>191.13043478260869</v>
      </c>
      <c r="Q3035" t="s">
        <v>8316</v>
      </c>
      <c r="R3035" t="s">
        <v>8356</v>
      </c>
      <c r="S3035" s="17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12">
        <f t="shared" si="189"/>
        <v>89.314285714285717</v>
      </c>
      <c r="Q3036" t="s">
        <v>8316</v>
      </c>
      <c r="R3036" t="s">
        <v>8356</v>
      </c>
      <c r="S3036" s="17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12">
        <f t="shared" si="189"/>
        <v>88.588631921824103</v>
      </c>
      <c r="Q3037" t="s">
        <v>8316</v>
      </c>
      <c r="R3037" t="s">
        <v>8356</v>
      </c>
      <c r="S3037" s="17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12">
        <f t="shared" si="189"/>
        <v>96.300911854103347</v>
      </c>
      <c r="Q3038" t="s">
        <v>8316</v>
      </c>
      <c r="R3038" t="s">
        <v>8356</v>
      </c>
      <c r="S3038" s="17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12">
        <f t="shared" si="189"/>
        <v>33.3125</v>
      </c>
      <c r="Q3039" t="s">
        <v>8316</v>
      </c>
      <c r="R3039" t="s">
        <v>8356</v>
      </c>
      <c r="S3039" s="17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12">
        <f t="shared" si="189"/>
        <v>37.222222222222221</v>
      </c>
      <c r="Q3040" t="s">
        <v>8316</v>
      </c>
      <c r="R3040" t="s">
        <v>8356</v>
      </c>
      <c r="S3040" s="17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12">
        <f t="shared" si="189"/>
        <v>92.130423728813554</v>
      </c>
      <c r="Q3041" t="s">
        <v>8316</v>
      </c>
      <c r="R3041" t="s">
        <v>8356</v>
      </c>
      <c r="S3041" s="17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12">
        <f t="shared" si="189"/>
        <v>76.785714285714292</v>
      </c>
      <c r="Q3042" t="s">
        <v>8316</v>
      </c>
      <c r="R3042" t="s">
        <v>8356</v>
      </c>
      <c r="S3042" s="17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12">
        <f t="shared" si="189"/>
        <v>96.526315789473685</v>
      </c>
      <c r="Q3043" t="s">
        <v>8316</v>
      </c>
      <c r="R3043" t="s">
        <v>8356</v>
      </c>
      <c r="S3043" s="17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12">
        <f t="shared" si="189"/>
        <v>51.891891891891895</v>
      </c>
      <c r="Q3044" t="s">
        <v>8316</v>
      </c>
      <c r="R3044" t="s">
        <v>8356</v>
      </c>
      <c r="S3044" s="17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12">
        <f t="shared" si="189"/>
        <v>128.9140625</v>
      </c>
      <c r="Q3045" t="s">
        <v>8316</v>
      </c>
      <c r="R3045" t="s">
        <v>8356</v>
      </c>
      <c r="S3045" s="17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12">
        <f t="shared" si="189"/>
        <v>84.108974358974365</v>
      </c>
      <c r="Q3046" t="s">
        <v>8316</v>
      </c>
      <c r="R3046" t="s">
        <v>8356</v>
      </c>
      <c r="S3046" s="17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12">
        <f t="shared" si="189"/>
        <v>82.941562500000003</v>
      </c>
      <c r="Q3047" t="s">
        <v>8316</v>
      </c>
      <c r="R3047" t="s">
        <v>8356</v>
      </c>
      <c r="S3047" s="17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12">
        <f t="shared" si="189"/>
        <v>259.94827586206895</v>
      </c>
      <c r="Q3048" t="s">
        <v>8316</v>
      </c>
      <c r="R3048" t="s">
        <v>8356</v>
      </c>
      <c r="S3048" s="17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12">
        <f t="shared" si="189"/>
        <v>37.25</v>
      </c>
      <c r="Q3049" t="s">
        <v>8316</v>
      </c>
      <c r="R3049" t="s">
        <v>8356</v>
      </c>
      <c r="S3049" s="17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12">
        <f t="shared" si="189"/>
        <v>177.02127659574469</v>
      </c>
      <c r="Q3050" t="s">
        <v>8316</v>
      </c>
      <c r="R3050" t="s">
        <v>8356</v>
      </c>
      <c r="S3050" s="17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12">
        <f t="shared" si="189"/>
        <v>74.074074074074076</v>
      </c>
      <c r="Q3051" t="s">
        <v>8316</v>
      </c>
      <c r="R3051" t="s">
        <v>8356</v>
      </c>
      <c r="S3051" s="17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12">
        <f t="shared" si="189"/>
        <v>70.666666666666671</v>
      </c>
      <c r="Q3052" t="s">
        <v>8316</v>
      </c>
      <c r="R3052" t="s">
        <v>8356</v>
      </c>
      <c r="S3052" s="17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12">
        <f t="shared" si="189"/>
        <v>23.62857142857143</v>
      </c>
      <c r="Q3053" t="s">
        <v>8316</v>
      </c>
      <c r="R3053" t="s">
        <v>8356</v>
      </c>
      <c r="S3053" s="17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12">
        <f t="shared" si="189"/>
        <v>37.5</v>
      </c>
      <c r="Q3054" t="s">
        <v>8316</v>
      </c>
      <c r="R3054" t="s">
        <v>8356</v>
      </c>
      <c r="S3054" s="17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12">
        <f t="shared" si="189"/>
        <v>13.333333333333334</v>
      </c>
      <c r="Q3055" t="s">
        <v>8316</v>
      </c>
      <c r="R3055" t="s">
        <v>8356</v>
      </c>
      <c r="S3055" s="17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12" t="e">
        <f t="shared" si="189"/>
        <v>#DIV/0!</v>
      </c>
      <c r="Q3056" t="s">
        <v>8316</v>
      </c>
      <c r="R3056" t="s">
        <v>8356</v>
      </c>
      <c r="S3056" s="17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12">
        <f t="shared" si="189"/>
        <v>1</v>
      </c>
      <c r="Q3057" t="s">
        <v>8316</v>
      </c>
      <c r="R3057" t="s">
        <v>8356</v>
      </c>
      <c r="S3057" s="17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12" t="e">
        <f t="shared" si="189"/>
        <v>#DIV/0!</v>
      </c>
      <c r="Q3058" t="s">
        <v>8316</v>
      </c>
      <c r="R3058" t="s">
        <v>8356</v>
      </c>
      <c r="S3058" s="17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12" t="e">
        <f t="shared" si="189"/>
        <v>#DIV/0!</v>
      </c>
      <c r="Q3059" t="s">
        <v>8316</v>
      </c>
      <c r="R3059" t="s">
        <v>8356</v>
      </c>
      <c r="S3059" s="17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12">
        <f t="shared" si="189"/>
        <v>1</v>
      </c>
      <c r="Q3060" t="s">
        <v>8316</v>
      </c>
      <c r="R3060" t="s">
        <v>8356</v>
      </c>
      <c r="S3060" s="17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12">
        <f t="shared" si="189"/>
        <v>41</v>
      </c>
      <c r="Q3061" t="s">
        <v>8316</v>
      </c>
      <c r="R3061" t="s">
        <v>8356</v>
      </c>
      <c r="S3061" s="17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12">
        <f t="shared" si="189"/>
        <v>55.833333333333336</v>
      </c>
      <c r="Q3062" t="s">
        <v>8316</v>
      </c>
      <c r="R3062" t="s">
        <v>8356</v>
      </c>
      <c r="S3062" s="17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12" t="e">
        <f t="shared" si="189"/>
        <v>#DIV/0!</v>
      </c>
      <c r="Q3063" t="s">
        <v>8316</v>
      </c>
      <c r="R3063" t="s">
        <v>8356</v>
      </c>
      <c r="S3063" s="17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12">
        <f t="shared" si="189"/>
        <v>99.761194029850742</v>
      </c>
      <c r="Q3064" t="s">
        <v>8316</v>
      </c>
      <c r="R3064" t="s">
        <v>8356</v>
      </c>
      <c r="S3064" s="17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12">
        <f t="shared" si="189"/>
        <v>25.521739130434781</v>
      </c>
      <c r="Q3065" t="s">
        <v>8316</v>
      </c>
      <c r="R3065" t="s">
        <v>8356</v>
      </c>
      <c r="S3065" s="17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12">
        <f t="shared" si="189"/>
        <v>117.65277777777777</v>
      </c>
      <c r="Q3066" t="s">
        <v>8316</v>
      </c>
      <c r="R3066" t="s">
        <v>8356</v>
      </c>
      <c r="S3066" s="17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12">
        <f t="shared" si="189"/>
        <v>5</v>
      </c>
      <c r="Q3067" t="s">
        <v>8316</v>
      </c>
      <c r="R3067" t="s">
        <v>8356</v>
      </c>
      <c r="S3067" s="17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12">
        <f t="shared" si="189"/>
        <v>2796.6666666666665</v>
      </c>
      <c r="Q3068" t="s">
        <v>8316</v>
      </c>
      <c r="R3068" t="s">
        <v>8356</v>
      </c>
      <c r="S3068" s="17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12">
        <f t="shared" si="189"/>
        <v>200</v>
      </c>
      <c r="Q3069" t="s">
        <v>8316</v>
      </c>
      <c r="R3069" t="s">
        <v>8356</v>
      </c>
      <c r="S3069" s="17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12">
        <f t="shared" si="189"/>
        <v>87.5</v>
      </c>
      <c r="Q3070" t="s">
        <v>8316</v>
      </c>
      <c r="R3070" t="s">
        <v>8356</v>
      </c>
      <c r="S3070" s="17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12">
        <f t="shared" si="189"/>
        <v>20.142857142857142</v>
      </c>
      <c r="Q3071" t="s">
        <v>8316</v>
      </c>
      <c r="R3071" t="s">
        <v>8356</v>
      </c>
      <c r="S3071" s="17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12">
        <f t="shared" si="189"/>
        <v>20.875</v>
      </c>
      <c r="Q3072" t="s">
        <v>8316</v>
      </c>
      <c r="R3072" t="s">
        <v>8356</v>
      </c>
      <c r="S3072" s="17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12">
        <f t="shared" si="189"/>
        <v>61.307692307692307</v>
      </c>
      <c r="Q3073" t="s">
        <v>8316</v>
      </c>
      <c r="R3073" t="s">
        <v>8356</v>
      </c>
      <c r="S3073" s="17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12">
        <f t="shared" si="189"/>
        <v>1</v>
      </c>
      <c r="Q3074" t="s">
        <v>8316</v>
      </c>
      <c r="R3074" t="s">
        <v>8356</v>
      </c>
      <c r="S3074" s="17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(E3075/D3075)</f>
        <v>2.3035714285714285E-4</v>
      </c>
      <c r="P3075" s="12">
        <f t="shared" ref="P3075:P3138" si="193">E3075/L3075</f>
        <v>92.142857142857139</v>
      </c>
      <c r="Q3075" t="s">
        <v>8316</v>
      </c>
      <c r="R3075" t="s">
        <v>8356</v>
      </c>
      <c r="S3075" s="17">
        <f t="shared" ref="S3075:S3138" si="194">(((J3075/60)/60)/24)+DATE(1970,1,1)</f>
        <v>42111.684027777781</v>
      </c>
      <c r="T3075" s="17">
        <f t="shared" ref="T3075:T3138" si="195" xml:space="preserve"> 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12">
        <f t="shared" si="193"/>
        <v>7.333333333333333</v>
      </c>
      <c r="Q3076" t="s">
        <v>8316</v>
      </c>
      <c r="R3076" t="s">
        <v>8356</v>
      </c>
      <c r="S3076" s="17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12">
        <f t="shared" si="193"/>
        <v>64.8</v>
      </c>
      <c r="Q3077" t="s">
        <v>8316</v>
      </c>
      <c r="R3077" t="s">
        <v>8356</v>
      </c>
      <c r="S3077" s="17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12">
        <f t="shared" si="193"/>
        <v>30.12</v>
      </c>
      <c r="Q3078" t="s">
        <v>8316</v>
      </c>
      <c r="R3078" t="s">
        <v>8356</v>
      </c>
      <c r="S3078" s="17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12">
        <f t="shared" si="193"/>
        <v>52.5</v>
      </c>
      <c r="Q3079" t="s">
        <v>8316</v>
      </c>
      <c r="R3079" t="s">
        <v>8356</v>
      </c>
      <c r="S3079" s="17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12">
        <f t="shared" si="193"/>
        <v>23.666666666666668</v>
      </c>
      <c r="Q3080" t="s">
        <v>8316</v>
      </c>
      <c r="R3080" t="s">
        <v>8356</v>
      </c>
      <c r="S3080" s="17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12">
        <f t="shared" si="193"/>
        <v>415.77777777777777</v>
      </c>
      <c r="Q3081" t="s">
        <v>8316</v>
      </c>
      <c r="R3081" t="s">
        <v>8356</v>
      </c>
      <c r="S3081" s="17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12">
        <f t="shared" si="193"/>
        <v>53.714285714285715</v>
      </c>
      <c r="Q3082" t="s">
        <v>8316</v>
      </c>
      <c r="R3082" t="s">
        <v>8356</v>
      </c>
      <c r="S3082" s="17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12">
        <f t="shared" si="193"/>
        <v>420.6</v>
      </c>
      <c r="Q3083" t="s">
        <v>8316</v>
      </c>
      <c r="R3083" t="s">
        <v>8356</v>
      </c>
      <c r="S3083" s="17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12" t="e">
        <f t="shared" si="193"/>
        <v>#DIV/0!</v>
      </c>
      <c r="Q3084" t="s">
        <v>8316</v>
      </c>
      <c r="R3084" t="s">
        <v>8356</v>
      </c>
      <c r="S3084" s="17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12">
        <f t="shared" si="193"/>
        <v>18.666666666666668</v>
      </c>
      <c r="Q3085" t="s">
        <v>8316</v>
      </c>
      <c r="R3085" t="s">
        <v>8356</v>
      </c>
      <c r="S3085" s="17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12">
        <f t="shared" si="193"/>
        <v>78.333333333333329</v>
      </c>
      <c r="Q3086" t="s">
        <v>8316</v>
      </c>
      <c r="R3086" t="s">
        <v>8356</v>
      </c>
      <c r="S3086" s="17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12">
        <f t="shared" si="193"/>
        <v>67.777777777777771</v>
      </c>
      <c r="Q3087" t="s">
        <v>8316</v>
      </c>
      <c r="R3087" t="s">
        <v>8356</v>
      </c>
      <c r="S3087" s="17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12">
        <f t="shared" si="193"/>
        <v>16.666666666666668</v>
      </c>
      <c r="Q3088" t="s">
        <v>8316</v>
      </c>
      <c r="R3088" t="s">
        <v>8356</v>
      </c>
      <c r="S3088" s="17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12">
        <f t="shared" si="193"/>
        <v>62.5</v>
      </c>
      <c r="Q3089" t="s">
        <v>8316</v>
      </c>
      <c r="R3089" t="s">
        <v>8356</v>
      </c>
      <c r="S3089" s="17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12">
        <f t="shared" si="193"/>
        <v>42</v>
      </c>
      <c r="Q3090" t="s">
        <v>8316</v>
      </c>
      <c r="R3090" t="s">
        <v>8356</v>
      </c>
      <c r="S3090" s="17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12">
        <f t="shared" si="193"/>
        <v>130.0888888888889</v>
      </c>
      <c r="Q3091" t="s">
        <v>8316</v>
      </c>
      <c r="R3091" t="s">
        <v>8356</v>
      </c>
      <c r="S3091" s="17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12">
        <f t="shared" si="193"/>
        <v>1270.2222222222222</v>
      </c>
      <c r="Q3092" t="s">
        <v>8316</v>
      </c>
      <c r="R3092" t="s">
        <v>8356</v>
      </c>
      <c r="S3092" s="17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12">
        <f t="shared" si="193"/>
        <v>88.444444444444443</v>
      </c>
      <c r="Q3093" t="s">
        <v>8316</v>
      </c>
      <c r="R3093" t="s">
        <v>8356</v>
      </c>
      <c r="S3093" s="17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12">
        <f t="shared" si="193"/>
        <v>56.342380952380957</v>
      </c>
      <c r="Q3094" t="s">
        <v>8316</v>
      </c>
      <c r="R3094" t="s">
        <v>8356</v>
      </c>
      <c r="S3094" s="17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12">
        <f t="shared" si="193"/>
        <v>53.529411764705884</v>
      </c>
      <c r="Q3095" t="s">
        <v>8316</v>
      </c>
      <c r="R3095" t="s">
        <v>8356</v>
      </c>
      <c r="S3095" s="17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12">
        <f t="shared" si="193"/>
        <v>25</v>
      </c>
      <c r="Q3096" t="s">
        <v>8316</v>
      </c>
      <c r="R3096" t="s">
        <v>8356</v>
      </c>
      <c r="S3096" s="17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12">
        <f t="shared" si="193"/>
        <v>50</v>
      </c>
      <c r="Q3097" t="s">
        <v>8316</v>
      </c>
      <c r="R3097" t="s">
        <v>8356</v>
      </c>
      <c r="S3097" s="17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12">
        <f t="shared" si="193"/>
        <v>56.785714285714285</v>
      </c>
      <c r="Q3098" t="s">
        <v>8316</v>
      </c>
      <c r="R3098" t="s">
        <v>8356</v>
      </c>
      <c r="S3098" s="17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12">
        <f t="shared" si="193"/>
        <v>40.833333333333336</v>
      </c>
      <c r="Q3099" t="s">
        <v>8316</v>
      </c>
      <c r="R3099" t="s">
        <v>8356</v>
      </c>
      <c r="S3099" s="17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12">
        <f t="shared" si="193"/>
        <v>65.111111111111114</v>
      </c>
      <c r="Q3100" t="s">
        <v>8316</v>
      </c>
      <c r="R3100" t="s">
        <v>8356</v>
      </c>
      <c r="S3100" s="17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12">
        <f t="shared" si="193"/>
        <v>55.6</v>
      </c>
      <c r="Q3101" t="s">
        <v>8316</v>
      </c>
      <c r="R3101" t="s">
        <v>8356</v>
      </c>
      <c r="S3101" s="17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12">
        <f t="shared" si="193"/>
        <v>140.53846153846155</v>
      </c>
      <c r="Q3102" t="s">
        <v>8316</v>
      </c>
      <c r="R3102" t="s">
        <v>8356</v>
      </c>
      <c r="S3102" s="17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12">
        <f t="shared" si="193"/>
        <v>25</v>
      </c>
      <c r="Q3103" t="s">
        <v>8316</v>
      </c>
      <c r="R3103" t="s">
        <v>8356</v>
      </c>
      <c r="S3103" s="17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12">
        <f t="shared" si="193"/>
        <v>69.533333333333331</v>
      </c>
      <c r="Q3104" t="s">
        <v>8316</v>
      </c>
      <c r="R3104" t="s">
        <v>8356</v>
      </c>
      <c r="S3104" s="17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12">
        <f t="shared" si="193"/>
        <v>5.5</v>
      </c>
      <c r="Q3105" t="s">
        <v>8316</v>
      </c>
      <c r="R3105" t="s">
        <v>8356</v>
      </c>
      <c r="S3105" s="17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12">
        <f t="shared" si="193"/>
        <v>237</v>
      </c>
      <c r="Q3106" t="s">
        <v>8316</v>
      </c>
      <c r="R3106" t="s">
        <v>8356</v>
      </c>
      <c r="S3106" s="17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12">
        <f t="shared" si="193"/>
        <v>79.870967741935488</v>
      </c>
      <c r="Q3107" t="s">
        <v>8316</v>
      </c>
      <c r="R3107" t="s">
        <v>8356</v>
      </c>
      <c r="S3107" s="17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12">
        <f t="shared" si="193"/>
        <v>10.25</v>
      </c>
      <c r="Q3108" t="s">
        <v>8316</v>
      </c>
      <c r="R3108" t="s">
        <v>8356</v>
      </c>
      <c r="S3108" s="17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12">
        <f t="shared" si="193"/>
        <v>272.58620689655174</v>
      </c>
      <c r="Q3109" t="s">
        <v>8316</v>
      </c>
      <c r="R3109" t="s">
        <v>8356</v>
      </c>
      <c r="S3109" s="17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12">
        <f t="shared" si="193"/>
        <v>13</v>
      </c>
      <c r="Q3110" t="s">
        <v>8316</v>
      </c>
      <c r="R3110" t="s">
        <v>8356</v>
      </c>
      <c r="S3110" s="17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12">
        <f t="shared" si="193"/>
        <v>58.184210526315788</v>
      </c>
      <c r="Q3111" t="s">
        <v>8316</v>
      </c>
      <c r="R3111" t="s">
        <v>8356</v>
      </c>
      <c r="S3111" s="17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12">
        <f t="shared" si="193"/>
        <v>10</v>
      </c>
      <c r="Q3112" t="s">
        <v>8316</v>
      </c>
      <c r="R3112" t="s">
        <v>8356</v>
      </c>
      <c r="S3112" s="17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12">
        <f t="shared" si="193"/>
        <v>70.10526315789474</v>
      </c>
      <c r="Q3113" t="s">
        <v>8316</v>
      </c>
      <c r="R3113" t="s">
        <v>8356</v>
      </c>
      <c r="S3113" s="17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12">
        <f t="shared" si="193"/>
        <v>57.888888888888886</v>
      </c>
      <c r="Q3114" t="s">
        <v>8316</v>
      </c>
      <c r="R3114" t="s">
        <v>8356</v>
      </c>
      <c r="S3114" s="17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12">
        <f t="shared" si="193"/>
        <v>125.27027027027027</v>
      </c>
      <c r="Q3115" t="s">
        <v>8316</v>
      </c>
      <c r="R3115" t="s">
        <v>8356</v>
      </c>
      <c r="S3115" s="17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12" t="e">
        <f t="shared" si="193"/>
        <v>#DIV/0!</v>
      </c>
      <c r="Q3116" t="s">
        <v>8316</v>
      </c>
      <c r="R3116" t="s">
        <v>8356</v>
      </c>
      <c r="S3116" s="17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12">
        <f t="shared" si="193"/>
        <v>300</v>
      </c>
      <c r="Q3117" t="s">
        <v>8316</v>
      </c>
      <c r="R3117" t="s">
        <v>8356</v>
      </c>
      <c r="S3117" s="17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12">
        <f t="shared" si="193"/>
        <v>43</v>
      </c>
      <c r="Q3118" t="s">
        <v>8316</v>
      </c>
      <c r="R3118" t="s">
        <v>8356</v>
      </c>
      <c r="S3118" s="17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12">
        <f t="shared" si="193"/>
        <v>1</v>
      </c>
      <c r="Q3119" t="s">
        <v>8316</v>
      </c>
      <c r="R3119" t="s">
        <v>8356</v>
      </c>
      <c r="S3119" s="17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12">
        <f t="shared" si="193"/>
        <v>775</v>
      </c>
      <c r="Q3120" t="s">
        <v>8316</v>
      </c>
      <c r="R3120" t="s">
        <v>8356</v>
      </c>
      <c r="S3120" s="17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12">
        <f t="shared" si="193"/>
        <v>5</v>
      </c>
      <c r="Q3121" t="s">
        <v>8316</v>
      </c>
      <c r="R3121" t="s">
        <v>8356</v>
      </c>
      <c r="S3121" s="17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12">
        <f t="shared" si="193"/>
        <v>12.8</v>
      </c>
      <c r="Q3122" t="s">
        <v>8316</v>
      </c>
      <c r="R3122" t="s">
        <v>8356</v>
      </c>
      <c r="S3122" s="17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12">
        <f t="shared" si="193"/>
        <v>10</v>
      </c>
      <c r="Q3123" t="s">
        <v>8316</v>
      </c>
      <c r="R3123" t="s">
        <v>8356</v>
      </c>
      <c r="S3123" s="17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12">
        <f t="shared" si="193"/>
        <v>58</v>
      </c>
      <c r="Q3124" t="s">
        <v>8316</v>
      </c>
      <c r="R3124" t="s">
        <v>8356</v>
      </c>
      <c r="S3124" s="17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12">
        <f t="shared" si="193"/>
        <v>244.80459770114942</v>
      </c>
      <c r="Q3125" t="s">
        <v>8316</v>
      </c>
      <c r="R3125" t="s">
        <v>8356</v>
      </c>
      <c r="S3125" s="17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12">
        <f t="shared" si="193"/>
        <v>6.5</v>
      </c>
      <c r="Q3126" t="s">
        <v>8316</v>
      </c>
      <c r="R3126" t="s">
        <v>8356</v>
      </c>
      <c r="S3126" s="17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12" t="e">
        <f t="shared" si="193"/>
        <v>#DIV/0!</v>
      </c>
      <c r="Q3127" t="s">
        <v>8316</v>
      </c>
      <c r="R3127" t="s">
        <v>8356</v>
      </c>
      <c r="S3127" s="17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12">
        <f t="shared" si="193"/>
        <v>61.176470588235297</v>
      </c>
      <c r="Q3128" t="s">
        <v>8316</v>
      </c>
      <c r="R3128" t="s">
        <v>8356</v>
      </c>
      <c r="S3128" s="17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12" t="e">
        <f t="shared" si="193"/>
        <v>#DIV/0!</v>
      </c>
      <c r="Q3129" t="s">
        <v>8316</v>
      </c>
      <c r="R3129" t="s">
        <v>8356</v>
      </c>
      <c r="S3129" s="17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12">
        <f t="shared" si="193"/>
        <v>139.23931623931625</v>
      </c>
      <c r="Q3130" t="s">
        <v>8316</v>
      </c>
      <c r="R3130" t="s">
        <v>8317</v>
      </c>
      <c r="S3130" s="17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12">
        <f t="shared" si="193"/>
        <v>10</v>
      </c>
      <c r="Q3131" t="s">
        <v>8316</v>
      </c>
      <c r="R3131" t="s">
        <v>8317</v>
      </c>
      <c r="S3131" s="17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12">
        <f t="shared" si="193"/>
        <v>93.75</v>
      </c>
      <c r="Q3132" t="s">
        <v>8316</v>
      </c>
      <c r="R3132" t="s">
        <v>8317</v>
      </c>
      <c r="S3132" s="17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12">
        <f t="shared" si="193"/>
        <v>53.75</v>
      </c>
      <c r="Q3133" t="s">
        <v>8316</v>
      </c>
      <c r="R3133" t="s">
        <v>8317</v>
      </c>
      <c r="S3133" s="17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12">
        <f t="shared" si="193"/>
        <v>10</v>
      </c>
      <c r="Q3134" t="s">
        <v>8316</v>
      </c>
      <c r="R3134" t="s">
        <v>8317</v>
      </c>
      <c r="S3134" s="17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12">
        <f t="shared" si="193"/>
        <v>33.75</v>
      </c>
      <c r="Q3135" t="s">
        <v>8316</v>
      </c>
      <c r="R3135" t="s">
        <v>8317</v>
      </c>
      <c r="S3135" s="17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12">
        <f t="shared" si="193"/>
        <v>18.75</v>
      </c>
      <c r="Q3136" t="s">
        <v>8316</v>
      </c>
      <c r="R3136" t="s">
        <v>8317</v>
      </c>
      <c r="S3136" s="17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12">
        <f t="shared" si="193"/>
        <v>23.142857142857142</v>
      </c>
      <c r="Q3137" t="s">
        <v>8316</v>
      </c>
      <c r="R3137" t="s">
        <v>8317</v>
      </c>
      <c r="S3137" s="17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12">
        <f t="shared" si="193"/>
        <v>29.045454545454547</v>
      </c>
      <c r="Q3138" t="s">
        <v>8316</v>
      </c>
      <c r="R3138" t="s">
        <v>8317</v>
      </c>
      <c r="S3138" s="17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(E3139/D3139)</f>
        <v>3.3333333333333333E-2</v>
      </c>
      <c r="P3139" s="12">
        <f t="shared" ref="P3139:P3202" si="197">E3139/L3139</f>
        <v>50</v>
      </c>
      <c r="Q3139" t="s">
        <v>8316</v>
      </c>
      <c r="R3139" t="s">
        <v>8317</v>
      </c>
      <c r="S3139" s="17">
        <f t="shared" ref="S3139:S3202" si="198">(((J3139/60)/60)/24)+DATE(1970,1,1)</f>
        <v>42807.885057870371</v>
      </c>
      <c r="T3139" s="17">
        <f t="shared" ref="T3139:T3202" si="199" xml:space="preserve"> 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12" t="e">
        <f t="shared" si="197"/>
        <v>#DIV/0!</v>
      </c>
      <c r="Q3140" t="s">
        <v>8316</v>
      </c>
      <c r="R3140" t="s">
        <v>8317</v>
      </c>
      <c r="S3140" s="17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12">
        <f t="shared" si="197"/>
        <v>450</v>
      </c>
      <c r="Q3141" t="s">
        <v>8316</v>
      </c>
      <c r="R3141" t="s">
        <v>8317</v>
      </c>
      <c r="S3141" s="17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12">
        <f t="shared" si="197"/>
        <v>24</v>
      </c>
      <c r="Q3142" t="s">
        <v>8316</v>
      </c>
      <c r="R3142" t="s">
        <v>8317</v>
      </c>
      <c r="S3142" s="17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12">
        <f t="shared" si="197"/>
        <v>32.25</v>
      </c>
      <c r="Q3143" t="s">
        <v>8316</v>
      </c>
      <c r="R3143" t="s">
        <v>8317</v>
      </c>
      <c r="S3143" s="17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12">
        <f t="shared" si="197"/>
        <v>15</v>
      </c>
      <c r="Q3144" t="s">
        <v>8316</v>
      </c>
      <c r="R3144" t="s">
        <v>8317</v>
      </c>
      <c r="S3144" s="17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12" t="e">
        <f t="shared" si="197"/>
        <v>#DIV/0!</v>
      </c>
      <c r="Q3145" t="s">
        <v>8316</v>
      </c>
      <c r="R3145" t="s">
        <v>8317</v>
      </c>
      <c r="S3145" s="17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12">
        <f t="shared" si="197"/>
        <v>251.33333333333334</v>
      </c>
      <c r="Q3146" t="s">
        <v>8316</v>
      </c>
      <c r="R3146" t="s">
        <v>8317</v>
      </c>
      <c r="S3146" s="17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12" t="e">
        <f t="shared" si="197"/>
        <v>#DIV/0!</v>
      </c>
      <c r="Q3147" t="s">
        <v>8316</v>
      </c>
      <c r="R3147" t="s">
        <v>8317</v>
      </c>
      <c r="S3147" s="17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12">
        <f t="shared" si="197"/>
        <v>437.5</v>
      </c>
      <c r="Q3148" t="s">
        <v>8316</v>
      </c>
      <c r="R3148" t="s">
        <v>8317</v>
      </c>
      <c r="S3148" s="17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12">
        <f t="shared" si="197"/>
        <v>110.35211267605634</v>
      </c>
      <c r="Q3149" t="s">
        <v>8316</v>
      </c>
      <c r="R3149" t="s">
        <v>8317</v>
      </c>
      <c r="S3149" s="17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12">
        <f t="shared" si="197"/>
        <v>41.421052631578945</v>
      </c>
      <c r="Q3150" t="s">
        <v>8316</v>
      </c>
      <c r="R3150" t="s">
        <v>8317</v>
      </c>
      <c r="S3150" s="17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12">
        <f t="shared" si="197"/>
        <v>52</v>
      </c>
      <c r="Q3151" t="s">
        <v>8316</v>
      </c>
      <c r="R3151" t="s">
        <v>8317</v>
      </c>
      <c r="S3151" s="17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12">
        <f t="shared" si="197"/>
        <v>33.990384615384613</v>
      </c>
      <c r="Q3152" t="s">
        <v>8316</v>
      </c>
      <c r="R3152" t="s">
        <v>8317</v>
      </c>
      <c r="S3152" s="17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12">
        <f t="shared" si="197"/>
        <v>103.35294117647059</v>
      </c>
      <c r="Q3153" t="s">
        <v>8316</v>
      </c>
      <c r="R3153" t="s">
        <v>8317</v>
      </c>
      <c r="S3153" s="17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12">
        <f t="shared" si="197"/>
        <v>34.791044776119406</v>
      </c>
      <c r="Q3154" t="s">
        <v>8316</v>
      </c>
      <c r="R3154" t="s">
        <v>8317</v>
      </c>
      <c r="S3154" s="17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12">
        <f t="shared" si="197"/>
        <v>41.773858921161825</v>
      </c>
      <c r="Q3155" t="s">
        <v>8316</v>
      </c>
      <c r="R3155" t="s">
        <v>8317</v>
      </c>
      <c r="S3155" s="17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12">
        <f t="shared" si="197"/>
        <v>64.268292682926827</v>
      </c>
      <c r="Q3156" t="s">
        <v>8316</v>
      </c>
      <c r="R3156" t="s">
        <v>8317</v>
      </c>
      <c r="S3156" s="17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12">
        <f t="shared" si="197"/>
        <v>31.209370860927152</v>
      </c>
      <c r="Q3157" t="s">
        <v>8316</v>
      </c>
      <c r="R3157" t="s">
        <v>8317</v>
      </c>
      <c r="S3157" s="17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12">
        <f t="shared" si="197"/>
        <v>62.921348314606739</v>
      </c>
      <c r="Q3158" t="s">
        <v>8316</v>
      </c>
      <c r="R3158" t="s">
        <v>8317</v>
      </c>
      <c r="S3158" s="17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12">
        <f t="shared" si="197"/>
        <v>98.536585365853654</v>
      </c>
      <c r="Q3159" t="s">
        <v>8316</v>
      </c>
      <c r="R3159" t="s">
        <v>8317</v>
      </c>
      <c r="S3159" s="17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12">
        <f t="shared" si="197"/>
        <v>82.608695652173907</v>
      </c>
      <c r="Q3160" t="s">
        <v>8316</v>
      </c>
      <c r="R3160" t="s">
        <v>8317</v>
      </c>
      <c r="S3160" s="17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12">
        <f t="shared" si="197"/>
        <v>38.504230769230773</v>
      </c>
      <c r="Q3161" t="s">
        <v>8316</v>
      </c>
      <c r="R3161" t="s">
        <v>8317</v>
      </c>
      <c r="S3161" s="17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12">
        <f t="shared" si="197"/>
        <v>80.15789473684211</v>
      </c>
      <c r="Q3162" t="s">
        <v>8316</v>
      </c>
      <c r="R3162" t="s">
        <v>8317</v>
      </c>
      <c r="S3162" s="17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12">
        <f t="shared" si="197"/>
        <v>28.405405405405407</v>
      </c>
      <c r="Q3163" t="s">
        <v>8316</v>
      </c>
      <c r="R3163" t="s">
        <v>8317</v>
      </c>
      <c r="S3163" s="17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12">
        <f t="shared" si="197"/>
        <v>80.730158730158735</v>
      </c>
      <c r="Q3164" t="s">
        <v>8316</v>
      </c>
      <c r="R3164" t="s">
        <v>8317</v>
      </c>
      <c r="S3164" s="17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12">
        <f t="shared" si="197"/>
        <v>200.69444444444446</v>
      </c>
      <c r="Q3165" t="s">
        <v>8316</v>
      </c>
      <c r="R3165" t="s">
        <v>8317</v>
      </c>
      <c r="S3165" s="17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12">
        <f t="shared" si="197"/>
        <v>37.591549295774648</v>
      </c>
      <c r="Q3166" t="s">
        <v>8316</v>
      </c>
      <c r="R3166" t="s">
        <v>8317</v>
      </c>
      <c r="S3166" s="17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12">
        <f t="shared" si="197"/>
        <v>58.095238095238095</v>
      </c>
      <c r="Q3167" t="s">
        <v>8316</v>
      </c>
      <c r="R3167" t="s">
        <v>8317</v>
      </c>
      <c r="S3167" s="17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12">
        <f t="shared" si="197"/>
        <v>60.300892473118282</v>
      </c>
      <c r="Q3168" t="s">
        <v>8316</v>
      </c>
      <c r="R3168" t="s">
        <v>8317</v>
      </c>
      <c r="S3168" s="17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12">
        <f t="shared" si="197"/>
        <v>63.363636363636367</v>
      </c>
      <c r="Q3169" t="s">
        <v>8316</v>
      </c>
      <c r="R3169" t="s">
        <v>8317</v>
      </c>
      <c r="S3169" s="17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12">
        <f t="shared" si="197"/>
        <v>50.901639344262293</v>
      </c>
      <c r="Q3170" t="s">
        <v>8316</v>
      </c>
      <c r="R3170" t="s">
        <v>8317</v>
      </c>
      <c r="S3170" s="17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12">
        <f t="shared" si="197"/>
        <v>100.5</v>
      </c>
      <c r="Q3171" t="s">
        <v>8316</v>
      </c>
      <c r="R3171" t="s">
        <v>8317</v>
      </c>
      <c r="S3171" s="17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12">
        <f t="shared" si="197"/>
        <v>31.619718309859156</v>
      </c>
      <c r="Q3172" t="s">
        <v>8316</v>
      </c>
      <c r="R3172" t="s">
        <v>8317</v>
      </c>
      <c r="S3172" s="17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12">
        <f t="shared" si="197"/>
        <v>65.102564102564102</v>
      </c>
      <c r="Q3173" t="s">
        <v>8316</v>
      </c>
      <c r="R3173" t="s">
        <v>8317</v>
      </c>
      <c r="S3173" s="17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12">
        <f t="shared" si="197"/>
        <v>79.310344827586206</v>
      </c>
      <c r="Q3174" t="s">
        <v>8316</v>
      </c>
      <c r="R3174" t="s">
        <v>8317</v>
      </c>
      <c r="S3174" s="17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12">
        <f t="shared" si="197"/>
        <v>139.18918918918919</v>
      </c>
      <c r="Q3175" t="s">
        <v>8316</v>
      </c>
      <c r="R3175" t="s">
        <v>8317</v>
      </c>
      <c r="S3175" s="17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12">
        <f t="shared" si="197"/>
        <v>131.91304347826087</v>
      </c>
      <c r="Q3176" t="s">
        <v>8316</v>
      </c>
      <c r="R3176" t="s">
        <v>8317</v>
      </c>
      <c r="S3176" s="17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12">
        <f t="shared" si="197"/>
        <v>91.3</v>
      </c>
      <c r="Q3177" t="s">
        <v>8316</v>
      </c>
      <c r="R3177" t="s">
        <v>8317</v>
      </c>
      <c r="S3177" s="17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12">
        <f t="shared" si="197"/>
        <v>39.672727272727272</v>
      </c>
      <c r="Q3178" t="s">
        <v>8316</v>
      </c>
      <c r="R3178" t="s">
        <v>8317</v>
      </c>
      <c r="S3178" s="17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12">
        <f t="shared" si="197"/>
        <v>57.549019607843135</v>
      </c>
      <c r="Q3179" t="s">
        <v>8316</v>
      </c>
      <c r="R3179" t="s">
        <v>8317</v>
      </c>
      <c r="S3179" s="17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12">
        <f t="shared" si="197"/>
        <v>33.025641025641029</v>
      </c>
      <c r="Q3180" t="s">
        <v>8316</v>
      </c>
      <c r="R3180" t="s">
        <v>8317</v>
      </c>
      <c r="S3180" s="17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12">
        <f t="shared" si="197"/>
        <v>77.335806451612896</v>
      </c>
      <c r="Q3181" t="s">
        <v>8316</v>
      </c>
      <c r="R3181" t="s">
        <v>8317</v>
      </c>
      <c r="S3181" s="17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12">
        <f t="shared" si="197"/>
        <v>31.933333333333334</v>
      </c>
      <c r="Q3182" t="s">
        <v>8316</v>
      </c>
      <c r="R3182" t="s">
        <v>8317</v>
      </c>
      <c r="S3182" s="17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12">
        <f t="shared" si="197"/>
        <v>36.333333333333336</v>
      </c>
      <c r="Q3183" t="s">
        <v>8316</v>
      </c>
      <c r="R3183" t="s">
        <v>8317</v>
      </c>
      <c r="S3183" s="17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12">
        <f t="shared" si="197"/>
        <v>46.768211920529801</v>
      </c>
      <c r="Q3184" t="s">
        <v>8316</v>
      </c>
      <c r="R3184" t="s">
        <v>8317</v>
      </c>
      <c r="S3184" s="17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12">
        <f t="shared" si="197"/>
        <v>40.073529411764703</v>
      </c>
      <c r="Q3185" t="s">
        <v>8316</v>
      </c>
      <c r="R3185" t="s">
        <v>8317</v>
      </c>
      <c r="S3185" s="17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12">
        <f t="shared" si="197"/>
        <v>100.21739130434783</v>
      </c>
      <c r="Q3186" t="s">
        <v>8316</v>
      </c>
      <c r="R3186" t="s">
        <v>8317</v>
      </c>
      <c r="S3186" s="17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12">
        <f t="shared" si="197"/>
        <v>41.666666666666664</v>
      </c>
      <c r="Q3187" t="s">
        <v>8316</v>
      </c>
      <c r="R3187" t="s">
        <v>8317</v>
      </c>
      <c r="S3187" s="17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12">
        <f t="shared" si="197"/>
        <v>46.714285714285715</v>
      </c>
      <c r="Q3188" t="s">
        <v>8316</v>
      </c>
      <c r="R3188" t="s">
        <v>8317</v>
      </c>
      <c r="S3188" s="17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12">
        <f t="shared" si="197"/>
        <v>71.491803278688522</v>
      </c>
      <c r="Q3189" t="s">
        <v>8316</v>
      </c>
      <c r="R3189" t="s">
        <v>8317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12">
        <f t="shared" si="197"/>
        <v>14.444444444444445</v>
      </c>
      <c r="Q3190" t="s">
        <v>8316</v>
      </c>
      <c r="R3190" t="s">
        <v>8358</v>
      </c>
      <c r="S3190" s="17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12">
        <f t="shared" si="197"/>
        <v>356.84210526315792</v>
      </c>
      <c r="Q3191" t="s">
        <v>8316</v>
      </c>
      <c r="R3191" t="s">
        <v>8358</v>
      </c>
      <c r="S3191" s="17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12" t="e">
        <f t="shared" si="197"/>
        <v>#DIV/0!</v>
      </c>
      <c r="Q3192" t="s">
        <v>8316</v>
      </c>
      <c r="R3192" t="s">
        <v>8358</v>
      </c>
      <c r="S3192" s="17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12">
        <f t="shared" si="197"/>
        <v>37.75</v>
      </c>
      <c r="Q3193" t="s">
        <v>8316</v>
      </c>
      <c r="R3193" t="s">
        <v>8358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12">
        <f t="shared" si="197"/>
        <v>12.75</v>
      </c>
      <c r="Q3194" t="s">
        <v>8316</v>
      </c>
      <c r="R3194" t="s">
        <v>8358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12">
        <f t="shared" si="197"/>
        <v>24.458333333333332</v>
      </c>
      <c r="Q3195" t="s">
        <v>8316</v>
      </c>
      <c r="R3195" t="s">
        <v>8358</v>
      </c>
      <c r="S3195" s="17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12" t="e">
        <f t="shared" si="197"/>
        <v>#DIV/0!</v>
      </c>
      <c r="Q3196" t="s">
        <v>8316</v>
      </c>
      <c r="R3196" t="s">
        <v>8358</v>
      </c>
      <c r="S3196" s="17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12">
        <f t="shared" si="197"/>
        <v>53.07692307692308</v>
      </c>
      <c r="Q3197" t="s">
        <v>8316</v>
      </c>
      <c r="R3197" t="s">
        <v>8358</v>
      </c>
      <c r="S3197" s="17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12">
        <f t="shared" si="197"/>
        <v>300</v>
      </c>
      <c r="Q3198" t="s">
        <v>8316</v>
      </c>
      <c r="R3198" t="s">
        <v>8358</v>
      </c>
      <c r="S3198" s="17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12">
        <f t="shared" si="197"/>
        <v>286.25</v>
      </c>
      <c r="Q3199" t="s">
        <v>8316</v>
      </c>
      <c r="R3199" t="s">
        <v>8358</v>
      </c>
      <c r="S3199" s="17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12">
        <f t="shared" si="197"/>
        <v>36.666666666666664</v>
      </c>
      <c r="Q3200" t="s">
        <v>8316</v>
      </c>
      <c r="R3200" t="s">
        <v>8358</v>
      </c>
      <c r="S3200" s="17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12">
        <f t="shared" si="197"/>
        <v>49.20754716981132</v>
      </c>
      <c r="Q3201" t="s">
        <v>8316</v>
      </c>
      <c r="R3201" t="s">
        <v>8358</v>
      </c>
      <c r="S3201" s="17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12">
        <f t="shared" si="197"/>
        <v>1</v>
      </c>
      <c r="Q3202" t="s">
        <v>8316</v>
      </c>
      <c r="R3202" t="s">
        <v>8358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(E3203/D3203)</f>
        <v>1.2500000000000001E-2</v>
      </c>
      <c r="P3203" s="12">
        <f t="shared" ref="P3203:P3266" si="201">E3203/L3203</f>
        <v>12.5</v>
      </c>
      <c r="Q3203" t="s">
        <v>8316</v>
      </c>
      <c r="R3203" t="s">
        <v>8358</v>
      </c>
      <c r="S3203" s="17">
        <f t="shared" ref="S3203:S3266" si="202">(((J3203/60)/60)/24)+DATE(1970,1,1)</f>
        <v>41861.767094907409</v>
      </c>
      <c r="T3203" s="17">
        <f t="shared" ref="T3203:T3266" si="203" xml:space="preserve"> 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12">
        <f t="shared" si="201"/>
        <v>109.04</v>
      </c>
      <c r="Q3204" t="s">
        <v>8316</v>
      </c>
      <c r="R3204" t="s">
        <v>8358</v>
      </c>
      <c r="S3204" s="17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12">
        <f t="shared" si="201"/>
        <v>41.666666666666664</v>
      </c>
      <c r="Q3205" t="s">
        <v>8316</v>
      </c>
      <c r="R3205" t="s">
        <v>8358</v>
      </c>
      <c r="S3205" s="17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12" t="e">
        <f t="shared" si="201"/>
        <v>#DIV/0!</v>
      </c>
      <c r="Q3206" t="s">
        <v>8316</v>
      </c>
      <c r="R3206" t="s">
        <v>8358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12">
        <f t="shared" si="201"/>
        <v>22.75</v>
      </c>
      <c r="Q3207" t="s">
        <v>8316</v>
      </c>
      <c r="R3207" t="s">
        <v>8358</v>
      </c>
      <c r="S3207" s="17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12" t="e">
        <f t="shared" si="201"/>
        <v>#DIV/0!</v>
      </c>
      <c r="Q3208" t="s">
        <v>8316</v>
      </c>
      <c r="R3208" t="s">
        <v>8358</v>
      </c>
      <c r="S3208" s="17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12">
        <f t="shared" si="201"/>
        <v>70.833333333333329</v>
      </c>
      <c r="Q3209" t="s">
        <v>8316</v>
      </c>
      <c r="R3209" t="s">
        <v>8358</v>
      </c>
      <c r="S3209" s="17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12">
        <f t="shared" si="201"/>
        <v>63.109756097560975</v>
      </c>
      <c r="Q3210" t="s">
        <v>8316</v>
      </c>
      <c r="R3210" t="s">
        <v>8317</v>
      </c>
      <c r="S3210" s="17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12">
        <f t="shared" si="201"/>
        <v>50.157964601769912</v>
      </c>
      <c r="Q3211" t="s">
        <v>8316</v>
      </c>
      <c r="R3211" t="s">
        <v>8317</v>
      </c>
      <c r="S3211" s="17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12">
        <f t="shared" si="201"/>
        <v>62.883333333333333</v>
      </c>
      <c r="Q3212" t="s">
        <v>8316</v>
      </c>
      <c r="R3212" t="s">
        <v>8317</v>
      </c>
      <c r="S3212" s="17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12">
        <f t="shared" si="201"/>
        <v>85.531055900621112</v>
      </c>
      <c r="Q3213" t="s">
        <v>8316</v>
      </c>
      <c r="R3213" t="s">
        <v>8317</v>
      </c>
      <c r="S3213" s="17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12">
        <f t="shared" si="201"/>
        <v>53.723404255319146</v>
      </c>
      <c r="Q3214" t="s">
        <v>8316</v>
      </c>
      <c r="R3214" t="s">
        <v>8317</v>
      </c>
      <c r="S3214" s="17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12">
        <f t="shared" si="201"/>
        <v>127.80851063829788</v>
      </c>
      <c r="Q3215" t="s">
        <v>8316</v>
      </c>
      <c r="R3215" t="s">
        <v>8317</v>
      </c>
      <c r="S3215" s="17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12">
        <f t="shared" si="201"/>
        <v>106.57391304347826</v>
      </c>
      <c r="Q3216" t="s">
        <v>8316</v>
      </c>
      <c r="R3216" t="s">
        <v>8317</v>
      </c>
      <c r="S3216" s="17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12">
        <f t="shared" si="201"/>
        <v>262.11194029850748</v>
      </c>
      <c r="Q3217" t="s">
        <v>8316</v>
      </c>
      <c r="R3217" t="s">
        <v>8317</v>
      </c>
      <c r="S3217" s="17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12">
        <f t="shared" si="201"/>
        <v>57.171428571428571</v>
      </c>
      <c r="Q3218" t="s">
        <v>8316</v>
      </c>
      <c r="R3218" t="s">
        <v>8317</v>
      </c>
      <c r="S3218" s="17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12">
        <f t="shared" si="201"/>
        <v>50.20192307692308</v>
      </c>
      <c r="Q3219" t="s">
        <v>8316</v>
      </c>
      <c r="R3219" t="s">
        <v>8317</v>
      </c>
      <c r="S3219" s="17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12">
        <f t="shared" si="201"/>
        <v>66.586956521739125</v>
      </c>
      <c r="Q3220" t="s">
        <v>8316</v>
      </c>
      <c r="R3220" t="s">
        <v>8317</v>
      </c>
      <c r="S3220" s="17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12">
        <f t="shared" si="201"/>
        <v>168.25210084033614</v>
      </c>
      <c r="Q3221" t="s">
        <v>8316</v>
      </c>
      <c r="R3221" t="s">
        <v>8317</v>
      </c>
      <c r="S3221" s="17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12">
        <f t="shared" si="201"/>
        <v>256.37288135593218</v>
      </c>
      <c r="Q3222" t="s">
        <v>8316</v>
      </c>
      <c r="R3222" t="s">
        <v>8317</v>
      </c>
      <c r="S3222" s="17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12">
        <f t="shared" si="201"/>
        <v>36.610619469026545</v>
      </c>
      <c r="Q3223" t="s">
        <v>8316</v>
      </c>
      <c r="R3223" t="s">
        <v>8317</v>
      </c>
      <c r="S3223" s="17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12">
        <f t="shared" si="201"/>
        <v>37.142857142857146</v>
      </c>
      <c r="Q3224" t="s">
        <v>8316</v>
      </c>
      <c r="R3224" t="s">
        <v>8317</v>
      </c>
      <c r="S3224" s="17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12">
        <f t="shared" si="201"/>
        <v>45.878378378378379</v>
      </c>
      <c r="Q3225" t="s">
        <v>8316</v>
      </c>
      <c r="R3225" t="s">
        <v>8317</v>
      </c>
      <c r="S3225" s="17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12">
        <f t="shared" si="201"/>
        <v>141.71296296296296</v>
      </c>
      <c r="Q3226" t="s">
        <v>8316</v>
      </c>
      <c r="R3226" t="s">
        <v>8317</v>
      </c>
      <c r="S3226" s="17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12">
        <f t="shared" si="201"/>
        <v>52.487179487179489</v>
      </c>
      <c r="Q3227" t="s">
        <v>8316</v>
      </c>
      <c r="R3227" t="s">
        <v>8317</v>
      </c>
      <c r="S3227" s="17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12">
        <f t="shared" si="201"/>
        <v>59.523809523809526</v>
      </c>
      <c r="Q3228" t="s">
        <v>8316</v>
      </c>
      <c r="R3228" t="s">
        <v>8317</v>
      </c>
      <c r="S3228" s="17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12">
        <f t="shared" si="201"/>
        <v>50</v>
      </c>
      <c r="Q3229" t="s">
        <v>8316</v>
      </c>
      <c r="R3229" t="s">
        <v>8317</v>
      </c>
      <c r="S3229" s="17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12">
        <f t="shared" si="201"/>
        <v>193.62162162162161</v>
      </c>
      <c r="Q3230" t="s">
        <v>8316</v>
      </c>
      <c r="R3230" t="s">
        <v>8317</v>
      </c>
      <c r="S3230" s="17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12">
        <f t="shared" si="201"/>
        <v>106.79702970297029</v>
      </c>
      <c r="Q3231" t="s">
        <v>8316</v>
      </c>
      <c r="R3231" t="s">
        <v>8317</v>
      </c>
      <c r="S3231" s="17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12">
        <f t="shared" si="201"/>
        <v>77.21621621621621</v>
      </c>
      <c r="Q3232" t="s">
        <v>8316</v>
      </c>
      <c r="R3232" t="s">
        <v>8317</v>
      </c>
      <c r="S3232" s="17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12">
        <f t="shared" si="201"/>
        <v>57.5</v>
      </c>
      <c r="Q3233" t="s">
        <v>8316</v>
      </c>
      <c r="R3233" t="s">
        <v>8317</v>
      </c>
      <c r="S3233" s="17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12">
        <f t="shared" si="201"/>
        <v>50.46153846153846</v>
      </c>
      <c r="Q3234" t="s">
        <v>8316</v>
      </c>
      <c r="R3234" t="s">
        <v>8317</v>
      </c>
      <c r="S3234" s="17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12">
        <f t="shared" si="201"/>
        <v>97.377049180327873</v>
      </c>
      <c r="Q3235" t="s">
        <v>8316</v>
      </c>
      <c r="R3235" t="s">
        <v>8317</v>
      </c>
      <c r="S3235" s="17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12">
        <f t="shared" si="201"/>
        <v>34.91921739130435</v>
      </c>
      <c r="Q3236" t="s">
        <v>8316</v>
      </c>
      <c r="R3236" t="s">
        <v>8317</v>
      </c>
      <c r="S3236" s="17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12">
        <f t="shared" si="201"/>
        <v>85.530386740331494</v>
      </c>
      <c r="Q3237" t="s">
        <v>8316</v>
      </c>
      <c r="R3237" t="s">
        <v>8317</v>
      </c>
      <c r="S3237" s="17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12">
        <f t="shared" si="201"/>
        <v>182.90909090909091</v>
      </c>
      <c r="Q3238" t="s">
        <v>8316</v>
      </c>
      <c r="R3238" t="s">
        <v>8317</v>
      </c>
      <c r="S3238" s="17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12">
        <f t="shared" si="201"/>
        <v>131.13620817843866</v>
      </c>
      <c r="Q3239" t="s">
        <v>8316</v>
      </c>
      <c r="R3239" t="s">
        <v>8317</v>
      </c>
      <c r="S3239" s="17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12">
        <f t="shared" si="201"/>
        <v>39.810126582278478</v>
      </c>
      <c r="Q3240" t="s">
        <v>8316</v>
      </c>
      <c r="R3240" t="s">
        <v>8317</v>
      </c>
      <c r="S3240" s="17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12">
        <f t="shared" si="201"/>
        <v>59.701730769230764</v>
      </c>
      <c r="Q3241" t="s">
        <v>8316</v>
      </c>
      <c r="R3241" t="s">
        <v>8317</v>
      </c>
      <c r="S3241" s="17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12">
        <f t="shared" si="201"/>
        <v>88.735294117647058</v>
      </c>
      <c r="Q3242" t="s">
        <v>8316</v>
      </c>
      <c r="R3242" t="s">
        <v>8317</v>
      </c>
      <c r="S3242" s="17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12">
        <f t="shared" si="201"/>
        <v>58.688622754491021</v>
      </c>
      <c r="Q3243" t="s">
        <v>8316</v>
      </c>
      <c r="R3243" t="s">
        <v>8317</v>
      </c>
      <c r="S3243" s="17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12">
        <f t="shared" si="201"/>
        <v>69.56513661202186</v>
      </c>
      <c r="Q3244" t="s">
        <v>8316</v>
      </c>
      <c r="R3244" t="s">
        <v>8317</v>
      </c>
      <c r="S3244" s="17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12">
        <f t="shared" si="201"/>
        <v>115.87323943661971</v>
      </c>
      <c r="Q3245" t="s">
        <v>8316</v>
      </c>
      <c r="R3245" t="s">
        <v>8317</v>
      </c>
      <c r="S3245" s="17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12">
        <f t="shared" si="201"/>
        <v>23.869565217391305</v>
      </c>
      <c r="Q3246" t="s">
        <v>8316</v>
      </c>
      <c r="R3246" t="s">
        <v>8317</v>
      </c>
      <c r="S3246" s="17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12">
        <f t="shared" si="201"/>
        <v>81.125925925925927</v>
      </c>
      <c r="Q3247" t="s">
        <v>8316</v>
      </c>
      <c r="R3247" t="s">
        <v>8317</v>
      </c>
      <c r="S3247" s="17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12">
        <f t="shared" si="201"/>
        <v>57.626943005181346</v>
      </c>
      <c r="Q3248" t="s">
        <v>8316</v>
      </c>
      <c r="R3248" t="s">
        <v>8317</v>
      </c>
      <c r="S3248" s="17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12">
        <f t="shared" si="201"/>
        <v>46.429824561403507</v>
      </c>
      <c r="Q3249" t="s">
        <v>8316</v>
      </c>
      <c r="R3249" t="s">
        <v>8317</v>
      </c>
      <c r="S3249" s="17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12">
        <f t="shared" si="201"/>
        <v>60.475000000000001</v>
      </c>
      <c r="Q3250" t="s">
        <v>8316</v>
      </c>
      <c r="R3250" t="s">
        <v>8317</v>
      </c>
      <c r="S3250" s="17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12">
        <f t="shared" si="201"/>
        <v>65.579545454545453</v>
      </c>
      <c r="Q3251" t="s">
        <v>8316</v>
      </c>
      <c r="R3251" t="s">
        <v>8317</v>
      </c>
      <c r="S3251" s="17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12">
        <f t="shared" si="201"/>
        <v>119.1924882629108</v>
      </c>
      <c r="Q3252" t="s">
        <v>8316</v>
      </c>
      <c r="R3252" t="s">
        <v>8317</v>
      </c>
      <c r="S3252" s="17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12">
        <f t="shared" si="201"/>
        <v>83.05</v>
      </c>
      <c r="Q3253" t="s">
        <v>8316</v>
      </c>
      <c r="R3253" t="s">
        <v>8317</v>
      </c>
      <c r="S3253" s="17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12">
        <f t="shared" si="201"/>
        <v>57.52</v>
      </c>
      <c r="Q3254" t="s">
        <v>8316</v>
      </c>
      <c r="R3254" t="s">
        <v>8317</v>
      </c>
      <c r="S3254" s="17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12">
        <f t="shared" si="201"/>
        <v>177.08695652173913</v>
      </c>
      <c r="Q3255" t="s">
        <v>8316</v>
      </c>
      <c r="R3255" t="s">
        <v>8317</v>
      </c>
      <c r="S3255" s="17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12">
        <f t="shared" si="201"/>
        <v>70.771505376344081</v>
      </c>
      <c r="Q3256" t="s">
        <v>8316</v>
      </c>
      <c r="R3256" t="s">
        <v>8317</v>
      </c>
      <c r="S3256" s="17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12">
        <f t="shared" si="201"/>
        <v>29.166666666666668</v>
      </c>
      <c r="Q3257" t="s">
        <v>8316</v>
      </c>
      <c r="R3257" t="s">
        <v>8317</v>
      </c>
      <c r="S3257" s="17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12">
        <f t="shared" si="201"/>
        <v>72.76136363636364</v>
      </c>
      <c r="Q3258" t="s">
        <v>8316</v>
      </c>
      <c r="R3258" t="s">
        <v>8317</v>
      </c>
      <c r="S3258" s="17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12">
        <f t="shared" si="201"/>
        <v>51.853414634146333</v>
      </c>
      <c r="Q3259" t="s">
        <v>8316</v>
      </c>
      <c r="R3259" t="s">
        <v>8317</v>
      </c>
      <c r="S3259" s="17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12">
        <f t="shared" si="201"/>
        <v>98.2</v>
      </c>
      <c r="Q3260" t="s">
        <v>8316</v>
      </c>
      <c r="R3260" t="s">
        <v>8317</v>
      </c>
      <c r="S3260" s="17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12">
        <f t="shared" si="201"/>
        <v>251.7381443298969</v>
      </c>
      <c r="Q3261" t="s">
        <v>8316</v>
      </c>
      <c r="R3261" t="s">
        <v>8317</v>
      </c>
      <c r="S3261" s="17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12">
        <f t="shared" si="201"/>
        <v>74.821917808219183</v>
      </c>
      <c r="Q3262" t="s">
        <v>8316</v>
      </c>
      <c r="R3262" t="s">
        <v>8317</v>
      </c>
      <c r="S3262" s="17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12">
        <f t="shared" si="201"/>
        <v>67.65306122448979</v>
      </c>
      <c r="Q3263" t="s">
        <v>8316</v>
      </c>
      <c r="R3263" t="s">
        <v>8317</v>
      </c>
      <c r="S3263" s="17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12">
        <f t="shared" si="201"/>
        <v>93.81343283582089</v>
      </c>
      <c r="Q3264" t="s">
        <v>8316</v>
      </c>
      <c r="R3264" t="s">
        <v>8317</v>
      </c>
      <c r="S3264" s="17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12">
        <f t="shared" si="201"/>
        <v>41.237647058823526</v>
      </c>
      <c r="Q3265" t="s">
        <v>8316</v>
      </c>
      <c r="R3265" t="s">
        <v>8317</v>
      </c>
      <c r="S3265" s="17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12">
        <f t="shared" si="201"/>
        <v>52.551020408163268</v>
      </c>
      <c r="Q3266" t="s">
        <v>8316</v>
      </c>
      <c r="R3266" t="s">
        <v>8317</v>
      </c>
      <c r="S3266" s="17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(E3267/D3267)</f>
        <v>1.64</v>
      </c>
      <c r="P3267" s="12">
        <f t="shared" ref="P3267:P3330" si="205">E3267/L3267</f>
        <v>70.285714285714292</v>
      </c>
      <c r="Q3267" t="s">
        <v>8316</v>
      </c>
      <c r="R3267" t="s">
        <v>8317</v>
      </c>
      <c r="S3267" s="17">
        <f t="shared" ref="S3267:S3330" si="206">(((J3267/60)/60)/24)+DATE(1970,1,1)</f>
        <v>42311.711979166663</v>
      </c>
      <c r="T3267" s="17">
        <f t="shared" ref="T3267:T3330" si="207" xml:space="preserve"> 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12">
        <f t="shared" si="205"/>
        <v>48.325153374233132</v>
      </c>
      <c r="Q3268" t="s">
        <v>8316</v>
      </c>
      <c r="R3268" t="s">
        <v>8317</v>
      </c>
      <c r="S3268" s="17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12">
        <f t="shared" si="205"/>
        <v>53.177083333333336</v>
      </c>
      <c r="Q3269" t="s">
        <v>8316</v>
      </c>
      <c r="R3269" t="s">
        <v>8317</v>
      </c>
      <c r="S3269" s="17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12">
        <f t="shared" si="205"/>
        <v>60.952380952380949</v>
      </c>
      <c r="Q3270" t="s">
        <v>8316</v>
      </c>
      <c r="R3270" t="s">
        <v>8317</v>
      </c>
      <c r="S3270" s="17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12">
        <f t="shared" si="205"/>
        <v>116</v>
      </c>
      <c r="Q3271" t="s">
        <v>8316</v>
      </c>
      <c r="R3271" t="s">
        <v>8317</v>
      </c>
      <c r="S3271" s="17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12">
        <f t="shared" si="205"/>
        <v>61</v>
      </c>
      <c r="Q3272" t="s">
        <v>8316</v>
      </c>
      <c r="R3272" t="s">
        <v>8317</v>
      </c>
      <c r="S3272" s="17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12">
        <f t="shared" si="205"/>
        <v>38.235294117647058</v>
      </c>
      <c r="Q3273" t="s">
        <v>8316</v>
      </c>
      <c r="R3273" t="s">
        <v>8317</v>
      </c>
      <c r="S3273" s="17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12">
        <f t="shared" si="205"/>
        <v>106.50344827586207</v>
      </c>
      <c r="Q3274" t="s">
        <v>8316</v>
      </c>
      <c r="R3274" t="s">
        <v>8317</v>
      </c>
      <c r="S3274" s="17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12">
        <f t="shared" si="205"/>
        <v>204.57142857142858</v>
      </c>
      <c r="Q3275" t="s">
        <v>8316</v>
      </c>
      <c r="R3275" t="s">
        <v>8317</v>
      </c>
      <c r="S3275" s="17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12">
        <f t="shared" si="205"/>
        <v>54.912587412587413</v>
      </c>
      <c r="Q3276" t="s">
        <v>8316</v>
      </c>
      <c r="R3276" t="s">
        <v>8317</v>
      </c>
      <c r="S3276" s="17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12">
        <f t="shared" si="205"/>
        <v>150.41666666666666</v>
      </c>
      <c r="Q3277" t="s">
        <v>8316</v>
      </c>
      <c r="R3277" t="s">
        <v>8317</v>
      </c>
      <c r="S3277" s="17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12">
        <f t="shared" si="205"/>
        <v>52.58</v>
      </c>
      <c r="Q3278" t="s">
        <v>8316</v>
      </c>
      <c r="R3278" t="s">
        <v>8317</v>
      </c>
      <c r="S3278" s="17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12">
        <f t="shared" si="205"/>
        <v>54.3</v>
      </c>
      <c r="Q3279" t="s">
        <v>8316</v>
      </c>
      <c r="R3279" t="s">
        <v>8317</v>
      </c>
      <c r="S3279" s="17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12">
        <f t="shared" si="205"/>
        <v>76.029411764705884</v>
      </c>
      <c r="Q3280" t="s">
        <v>8316</v>
      </c>
      <c r="R3280" t="s">
        <v>8317</v>
      </c>
      <c r="S3280" s="17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12">
        <f t="shared" si="205"/>
        <v>105.2063492063492</v>
      </c>
      <c r="Q3281" t="s">
        <v>8316</v>
      </c>
      <c r="R3281" t="s">
        <v>8317</v>
      </c>
      <c r="S3281" s="17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12">
        <f t="shared" si="205"/>
        <v>68.666666666666671</v>
      </c>
      <c r="Q3282" t="s">
        <v>8316</v>
      </c>
      <c r="R3282" t="s">
        <v>8317</v>
      </c>
      <c r="S3282" s="17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12">
        <f t="shared" si="205"/>
        <v>129.36170212765958</v>
      </c>
      <c r="Q3283" t="s">
        <v>8316</v>
      </c>
      <c r="R3283" t="s">
        <v>8317</v>
      </c>
      <c r="S3283" s="17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12">
        <f t="shared" si="205"/>
        <v>134.26371308016877</v>
      </c>
      <c r="Q3284" t="s">
        <v>8316</v>
      </c>
      <c r="R3284" t="s">
        <v>8317</v>
      </c>
      <c r="S3284" s="17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12">
        <f t="shared" si="205"/>
        <v>17.829787234042552</v>
      </c>
      <c r="Q3285" t="s">
        <v>8316</v>
      </c>
      <c r="R3285" t="s">
        <v>8317</v>
      </c>
      <c r="S3285" s="17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12">
        <f t="shared" si="205"/>
        <v>203.2</v>
      </c>
      <c r="Q3286" t="s">
        <v>8316</v>
      </c>
      <c r="R3286" t="s">
        <v>8317</v>
      </c>
      <c r="S3286" s="17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12">
        <f t="shared" si="205"/>
        <v>69.18518518518519</v>
      </c>
      <c r="Q3287" t="s">
        <v>8316</v>
      </c>
      <c r="R3287" t="s">
        <v>8317</v>
      </c>
      <c r="S3287" s="17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12">
        <f t="shared" si="205"/>
        <v>125.12295081967213</v>
      </c>
      <c r="Q3288" t="s">
        <v>8316</v>
      </c>
      <c r="R3288" t="s">
        <v>8317</v>
      </c>
      <c r="S3288" s="17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12">
        <f t="shared" si="205"/>
        <v>73.529411764705884</v>
      </c>
      <c r="Q3289" t="s">
        <v>8316</v>
      </c>
      <c r="R3289" t="s">
        <v>8317</v>
      </c>
      <c r="S3289" s="17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12">
        <f t="shared" si="205"/>
        <v>48.437149758454105</v>
      </c>
      <c r="Q3290" t="s">
        <v>8316</v>
      </c>
      <c r="R3290" t="s">
        <v>8317</v>
      </c>
      <c r="S3290" s="17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12">
        <f t="shared" si="205"/>
        <v>26.608400000000003</v>
      </c>
      <c r="Q3291" t="s">
        <v>8316</v>
      </c>
      <c r="R3291" t="s">
        <v>8317</v>
      </c>
      <c r="S3291" s="17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12">
        <f t="shared" si="205"/>
        <v>33.666666666666664</v>
      </c>
      <c r="Q3292" t="s">
        <v>8316</v>
      </c>
      <c r="R3292" t="s">
        <v>8317</v>
      </c>
      <c r="S3292" s="17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12">
        <f t="shared" si="205"/>
        <v>40.714285714285715</v>
      </c>
      <c r="Q3293" t="s">
        <v>8316</v>
      </c>
      <c r="R3293" t="s">
        <v>8317</v>
      </c>
      <c r="S3293" s="17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12">
        <f t="shared" si="205"/>
        <v>19.266666666666666</v>
      </c>
      <c r="Q3294" t="s">
        <v>8316</v>
      </c>
      <c r="R3294" t="s">
        <v>8317</v>
      </c>
      <c r="S3294" s="17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12">
        <f t="shared" si="205"/>
        <v>84.285714285714292</v>
      </c>
      <c r="Q3295" t="s">
        <v>8316</v>
      </c>
      <c r="R3295" t="s">
        <v>8317</v>
      </c>
      <c r="S3295" s="17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12">
        <f t="shared" si="205"/>
        <v>29.583333333333332</v>
      </c>
      <c r="Q3296" t="s">
        <v>8316</v>
      </c>
      <c r="R3296" t="s">
        <v>8317</v>
      </c>
      <c r="S3296" s="17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12">
        <f t="shared" si="205"/>
        <v>26.667037037037037</v>
      </c>
      <c r="Q3297" t="s">
        <v>8316</v>
      </c>
      <c r="R3297" t="s">
        <v>8317</v>
      </c>
      <c r="S3297" s="17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12">
        <f t="shared" si="205"/>
        <v>45.978723404255319</v>
      </c>
      <c r="Q3298" t="s">
        <v>8316</v>
      </c>
      <c r="R3298" t="s">
        <v>8317</v>
      </c>
      <c r="S3298" s="17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12">
        <f t="shared" si="205"/>
        <v>125.09090909090909</v>
      </c>
      <c r="Q3299" t="s">
        <v>8316</v>
      </c>
      <c r="R3299" t="s">
        <v>8317</v>
      </c>
      <c r="S3299" s="17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12">
        <f t="shared" si="205"/>
        <v>141.29166666666666</v>
      </c>
      <c r="Q3300" t="s">
        <v>8316</v>
      </c>
      <c r="R3300" t="s">
        <v>8317</v>
      </c>
      <c r="S3300" s="17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12">
        <f t="shared" si="205"/>
        <v>55.333333333333336</v>
      </c>
      <c r="Q3301" t="s">
        <v>8316</v>
      </c>
      <c r="R3301" t="s">
        <v>8317</v>
      </c>
      <c r="S3301" s="17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12">
        <f t="shared" si="205"/>
        <v>46.420454545454547</v>
      </c>
      <c r="Q3302" t="s">
        <v>8316</v>
      </c>
      <c r="R3302" t="s">
        <v>8317</v>
      </c>
      <c r="S3302" s="17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12">
        <f t="shared" si="205"/>
        <v>57.2</v>
      </c>
      <c r="Q3303" t="s">
        <v>8316</v>
      </c>
      <c r="R3303" t="s">
        <v>8317</v>
      </c>
      <c r="S3303" s="17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12">
        <f t="shared" si="205"/>
        <v>173.7</v>
      </c>
      <c r="Q3304" t="s">
        <v>8316</v>
      </c>
      <c r="R3304" t="s">
        <v>8317</v>
      </c>
      <c r="S3304" s="17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12">
        <f t="shared" si="205"/>
        <v>59.6</v>
      </c>
      <c r="Q3305" t="s">
        <v>8316</v>
      </c>
      <c r="R3305" t="s">
        <v>8317</v>
      </c>
      <c r="S3305" s="17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12">
        <f t="shared" si="205"/>
        <v>89.585714285714289</v>
      </c>
      <c r="Q3306" t="s">
        <v>8316</v>
      </c>
      <c r="R3306" t="s">
        <v>8317</v>
      </c>
      <c r="S3306" s="17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12">
        <f t="shared" si="205"/>
        <v>204.05</v>
      </c>
      <c r="Q3307" t="s">
        <v>8316</v>
      </c>
      <c r="R3307" t="s">
        <v>8317</v>
      </c>
      <c r="S3307" s="17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12">
        <f t="shared" si="205"/>
        <v>48.703703703703702</v>
      </c>
      <c r="Q3308" t="s">
        <v>8316</v>
      </c>
      <c r="R3308" t="s">
        <v>8317</v>
      </c>
      <c r="S3308" s="17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12">
        <f t="shared" si="205"/>
        <v>53.339999999999996</v>
      </c>
      <c r="Q3309" t="s">
        <v>8316</v>
      </c>
      <c r="R3309" t="s">
        <v>8317</v>
      </c>
      <c r="S3309" s="17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12">
        <f t="shared" si="205"/>
        <v>75.087719298245617</v>
      </c>
      <c r="Q3310" t="s">
        <v>8316</v>
      </c>
      <c r="R3310" t="s">
        <v>8317</v>
      </c>
      <c r="S3310" s="17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12">
        <f t="shared" si="205"/>
        <v>18</v>
      </c>
      <c r="Q3311" t="s">
        <v>8316</v>
      </c>
      <c r="R3311" t="s">
        <v>8317</v>
      </c>
      <c r="S3311" s="17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12">
        <f t="shared" si="205"/>
        <v>209.83870967741936</v>
      </c>
      <c r="Q3312" t="s">
        <v>8316</v>
      </c>
      <c r="R3312" t="s">
        <v>8317</v>
      </c>
      <c r="S3312" s="17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12">
        <f t="shared" si="205"/>
        <v>61.022222222222226</v>
      </c>
      <c r="Q3313" t="s">
        <v>8316</v>
      </c>
      <c r="R3313" t="s">
        <v>8317</v>
      </c>
      <c r="S3313" s="17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12">
        <f t="shared" si="205"/>
        <v>61</v>
      </c>
      <c r="Q3314" t="s">
        <v>8316</v>
      </c>
      <c r="R3314" t="s">
        <v>8317</v>
      </c>
      <c r="S3314" s="17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12">
        <f t="shared" si="205"/>
        <v>80.034482758620683</v>
      </c>
      <c r="Q3315" t="s">
        <v>8316</v>
      </c>
      <c r="R3315" t="s">
        <v>8317</v>
      </c>
      <c r="S3315" s="17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12">
        <f t="shared" si="205"/>
        <v>29.068965517241381</v>
      </c>
      <c r="Q3316" t="s">
        <v>8316</v>
      </c>
      <c r="R3316" t="s">
        <v>8317</v>
      </c>
      <c r="S3316" s="17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12">
        <f t="shared" si="205"/>
        <v>49.438202247191015</v>
      </c>
      <c r="Q3317" t="s">
        <v>8316</v>
      </c>
      <c r="R3317" t="s">
        <v>8317</v>
      </c>
      <c r="S3317" s="17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12">
        <f t="shared" si="205"/>
        <v>93.977440000000001</v>
      </c>
      <c r="Q3318" t="s">
        <v>8316</v>
      </c>
      <c r="R3318" t="s">
        <v>8317</v>
      </c>
      <c r="S3318" s="17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12">
        <f t="shared" si="205"/>
        <v>61.944444444444443</v>
      </c>
      <c r="Q3319" t="s">
        <v>8316</v>
      </c>
      <c r="R3319" t="s">
        <v>8317</v>
      </c>
      <c r="S3319" s="17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12">
        <f t="shared" si="205"/>
        <v>78.5</v>
      </c>
      <c r="Q3320" t="s">
        <v>8316</v>
      </c>
      <c r="R3320" t="s">
        <v>8317</v>
      </c>
      <c r="S3320" s="17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12">
        <f t="shared" si="205"/>
        <v>33.75</v>
      </c>
      <c r="Q3321" t="s">
        <v>8316</v>
      </c>
      <c r="R3321" t="s">
        <v>8317</v>
      </c>
      <c r="S3321" s="17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12">
        <f t="shared" si="205"/>
        <v>66.44736842105263</v>
      </c>
      <c r="Q3322" t="s">
        <v>8316</v>
      </c>
      <c r="R3322" t="s">
        <v>8317</v>
      </c>
      <c r="S3322" s="17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12">
        <f t="shared" si="205"/>
        <v>35.799999999999997</v>
      </c>
      <c r="Q3323" t="s">
        <v>8316</v>
      </c>
      <c r="R3323" t="s">
        <v>8317</v>
      </c>
      <c r="S3323" s="17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12">
        <f t="shared" si="205"/>
        <v>145.65217391304347</v>
      </c>
      <c r="Q3324" t="s">
        <v>8316</v>
      </c>
      <c r="R3324" t="s">
        <v>8317</v>
      </c>
      <c r="S3324" s="17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12">
        <f t="shared" si="205"/>
        <v>25.693877551020407</v>
      </c>
      <c r="Q3325" t="s">
        <v>8316</v>
      </c>
      <c r="R3325" t="s">
        <v>8317</v>
      </c>
      <c r="S3325" s="17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12">
        <f t="shared" si="205"/>
        <v>152.5</v>
      </c>
      <c r="Q3326" t="s">
        <v>8316</v>
      </c>
      <c r="R3326" t="s">
        <v>8317</v>
      </c>
      <c r="S3326" s="17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12">
        <f t="shared" si="205"/>
        <v>30</v>
      </c>
      <c r="Q3327" t="s">
        <v>8316</v>
      </c>
      <c r="R3327" t="s">
        <v>8317</v>
      </c>
      <c r="S3327" s="17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12">
        <f t="shared" si="205"/>
        <v>142.28070175438597</v>
      </c>
      <c r="Q3328" t="s">
        <v>8316</v>
      </c>
      <c r="R3328" t="s">
        <v>8317</v>
      </c>
      <c r="S3328" s="17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12">
        <f t="shared" si="205"/>
        <v>24.545454545454547</v>
      </c>
      <c r="Q3329" t="s">
        <v>8316</v>
      </c>
      <c r="R3329" t="s">
        <v>8317</v>
      </c>
      <c r="S3329" s="17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12">
        <f t="shared" si="205"/>
        <v>292.77777777777777</v>
      </c>
      <c r="Q3330" t="s">
        <v>8316</v>
      </c>
      <c r="R3330" t="s">
        <v>8317</v>
      </c>
      <c r="S3330" s="17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(E3331/D3331)</f>
        <v>1.1679999999999999</v>
      </c>
      <c r="P3331" s="12">
        <f t="shared" ref="P3331:P3394" si="209">E3331/L3331</f>
        <v>44.92307692307692</v>
      </c>
      <c r="Q3331" t="s">
        <v>8316</v>
      </c>
      <c r="R3331" t="s">
        <v>8317</v>
      </c>
      <c r="S3331" s="17">
        <f t="shared" ref="S3331:S3394" si="210">(((J3331/60)/60)/24)+DATE(1970,1,1)</f>
        <v>41837.323009259257</v>
      </c>
      <c r="T3331" s="17">
        <f t="shared" ref="T3331:T3394" si="211" xml:space="preserve"> 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12">
        <f t="shared" si="209"/>
        <v>23.10144927536232</v>
      </c>
      <c r="Q3332" t="s">
        <v>8316</v>
      </c>
      <c r="R3332" t="s">
        <v>8317</v>
      </c>
      <c r="S3332" s="17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12">
        <f t="shared" si="209"/>
        <v>80.400000000000006</v>
      </c>
      <c r="Q3333" t="s">
        <v>8316</v>
      </c>
      <c r="R3333" t="s">
        <v>8317</v>
      </c>
      <c r="S3333" s="17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12">
        <f t="shared" si="209"/>
        <v>72.289156626506028</v>
      </c>
      <c r="Q3334" t="s">
        <v>8316</v>
      </c>
      <c r="R3334" t="s">
        <v>8317</v>
      </c>
      <c r="S3334" s="17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12">
        <f t="shared" si="209"/>
        <v>32.972972972972975</v>
      </c>
      <c r="Q3335" t="s">
        <v>8316</v>
      </c>
      <c r="R3335" t="s">
        <v>8317</v>
      </c>
      <c r="S3335" s="17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12">
        <f t="shared" si="209"/>
        <v>116.65217391304348</v>
      </c>
      <c r="Q3336" t="s">
        <v>8316</v>
      </c>
      <c r="R3336" t="s">
        <v>8317</v>
      </c>
      <c r="S3336" s="17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12">
        <f t="shared" si="209"/>
        <v>79.61904761904762</v>
      </c>
      <c r="Q3337" t="s">
        <v>8316</v>
      </c>
      <c r="R3337" t="s">
        <v>8317</v>
      </c>
      <c r="S3337" s="17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12">
        <f t="shared" si="209"/>
        <v>27.777777777777779</v>
      </c>
      <c r="Q3338" t="s">
        <v>8316</v>
      </c>
      <c r="R3338" t="s">
        <v>8317</v>
      </c>
      <c r="S3338" s="17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12">
        <f t="shared" si="209"/>
        <v>81.029411764705884</v>
      </c>
      <c r="Q3339" t="s">
        <v>8316</v>
      </c>
      <c r="R3339" t="s">
        <v>8317</v>
      </c>
      <c r="S3339" s="17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12">
        <f t="shared" si="209"/>
        <v>136.84821428571428</v>
      </c>
      <c r="Q3340" t="s">
        <v>8316</v>
      </c>
      <c r="R3340" t="s">
        <v>8317</v>
      </c>
      <c r="S3340" s="17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12">
        <f t="shared" si="209"/>
        <v>177.61702127659575</v>
      </c>
      <c r="Q3341" t="s">
        <v>8316</v>
      </c>
      <c r="R3341" t="s">
        <v>8317</v>
      </c>
      <c r="S3341" s="17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12">
        <f t="shared" si="209"/>
        <v>109.07894736842105</v>
      </c>
      <c r="Q3342" t="s">
        <v>8316</v>
      </c>
      <c r="R3342" t="s">
        <v>8317</v>
      </c>
      <c r="S3342" s="17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12">
        <f t="shared" si="209"/>
        <v>119.64285714285714</v>
      </c>
      <c r="Q3343" t="s">
        <v>8316</v>
      </c>
      <c r="R3343" t="s">
        <v>8317</v>
      </c>
      <c r="S3343" s="17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12">
        <f t="shared" si="209"/>
        <v>78.205128205128204</v>
      </c>
      <c r="Q3344" t="s">
        <v>8316</v>
      </c>
      <c r="R3344" t="s">
        <v>8317</v>
      </c>
      <c r="S3344" s="17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12">
        <f t="shared" si="209"/>
        <v>52.173913043478258</v>
      </c>
      <c r="Q3345" t="s">
        <v>8316</v>
      </c>
      <c r="R3345" t="s">
        <v>8317</v>
      </c>
      <c r="S3345" s="17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12">
        <f t="shared" si="209"/>
        <v>114.125</v>
      </c>
      <c r="Q3346" t="s">
        <v>8316</v>
      </c>
      <c r="R3346" t="s">
        <v>8317</v>
      </c>
      <c r="S3346" s="17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12">
        <f t="shared" si="209"/>
        <v>50</v>
      </c>
      <c r="Q3347" t="s">
        <v>8316</v>
      </c>
      <c r="R3347" t="s">
        <v>8317</v>
      </c>
      <c r="S3347" s="17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12">
        <f t="shared" si="209"/>
        <v>91.666666666666671</v>
      </c>
      <c r="Q3348" t="s">
        <v>8316</v>
      </c>
      <c r="R3348" t="s">
        <v>8317</v>
      </c>
      <c r="S3348" s="17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12">
        <f t="shared" si="209"/>
        <v>108.59090909090909</v>
      </c>
      <c r="Q3349" t="s">
        <v>8316</v>
      </c>
      <c r="R3349" t="s">
        <v>8317</v>
      </c>
      <c r="S3349" s="17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12">
        <f t="shared" si="209"/>
        <v>69.822784810126578</v>
      </c>
      <c r="Q3350" t="s">
        <v>8316</v>
      </c>
      <c r="R3350" t="s">
        <v>8317</v>
      </c>
      <c r="S3350" s="17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12">
        <f t="shared" si="209"/>
        <v>109.57142857142857</v>
      </c>
      <c r="Q3351" t="s">
        <v>8316</v>
      </c>
      <c r="R3351" t="s">
        <v>8317</v>
      </c>
      <c r="S3351" s="17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12">
        <f t="shared" si="209"/>
        <v>71.666666666666671</v>
      </c>
      <c r="Q3352" t="s">
        <v>8316</v>
      </c>
      <c r="R3352" t="s">
        <v>8317</v>
      </c>
      <c r="S3352" s="17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12">
        <f t="shared" si="209"/>
        <v>93.611111111111114</v>
      </c>
      <c r="Q3353" t="s">
        <v>8316</v>
      </c>
      <c r="R3353" t="s">
        <v>8317</v>
      </c>
      <c r="S3353" s="17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12">
        <f t="shared" si="209"/>
        <v>76.8</v>
      </c>
      <c r="Q3354" t="s">
        <v>8316</v>
      </c>
      <c r="R3354" t="s">
        <v>8317</v>
      </c>
      <c r="S3354" s="17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12">
        <f t="shared" si="209"/>
        <v>35.795454545454547</v>
      </c>
      <c r="Q3355" t="s">
        <v>8316</v>
      </c>
      <c r="R3355" t="s">
        <v>8317</v>
      </c>
      <c r="S3355" s="17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12">
        <f t="shared" si="209"/>
        <v>55.6</v>
      </c>
      <c r="Q3356" t="s">
        <v>8316</v>
      </c>
      <c r="R3356" t="s">
        <v>8317</v>
      </c>
      <c r="S3356" s="17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12">
        <f t="shared" si="209"/>
        <v>147.33333333333334</v>
      </c>
      <c r="Q3357" t="s">
        <v>8316</v>
      </c>
      <c r="R3357" t="s">
        <v>8317</v>
      </c>
      <c r="S3357" s="17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12">
        <f t="shared" si="209"/>
        <v>56.333333333333336</v>
      </c>
      <c r="Q3358" t="s">
        <v>8316</v>
      </c>
      <c r="R3358" t="s">
        <v>8317</v>
      </c>
      <c r="S3358" s="17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12">
        <f t="shared" si="209"/>
        <v>96.19047619047619</v>
      </c>
      <c r="Q3359" t="s">
        <v>8316</v>
      </c>
      <c r="R3359" t="s">
        <v>8317</v>
      </c>
      <c r="S3359" s="17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12">
        <f t="shared" si="209"/>
        <v>63.574074074074076</v>
      </c>
      <c r="Q3360" t="s">
        <v>8316</v>
      </c>
      <c r="R3360" t="s">
        <v>8317</v>
      </c>
      <c r="S3360" s="17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12">
        <f t="shared" si="209"/>
        <v>184.78260869565219</v>
      </c>
      <c r="Q3361" t="s">
        <v>8316</v>
      </c>
      <c r="R3361" t="s">
        <v>8317</v>
      </c>
      <c r="S3361" s="17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12">
        <f t="shared" si="209"/>
        <v>126.72222222222223</v>
      </c>
      <c r="Q3362" t="s">
        <v>8316</v>
      </c>
      <c r="R3362" t="s">
        <v>8317</v>
      </c>
      <c r="S3362" s="17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12">
        <f t="shared" si="209"/>
        <v>83.42647058823529</v>
      </c>
      <c r="Q3363" t="s">
        <v>8316</v>
      </c>
      <c r="R3363" t="s">
        <v>8317</v>
      </c>
      <c r="S3363" s="17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12">
        <f t="shared" si="209"/>
        <v>54.5</v>
      </c>
      <c r="Q3364" t="s">
        <v>8316</v>
      </c>
      <c r="R3364" t="s">
        <v>8317</v>
      </c>
      <c r="S3364" s="17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12">
        <f t="shared" si="209"/>
        <v>302.30769230769232</v>
      </c>
      <c r="Q3365" t="s">
        <v>8316</v>
      </c>
      <c r="R3365" t="s">
        <v>8317</v>
      </c>
      <c r="S3365" s="17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12">
        <f t="shared" si="209"/>
        <v>44.138888888888886</v>
      </c>
      <c r="Q3366" t="s">
        <v>8316</v>
      </c>
      <c r="R3366" t="s">
        <v>8317</v>
      </c>
      <c r="S3366" s="17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12">
        <f t="shared" si="209"/>
        <v>866.66666666666663</v>
      </c>
      <c r="Q3367" t="s">
        <v>8316</v>
      </c>
      <c r="R3367" t="s">
        <v>8317</v>
      </c>
      <c r="S3367" s="17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12">
        <f t="shared" si="209"/>
        <v>61.388888888888886</v>
      </c>
      <c r="Q3368" t="s">
        <v>8316</v>
      </c>
      <c r="R3368" t="s">
        <v>8317</v>
      </c>
      <c r="S3368" s="17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12">
        <f t="shared" si="209"/>
        <v>29.666666666666668</v>
      </c>
      <c r="Q3369" t="s">
        <v>8316</v>
      </c>
      <c r="R3369" t="s">
        <v>8317</v>
      </c>
      <c r="S3369" s="17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12">
        <f t="shared" si="209"/>
        <v>45.478260869565219</v>
      </c>
      <c r="Q3370" t="s">
        <v>8316</v>
      </c>
      <c r="R3370" t="s">
        <v>8317</v>
      </c>
      <c r="S3370" s="17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12">
        <f t="shared" si="209"/>
        <v>96.203703703703709</v>
      </c>
      <c r="Q3371" t="s">
        <v>8316</v>
      </c>
      <c r="R3371" t="s">
        <v>8317</v>
      </c>
      <c r="S3371" s="17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12">
        <f t="shared" si="209"/>
        <v>67.92307692307692</v>
      </c>
      <c r="Q3372" t="s">
        <v>8316</v>
      </c>
      <c r="R3372" t="s">
        <v>8317</v>
      </c>
      <c r="S3372" s="17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12">
        <f t="shared" si="209"/>
        <v>30.777777777777779</v>
      </c>
      <c r="Q3373" t="s">
        <v>8316</v>
      </c>
      <c r="R3373" t="s">
        <v>8317</v>
      </c>
      <c r="S3373" s="17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12">
        <f t="shared" si="209"/>
        <v>38.333333333333336</v>
      </c>
      <c r="Q3374" t="s">
        <v>8316</v>
      </c>
      <c r="R3374" t="s">
        <v>8317</v>
      </c>
      <c r="S3374" s="17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12">
        <f t="shared" si="209"/>
        <v>66.833333333333329</v>
      </c>
      <c r="Q3375" t="s">
        <v>8316</v>
      </c>
      <c r="R3375" t="s">
        <v>8317</v>
      </c>
      <c r="S3375" s="17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12">
        <f t="shared" si="209"/>
        <v>71.730769230769226</v>
      </c>
      <c r="Q3376" t="s">
        <v>8316</v>
      </c>
      <c r="R3376" t="s">
        <v>8317</v>
      </c>
      <c r="S3376" s="17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12">
        <f t="shared" si="209"/>
        <v>176.47058823529412</v>
      </c>
      <c r="Q3377" t="s">
        <v>8316</v>
      </c>
      <c r="R3377" t="s">
        <v>8317</v>
      </c>
      <c r="S3377" s="17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12">
        <f t="shared" si="209"/>
        <v>421.10526315789474</v>
      </c>
      <c r="Q3378" t="s">
        <v>8316</v>
      </c>
      <c r="R3378" t="s">
        <v>8317</v>
      </c>
      <c r="S3378" s="17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12">
        <f t="shared" si="209"/>
        <v>104.98701298701299</v>
      </c>
      <c r="Q3379" t="s">
        <v>8316</v>
      </c>
      <c r="R3379" t="s">
        <v>8317</v>
      </c>
      <c r="S3379" s="17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12">
        <f t="shared" si="209"/>
        <v>28.19047619047619</v>
      </c>
      <c r="Q3380" t="s">
        <v>8316</v>
      </c>
      <c r="R3380" t="s">
        <v>8317</v>
      </c>
      <c r="S3380" s="17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12">
        <f t="shared" si="209"/>
        <v>54.55263157894737</v>
      </c>
      <c r="Q3381" t="s">
        <v>8316</v>
      </c>
      <c r="R3381" t="s">
        <v>8317</v>
      </c>
      <c r="S3381" s="17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12">
        <f t="shared" si="209"/>
        <v>111.89285714285714</v>
      </c>
      <c r="Q3382" t="s">
        <v>8316</v>
      </c>
      <c r="R3382" t="s">
        <v>8317</v>
      </c>
      <c r="S3382" s="17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12">
        <f t="shared" si="209"/>
        <v>85.208333333333329</v>
      </c>
      <c r="Q3383" t="s">
        <v>8316</v>
      </c>
      <c r="R3383" t="s">
        <v>8317</v>
      </c>
      <c r="S3383" s="17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12">
        <f t="shared" si="209"/>
        <v>76.652173913043484</v>
      </c>
      <c r="Q3384" t="s">
        <v>8316</v>
      </c>
      <c r="R3384" t="s">
        <v>8317</v>
      </c>
      <c r="S3384" s="17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12">
        <f t="shared" si="209"/>
        <v>65.166666666666671</v>
      </c>
      <c r="Q3385" t="s">
        <v>8316</v>
      </c>
      <c r="R3385" t="s">
        <v>8317</v>
      </c>
      <c r="S3385" s="17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12">
        <f t="shared" si="209"/>
        <v>93.760312499999998</v>
      </c>
      <c r="Q3386" t="s">
        <v>8316</v>
      </c>
      <c r="R3386" t="s">
        <v>8317</v>
      </c>
      <c r="S3386" s="17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12">
        <f t="shared" si="209"/>
        <v>133.33333333333334</v>
      </c>
      <c r="Q3387" t="s">
        <v>8316</v>
      </c>
      <c r="R3387" t="s">
        <v>8317</v>
      </c>
      <c r="S3387" s="17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12">
        <f t="shared" si="209"/>
        <v>51.219512195121951</v>
      </c>
      <c r="Q3388" t="s">
        <v>8316</v>
      </c>
      <c r="R3388" t="s">
        <v>8317</v>
      </c>
      <c r="S3388" s="17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12">
        <f t="shared" si="209"/>
        <v>100.17142857142858</v>
      </c>
      <c r="Q3389" t="s">
        <v>8316</v>
      </c>
      <c r="R3389" t="s">
        <v>8317</v>
      </c>
      <c r="S3389" s="17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12">
        <f t="shared" si="209"/>
        <v>34.6</v>
      </c>
      <c r="Q3390" t="s">
        <v>8316</v>
      </c>
      <c r="R3390" t="s">
        <v>8317</v>
      </c>
      <c r="S3390" s="17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12">
        <f t="shared" si="209"/>
        <v>184.67741935483872</v>
      </c>
      <c r="Q3391" t="s">
        <v>8316</v>
      </c>
      <c r="R3391" t="s">
        <v>8317</v>
      </c>
      <c r="S3391" s="17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12">
        <f t="shared" si="209"/>
        <v>69.818181818181813</v>
      </c>
      <c r="Q3392" t="s">
        <v>8316</v>
      </c>
      <c r="R3392" t="s">
        <v>8317</v>
      </c>
      <c r="S3392" s="17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12">
        <f t="shared" si="209"/>
        <v>61.944444444444443</v>
      </c>
      <c r="Q3393" t="s">
        <v>8316</v>
      </c>
      <c r="R3393" t="s">
        <v>8317</v>
      </c>
      <c r="S3393" s="17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12">
        <f t="shared" si="209"/>
        <v>41.666666666666664</v>
      </c>
      <c r="Q3394" t="s">
        <v>8316</v>
      </c>
      <c r="R3394" t="s">
        <v>8317</v>
      </c>
      <c r="S3394" s="17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(E3395/D3395)</f>
        <v>1.0580000000000001</v>
      </c>
      <c r="P3395" s="12">
        <f t="shared" ref="P3395:P3458" si="213">E3395/L3395</f>
        <v>36.06818181818182</v>
      </c>
      <c r="Q3395" t="s">
        <v>8316</v>
      </c>
      <c r="R3395" t="s">
        <v>8317</v>
      </c>
      <c r="S3395" s="17">
        <f t="shared" ref="S3395:S3458" si="214">(((J3395/60)/60)/24)+DATE(1970,1,1)</f>
        <v>41923.921643518523</v>
      </c>
      <c r="T3395" s="17">
        <f t="shared" ref="T3395:T3458" si="215" xml:space="preserve"> 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12">
        <f t="shared" si="213"/>
        <v>29</v>
      </c>
      <c r="Q3396" t="s">
        <v>8316</v>
      </c>
      <c r="R3396" t="s">
        <v>8317</v>
      </c>
      <c r="S3396" s="17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12">
        <f t="shared" si="213"/>
        <v>24.210526315789473</v>
      </c>
      <c r="Q3397" t="s">
        <v>8316</v>
      </c>
      <c r="R3397" t="s">
        <v>8317</v>
      </c>
      <c r="S3397" s="17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12">
        <f t="shared" si="213"/>
        <v>55.892857142857146</v>
      </c>
      <c r="Q3398" t="s">
        <v>8316</v>
      </c>
      <c r="R3398" t="s">
        <v>8317</v>
      </c>
      <c r="S3398" s="17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12">
        <f t="shared" si="213"/>
        <v>11.666666666666666</v>
      </c>
      <c r="Q3399" t="s">
        <v>8316</v>
      </c>
      <c r="R3399" t="s">
        <v>8317</v>
      </c>
      <c r="S3399" s="17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12">
        <f t="shared" si="213"/>
        <v>68.353846153846149</v>
      </c>
      <c r="Q3400" t="s">
        <v>8316</v>
      </c>
      <c r="R3400" t="s">
        <v>8317</v>
      </c>
      <c r="S3400" s="17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12">
        <f t="shared" si="213"/>
        <v>27.065217391304348</v>
      </c>
      <c r="Q3401" t="s">
        <v>8316</v>
      </c>
      <c r="R3401" t="s">
        <v>8317</v>
      </c>
      <c r="S3401" s="17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12">
        <f t="shared" si="213"/>
        <v>118.12941176470588</v>
      </c>
      <c r="Q3402" t="s">
        <v>8316</v>
      </c>
      <c r="R3402" t="s">
        <v>8317</v>
      </c>
      <c r="S3402" s="17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12">
        <f t="shared" si="213"/>
        <v>44.757575757575758</v>
      </c>
      <c r="Q3403" t="s">
        <v>8316</v>
      </c>
      <c r="R3403" t="s">
        <v>8317</v>
      </c>
      <c r="S3403" s="17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12">
        <f t="shared" si="213"/>
        <v>99.787878787878782</v>
      </c>
      <c r="Q3404" t="s">
        <v>8316</v>
      </c>
      <c r="R3404" t="s">
        <v>8317</v>
      </c>
      <c r="S3404" s="17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12">
        <f t="shared" si="213"/>
        <v>117.64705882352941</v>
      </c>
      <c r="Q3405" t="s">
        <v>8316</v>
      </c>
      <c r="R3405" t="s">
        <v>8317</v>
      </c>
      <c r="S3405" s="17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12">
        <f t="shared" si="213"/>
        <v>203.33333333333334</v>
      </c>
      <c r="Q3406" t="s">
        <v>8316</v>
      </c>
      <c r="R3406" t="s">
        <v>8317</v>
      </c>
      <c r="S3406" s="17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12">
        <f t="shared" si="213"/>
        <v>28.323529411764707</v>
      </c>
      <c r="Q3407" t="s">
        <v>8316</v>
      </c>
      <c r="R3407" t="s">
        <v>8317</v>
      </c>
      <c r="S3407" s="17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12">
        <f t="shared" si="213"/>
        <v>110.23076923076923</v>
      </c>
      <c r="Q3408" t="s">
        <v>8316</v>
      </c>
      <c r="R3408" t="s">
        <v>8317</v>
      </c>
      <c r="S3408" s="17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12">
        <f t="shared" si="213"/>
        <v>31.970149253731343</v>
      </c>
      <c r="Q3409" t="s">
        <v>8316</v>
      </c>
      <c r="R3409" t="s">
        <v>8317</v>
      </c>
      <c r="S3409" s="17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12">
        <f t="shared" si="213"/>
        <v>58.611111111111114</v>
      </c>
      <c r="Q3410" t="s">
        <v>8316</v>
      </c>
      <c r="R3410" t="s">
        <v>8317</v>
      </c>
      <c r="S3410" s="17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12">
        <f t="shared" si="213"/>
        <v>29.428571428571427</v>
      </c>
      <c r="Q3411" t="s">
        <v>8316</v>
      </c>
      <c r="R3411" t="s">
        <v>8317</v>
      </c>
      <c r="S3411" s="17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12">
        <f t="shared" si="213"/>
        <v>81.375</v>
      </c>
      <c r="Q3412" t="s">
        <v>8316</v>
      </c>
      <c r="R3412" t="s">
        <v>8317</v>
      </c>
      <c r="S3412" s="17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12">
        <f t="shared" si="213"/>
        <v>199.16666666666666</v>
      </c>
      <c r="Q3413" t="s">
        <v>8316</v>
      </c>
      <c r="R3413" t="s">
        <v>8317</v>
      </c>
      <c r="S3413" s="17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12">
        <f t="shared" si="213"/>
        <v>115.38461538461539</v>
      </c>
      <c r="Q3414" t="s">
        <v>8316</v>
      </c>
      <c r="R3414" t="s">
        <v>8317</v>
      </c>
      <c r="S3414" s="17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12">
        <f t="shared" si="213"/>
        <v>46.428571428571431</v>
      </c>
      <c r="Q3415" t="s">
        <v>8316</v>
      </c>
      <c r="R3415" t="s">
        <v>8317</v>
      </c>
      <c r="S3415" s="17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12">
        <f t="shared" si="213"/>
        <v>70.568181818181813</v>
      </c>
      <c r="Q3416" t="s">
        <v>8316</v>
      </c>
      <c r="R3416" t="s">
        <v>8317</v>
      </c>
      <c r="S3416" s="17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12">
        <f t="shared" si="213"/>
        <v>22.222222222222221</v>
      </c>
      <c r="Q3417" t="s">
        <v>8316</v>
      </c>
      <c r="R3417" t="s">
        <v>8317</v>
      </c>
      <c r="S3417" s="17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12">
        <f t="shared" si="213"/>
        <v>159.46666666666667</v>
      </c>
      <c r="Q3418" t="s">
        <v>8316</v>
      </c>
      <c r="R3418" t="s">
        <v>8317</v>
      </c>
      <c r="S3418" s="17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12">
        <f t="shared" si="213"/>
        <v>37.777999999999999</v>
      </c>
      <c r="Q3419" t="s">
        <v>8316</v>
      </c>
      <c r="R3419" t="s">
        <v>8317</v>
      </c>
      <c r="S3419" s="17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12">
        <f t="shared" si="213"/>
        <v>72.053571428571431</v>
      </c>
      <c r="Q3420" t="s">
        <v>8316</v>
      </c>
      <c r="R3420" t="s">
        <v>8317</v>
      </c>
      <c r="S3420" s="17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12">
        <f t="shared" si="213"/>
        <v>63.695652173913047</v>
      </c>
      <c r="Q3421" t="s">
        <v>8316</v>
      </c>
      <c r="R3421" t="s">
        <v>8317</v>
      </c>
      <c r="S3421" s="17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12">
        <f t="shared" si="213"/>
        <v>28.411764705882351</v>
      </c>
      <c r="Q3422" t="s">
        <v>8316</v>
      </c>
      <c r="R3422" t="s">
        <v>8317</v>
      </c>
      <c r="S3422" s="17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12">
        <f t="shared" si="213"/>
        <v>103.21428571428571</v>
      </c>
      <c r="Q3423" t="s">
        <v>8316</v>
      </c>
      <c r="R3423" t="s">
        <v>8317</v>
      </c>
      <c r="S3423" s="17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12">
        <f t="shared" si="213"/>
        <v>71.152173913043484</v>
      </c>
      <c r="Q3424" t="s">
        <v>8316</v>
      </c>
      <c r="R3424" t="s">
        <v>8317</v>
      </c>
      <c r="S3424" s="17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12">
        <f t="shared" si="213"/>
        <v>35</v>
      </c>
      <c r="Q3425" t="s">
        <v>8316</v>
      </c>
      <c r="R3425" t="s">
        <v>8317</v>
      </c>
      <c r="S3425" s="17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12">
        <f t="shared" si="213"/>
        <v>81.776315789473685</v>
      </c>
      <c r="Q3426" t="s">
        <v>8316</v>
      </c>
      <c r="R3426" t="s">
        <v>8317</v>
      </c>
      <c r="S3426" s="17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12">
        <f t="shared" si="213"/>
        <v>297.02980769230766</v>
      </c>
      <c r="Q3427" t="s">
        <v>8316</v>
      </c>
      <c r="R3427" t="s">
        <v>8317</v>
      </c>
      <c r="S3427" s="17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12">
        <f t="shared" si="213"/>
        <v>46.609195402298852</v>
      </c>
      <c r="Q3428" t="s">
        <v>8316</v>
      </c>
      <c r="R3428" t="s">
        <v>8317</v>
      </c>
      <c r="S3428" s="17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12">
        <f t="shared" si="213"/>
        <v>51.724137931034484</v>
      </c>
      <c r="Q3429" t="s">
        <v>8316</v>
      </c>
      <c r="R3429" t="s">
        <v>8317</v>
      </c>
      <c r="S3429" s="17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12">
        <f t="shared" si="213"/>
        <v>40.294117647058826</v>
      </c>
      <c r="Q3430" t="s">
        <v>8316</v>
      </c>
      <c r="R3430" t="s">
        <v>8317</v>
      </c>
      <c r="S3430" s="17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12">
        <f t="shared" si="213"/>
        <v>16.25</v>
      </c>
      <c r="Q3431" t="s">
        <v>8316</v>
      </c>
      <c r="R3431" t="s">
        <v>8317</v>
      </c>
      <c r="S3431" s="17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12">
        <f t="shared" si="213"/>
        <v>30.152638888888887</v>
      </c>
      <c r="Q3432" t="s">
        <v>8316</v>
      </c>
      <c r="R3432" t="s">
        <v>8317</v>
      </c>
      <c r="S3432" s="17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12">
        <f t="shared" si="213"/>
        <v>95.238095238095241</v>
      </c>
      <c r="Q3433" t="s">
        <v>8316</v>
      </c>
      <c r="R3433" t="s">
        <v>8317</v>
      </c>
      <c r="S3433" s="17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12">
        <f t="shared" si="213"/>
        <v>52.214285714285715</v>
      </c>
      <c r="Q3434" t="s">
        <v>8316</v>
      </c>
      <c r="R3434" t="s">
        <v>8317</v>
      </c>
      <c r="S3434" s="17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12">
        <f t="shared" si="213"/>
        <v>134.1549295774648</v>
      </c>
      <c r="Q3435" t="s">
        <v>8316</v>
      </c>
      <c r="R3435" t="s">
        <v>8317</v>
      </c>
      <c r="S3435" s="17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12">
        <f t="shared" si="213"/>
        <v>62.827380952380949</v>
      </c>
      <c r="Q3436" t="s">
        <v>8316</v>
      </c>
      <c r="R3436" t="s">
        <v>8317</v>
      </c>
      <c r="S3436" s="17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12">
        <f t="shared" si="213"/>
        <v>58.94736842105263</v>
      </c>
      <c r="Q3437" t="s">
        <v>8316</v>
      </c>
      <c r="R3437" t="s">
        <v>8317</v>
      </c>
      <c r="S3437" s="17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12">
        <f t="shared" si="213"/>
        <v>143.1081081081081</v>
      </c>
      <c r="Q3438" t="s">
        <v>8316</v>
      </c>
      <c r="R3438" t="s">
        <v>8317</v>
      </c>
      <c r="S3438" s="17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12">
        <f t="shared" si="213"/>
        <v>84.166666666666671</v>
      </c>
      <c r="Q3439" t="s">
        <v>8316</v>
      </c>
      <c r="R3439" t="s">
        <v>8317</v>
      </c>
      <c r="S3439" s="17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12">
        <f t="shared" si="213"/>
        <v>186.07142857142858</v>
      </c>
      <c r="Q3440" t="s">
        <v>8316</v>
      </c>
      <c r="R3440" t="s">
        <v>8317</v>
      </c>
      <c r="S3440" s="17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12">
        <f t="shared" si="213"/>
        <v>89.785555555555561</v>
      </c>
      <c r="Q3441" t="s">
        <v>8316</v>
      </c>
      <c r="R3441" t="s">
        <v>8317</v>
      </c>
      <c r="S3441" s="17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12">
        <f t="shared" si="213"/>
        <v>64.157560975609755</v>
      </c>
      <c r="Q3442" t="s">
        <v>8316</v>
      </c>
      <c r="R3442" t="s">
        <v>8317</v>
      </c>
      <c r="S3442" s="17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12">
        <f t="shared" si="213"/>
        <v>59.651162790697676</v>
      </c>
      <c r="Q3443" t="s">
        <v>8316</v>
      </c>
      <c r="R3443" t="s">
        <v>8317</v>
      </c>
      <c r="S3443" s="17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12">
        <f t="shared" si="213"/>
        <v>31.25</v>
      </c>
      <c r="Q3444" t="s">
        <v>8316</v>
      </c>
      <c r="R3444" t="s">
        <v>8317</v>
      </c>
      <c r="S3444" s="17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12">
        <f t="shared" si="213"/>
        <v>41.222222222222221</v>
      </c>
      <c r="Q3445" t="s">
        <v>8316</v>
      </c>
      <c r="R3445" t="s">
        <v>8317</v>
      </c>
      <c r="S3445" s="17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12">
        <f t="shared" si="213"/>
        <v>43.35</v>
      </c>
      <c r="Q3446" t="s">
        <v>8316</v>
      </c>
      <c r="R3446" t="s">
        <v>8317</v>
      </c>
      <c r="S3446" s="17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12">
        <f t="shared" si="213"/>
        <v>64.516129032258064</v>
      </c>
      <c r="Q3447" t="s">
        <v>8316</v>
      </c>
      <c r="R3447" t="s">
        <v>8317</v>
      </c>
      <c r="S3447" s="17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12">
        <f t="shared" si="213"/>
        <v>43.28</v>
      </c>
      <c r="Q3448" t="s">
        <v>8316</v>
      </c>
      <c r="R3448" t="s">
        <v>8317</v>
      </c>
      <c r="S3448" s="17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12">
        <f t="shared" si="213"/>
        <v>77</v>
      </c>
      <c r="Q3449" t="s">
        <v>8316</v>
      </c>
      <c r="R3449" t="s">
        <v>8317</v>
      </c>
      <c r="S3449" s="17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12">
        <f t="shared" si="213"/>
        <v>51.222222222222221</v>
      </c>
      <c r="Q3450" t="s">
        <v>8316</v>
      </c>
      <c r="R3450" t="s">
        <v>8317</v>
      </c>
      <c r="S3450" s="17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12">
        <f t="shared" si="213"/>
        <v>68.25</v>
      </c>
      <c r="Q3451" t="s">
        <v>8316</v>
      </c>
      <c r="R3451" t="s">
        <v>8317</v>
      </c>
      <c r="S3451" s="17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12">
        <f t="shared" si="213"/>
        <v>19.487179487179485</v>
      </c>
      <c r="Q3452" t="s">
        <v>8316</v>
      </c>
      <c r="R3452" t="s">
        <v>8317</v>
      </c>
      <c r="S3452" s="17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12">
        <f t="shared" si="213"/>
        <v>41.125</v>
      </c>
      <c r="Q3453" t="s">
        <v>8316</v>
      </c>
      <c r="R3453" t="s">
        <v>8317</v>
      </c>
      <c r="S3453" s="17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12">
        <f t="shared" si="213"/>
        <v>41.405405405405403</v>
      </c>
      <c r="Q3454" t="s">
        <v>8316</v>
      </c>
      <c r="R3454" t="s">
        <v>8317</v>
      </c>
      <c r="S3454" s="17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12">
        <f t="shared" si="213"/>
        <v>27.5</v>
      </c>
      <c r="Q3455" t="s">
        <v>8316</v>
      </c>
      <c r="R3455" t="s">
        <v>8317</v>
      </c>
      <c r="S3455" s="17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12">
        <f t="shared" si="213"/>
        <v>33.571428571428569</v>
      </c>
      <c r="Q3456" t="s">
        <v>8316</v>
      </c>
      <c r="R3456" t="s">
        <v>8317</v>
      </c>
      <c r="S3456" s="17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12">
        <f t="shared" si="213"/>
        <v>145.86956521739131</v>
      </c>
      <c r="Q3457" t="s">
        <v>8316</v>
      </c>
      <c r="R3457" t="s">
        <v>8317</v>
      </c>
      <c r="S3457" s="17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12">
        <f t="shared" si="213"/>
        <v>358.6875</v>
      </c>
      <c r="Q3458" t="s">
        <v>8316</v>
      </c>
      <c r="R3458" t="s">
        <v>8317</v>
      </c>
      <c r="S3458" s="17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(E3459/D3459)</f>
        <v>1.4019999999999999</v>
      </c>
      <c r="P3459" s="12">
        <f t="shared" ref="P3459:P3522" si="217">E3459/L3459</f>
        <v>50.981818181818184</v>
      </c>
      <c r="Q3459" t="s">
        <v>8316</v>
      </c>
      <c r="R3459" t="s">
        <v>8317</v>
      </c>
      <c r="S3459" s="17">
        <f t="shared" ref="S3459:S3522" si="218">(((J3459/60)/60)/24)+DATE(1970,1,1)</f>
        <v>42016.706678240742</v>
      </c>
      <c r="T3459" s="17">
        <f t="shared" ref="T3459:T3522" si="219" xml:space="preserve"> 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12">
        <f t="shared" si="217"/>
        <v>45.037037037037038</v>
      </c>
      <c r="Q3460" t="s">
        <v>8316</v>
      </c>
      <c r="R3460" t="s">
        <v>8317</v>
      </c>
      <c r="S3460" s="17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12">
        <f t="shared" si="217"/>
        <v>17.527777777777779</v>
      </c>
      <c r="Q3461" t="s">
        <v>8316</v>
      </c>
      <c r="R3461" t="s">
        <v>8317</v>
      </c>
      <c r="S3461" s="17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12">
        <f t="shared" si="217"/>
        <v>50</v>
      </c>
      <c r="Q3462" t="s">
        <v>8316</v>
      </c>
      <c r="R3462" t="s">
        <v>8317</v>
      </c>
      <c r="S3462" s="17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12">
        <f t="shared" si="217"/>
        <v>57.916666666666664</v>
      </c>
      <c r="Q3463" t="s">
        <v>8316</v>
      </c>
      <c r="R3463" t="s">
        <v>8317</v>
      </c>
      <c r="S3463" s="17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12">
        <f t="shared" si="217"/>
        <v>29.705882352941178</v>
      </c>
      <c r="Q3464" t="s">
        <v>8316</v>
      </c>
      <c r="R3464" t="s">
        <v>8317</v>
      </c>
      <c r="S3464" s="17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12">
        <f t="shared" si="217"/>
        <v>90.684210526315795</v>
      </c>
      <c r="Q3465" t="s">
        <v>8316</v>
      </c>
      <c r="R3465" t="s">
        <v>8317</v>
      </c>
      <c r="S3465" s="17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12">
        <f t="shared" si="217"/>
        <v>55.012688172043013</v>
      </c>
      <c r="Q3466" t="s">
        <v>8316</v>
      </c>
      <c r="R3466" t="s">
        <v>8317</v>
      </c>
      <c r="S3466" s="17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12">
        <f t="shared" si="217"/>
        <v>57.222222222222221</v>
      </c>
      <c r="Q3467" t="s">
        <v>8316</v>
      </c>
      <c r="R3467" t="s">
        <v>8317</v>
      </c>
      <c r="S3467" s="17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12">
        <f t="shared" si="217"/>
        <v>72.950819672131146</v>
      </c>
      <c r="Q3468" t="s">
        <v>8316</v>
      </c>
      <c r="R3468" t="s">
        <v>8317</v>
      </c>
      <c r="S3468" s="17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12">
        <f t="shared" si="217"/>
        <v>64.468085106382972</v>
      </c>
      <c r="Q3469" t="s">
        <v>8316</v>
      </c>
      <c r="R3469" t="s">
        <v>8317</v>
      </c>
      <c r="S3469" s="17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12">
        <f t="shared" si="217"/>
        <v>716.35294117647061</v>
      </c>
      <c r="Q3470" t="s">
        <v>8316</v>
      </c>
      <c r="R3470" t="s">
        <v>8317</v>
      </c>
      <c r="S3470" s="17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12">
        <f t="shared" si="217"/>
        <v>50.396825396825399</v>
      </c>
      <c r="Q3471" t="s">
        <v>8316</v>
      </c>
      <c r="R3471" t="s">
        <v>8317</v>
      </c>
      <c r="S3471" s="17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12">
        <f t="shared" si="217"/>
        <v>41.666666666666664</v>
      </c>
      <c r="Q3472" t="s">
        <v>8316</v>
      </c>
      <c r="R3472" t="s">
        <v>8317</v>
      </c>
      <c r="S3472" s="17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12">
        <f t="shared" si="217"/>
        <v>35.766666666666666</v>
      </c>
      <c r="Q3473" t="s">
        <v>8316</v>
      </c>
      <c r="R3473" t="s">
        <v>8317</v>
      </c>
      <c r="S3473" s="17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12">
        <f t="shared" si="217"/>
        <v>88.739130434782609</v>
      </c>
      <c r="Q3474" t="s">
        <v>8316</v>
      </c>
      <c r="R3474" t="s">
        <v>8317</v>
      </c>
      <c r="S3474" s="17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12">
        <f t="shared" si="217"/>
        <v>148.4848484848485</v>
      </c>
      <c r="Q3475" t="s">
        <v>8316</v>
      </c>
      <c r="R3475" t="s">
        <v>8317</v>
      </c>
      <c r="S3475" s="17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12">
        <f t="shared" si="217"/>
        <v>51.794871794871796</v>
      </c>
      <c r="Q3476" t="s">
        <v>8316</v>
      </c>
      <c r="R3476" t="s">
        <v>8317</v>
      </c>
      <c r="S3476" s="17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12">
        <f t="shared" si="217"/>
        <v>20</v>
      </c>
      <c r="Q3477" t="s">
        <v>8316</v>
      </c>
      <c r="R3477" t="s">
        <v>8317</v>
      </c>
      <c r="S3477" s="17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12">
        <f t="shared" si="217"/>
        <v>52</v>
      </c>
      <c r="Q3478" t="s">
        <v>8316</v>
      </c>
      <c r="R3478" t="s">
        <v>8317</v>
      </c>
      <c r="S3478" s="17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12">
        <f t="shared" si="217"/>
        <v>53.230769230769234</v>
      </c>
      <c r="Q3479" t="s">
        <v>8316</v>
      </c>
      <c r="R3479" t="s">
        <v>8317</v>
      </c>
      <c r="S3479" s="17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12">
        <f t="shared" si="217"/>
        <v>39.596491228070178</v>
      </c>
      <c r="Q3480" t="s">
        <v>8316</v>
      </c>
      <c r="R3480" t="s">
        <v>8317</v>
      </c>
      <c r="S3480" s="17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12">
        <f t="shared" si="217"/>
        <v>34.25</v>
      </c>
      <c r="Q3481" t="s">
        <v>8316</v>
      </c>
      <c r="R3481" t="s">
        <v>8317</v>
      </c>
      <c r="S3481" s="17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12">
        <f t="shared" si="217"/>
        <v>164.61538461538461</v>
      </c>
      <c r="Q3482" t="s">
        <v>8316</v>
      </c>
      <c r="R3482" t="s">
        <v>8317</v>
      </c>
      <c r="S3482" s="17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12">
        <f t="shared" si="217"/>
        <v>125.05263157894737</v>
      </c>
      <c r="Q3483" t="s">
        <v>8316</v>
      </c>
      <c r="R3483" t="s">
        <v>8317</v>
      </c>
      <c r="S3483" s="17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12">
        <f t="shared" si="217"/>
        <v>51.875</v>
      </c>
      <c r="Q3484" t="s">
        <v>8316</v>
      </c>
      <c r="R3484" t="s">
        <v>8317</v>
      </c>
      <c r="S3484" s="17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12">
        <f t="shared" si="217"/>
        <v>40.285714285714285</v>
      </c>
      <c r="Q3485" t="s">
        <v>8316</v>
      </c>
      <c r="R3485" t="s">
        <v>8317</v>
      </c>
      <c r="S3485" s="17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12">
        <f t="shared" si="217"/>
        <v>64.909090909090907</v>
      </c>
      <c r="Q3486" t="s">
        <v>8316</v>
      </c>
      <c r="R3486" t="s">
        <v>8317</v>
      </c>
      <c r="S3486" s="17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12">
        <f t="shared" si="217"/>
        <v>55.333333333333336</v>
      </c>
      <c r="Q3487" t="s">
        <v>8316</v>
      </c>
      <c r="R3487" t="s">
        <v>8317</v>
      </c>
      <c r="S3487" s="17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12">
        <f t="shared" si="217"/>
        <v>83.142857142857139</v>
      </c>
      <c r="Q3488" t="s">
        <v>8316</v>
      </c>
      <c r="R3488" t="s">
        <v>8317</v>
      </c>
      <c r="S3488" s="17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12">
        <f t="shared" si="217"/>
        <v>38.712121212121211</v>
      </c>
      <c r="Q3489" t="s">
        <v>8316</v>
      </c>
      <c r="R3489" t="s">
        <v>8317</v>
      </c>
      <c r="S3489" s="17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12">
        <f t="shared" si="217"/>
        <v>125.37931034482759</v>
      </c>
      <c r="Q3490" t="s">
        <v>8316</v>
      </c>
      <c r="R3490" t="s">
        <v>8317</v>
      </c>
      <c r="S3490" s="17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12">
        <f t="shared" si="217"/>
        <v>78.263888888888886</v>
      </c>
      <c r="Q3491" t="s">
        <v>8316</v>
      </c>
      <c r="R3491" t="s">
        <v>8317</v>
      </c>
      <c r="S3491" s="17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12">
        <f t="shared" si="217"/>
        <v>47.222222222222221</v>
      </c>
      <c r="Q3492" t="s">
        <v>8316</v>
      </c>
      <c r="R3492" t="s">
        <v>8317</v>
      </c>
      <c r="S3492" s="17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12">
        <f t="shared" si="217"/>
        <v>79.099999999999994</v>
      </c>
      <c r="Q3493" t="s">
        <v>8316</v>
      </c>
      <c r="R3493" t="s">
        <v>8317</v>
      </c>
      <c r="S3493" s="17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12">
        <f t="shared" si="217"/>
        <v>114.29199999999999</v>
      </c>
      <c r="Q3494" t="s">
        <v>8316</v>
      </c>
      <c r="R3494" t="s">
        <v>8317</v>
      </c>
      <c r="S3494" s="17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12">
        <f t="shared" si="217"/>
        <v>51.724137931034484</v>
      </c>
      <c r="Q3495" t="s">
        <v>8316</v>
      </c>
      <c r="R3495" t="s">
        <v>8317</v>
      </c>
      <c r="S3495" s="17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12">
        <f t="shared" si="217"/>
        <v>30.76923076923077</v>
      </c>
      <c r="Q3496" t="s">
        <v>8316</v>
      </c>
      <c r="R3496" t="s">
        <v>8317</v>
      </c>
      <c r="S3496" s="17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12">
        <f t="shared" si="217"/>
        <v>74.208333333333329</v>
      </c>
      <c r="Q3497" t="s">
        <v>8316</v>
      </c>
      <c r="R3497" t="s">
        <v>8317</v>
      </c>
      <c r="S3497" s="17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12">
        <f t="shared" si="217"/>
        <v>47.846153846153847</v>
      </c>
      <c r="Q3498" t="s">
        <v>8316</v>
      </c>
      <c r="R3498" t="s">
        <v>8317</v>
      </c>
      <c r="S3498" s="17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12">
        <f t="shared" si="217"/>
        <v>34.408163265306122</v>
      </c>
      <c r="Q3499" t="s">
        <v>8316</v>
      </c>
      <c r="R3499" t="s">
        <v>8317</v>
      </c>
      <c r="S3499" s="17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12">
        <f t="shared" si="217"/>
        <v>40.238095238095241</v>
      </c>
      <c r="Q3500" t="s">
        <v>8316</v>
      </c>
      <c r="R3500" t="s">
        <v>8317</v>
      </c>
      <c r="S3500" s="17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12">
        <f t="shared" si="217"/>
        <v>60.285714285714285</v>
      </c>
      <c r="Q3501" t="s">
        <v>8316</v>
      </c>
      <c r="R3501" t="s">
        <v>8317</v>
      </c>
      <c r="S3501" s="17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12">
        <f t="shared" si="217"/>
        <v>25.30952380952381</v>
      </c>
      <c r="Q3502" t="s">
        <v>8316</v>
      </c>
      <c r="R3502" t="s">
        <v>8317</v>
      </c>
      <c r="S3502" s="17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12">
        <f t="shared" si="217"/>
        <v>35.952380952380949</v>
      </c>
      <c r="Q3503" t="s">
        <v>8316</v>
      </c>
      <c r="R3503" t="s">
        <v>8317</v>
      </c>
      <c r="S3503" s="17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12">
        <f t="shared" si="217"/>
        <v>136</v>
      </c>
      <c r="Q3504" t="s">
        <v>8316</v>
      </c>
      <c r="R3504" t="s">
        <v>8317</v>
      </c>
      <c r="S3504" s="17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12">
        <f t="shared" si="217"/>
        <v>70.763157894736835</v>
      </c>
      <c r="Q3505" t="s">
        <v>8316</v>
      </c>
      <c r="R3505" t="s">
        <v>8317</v>
      </c>
      <c r="S3505" s="17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12">
        <f t="shared" si="217"/>
        <v>125</v>
      </c>
      <c r="Q3506" t="s">
        <v>8316</v>
      </c>
      <c r="R3506" t="s">
        <v>8317</v>
      </c>
      <c r="S3506" s="17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12">
        <f t="shared" si="217"/>
        <v>66.512820512820511</v>
      </c>
      <c r="Q3507" t="s">
        <v>8316</v>
      </c>
      <c r="R3507" t="s">
        <v>8317</v>
      </c>
      <c r="S3507" s="17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12">
        <f t="shared" si="217"/>
        <v>105</v>
      </c>
      <c r="Q3508" t="s">
        <v>8316</v>
      </c>
      <c r="R3508" t="s">
        <v>8317</v>
      </c>
      <c r="S3508" s="17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12">
        <f t="shared" si="217"/>
        <v>145</v>
      </c>
      <c r="Q3509" t="s">
        <v>8316</v>
      </c>
      <c r="R3509" t="s">
        <v>8317</v>
      </c>
      <c r="S3509" s="17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12">
        <f t="shared" si="217"/>
        <v>12</v>
      </c>
      <c r="Q3510" t="s">
        <v>8316</v>
      </c>
      <c r="R3510" t="s">
        <v>8317</v>
      </c>
      <c r="S3510" s="17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12">
        <f t="shared" si="217"/>
        <v>96.666666666666671</v>
      </c>
      <c r="Q3511" t="s">
        <v>8316</v>
      </c>
      <c r="R3511" t="s">
        <v>8317</v>
      </c>
      <c r="S3511" s="17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12">
        <f t="shared" si="217"/>
        <v>60.333333333333336</v>
      </c>
      <c r="Q3512" t="s">
        <v>8316</v>
      </c>
      <c r="R3512" t="s">
        <v>8317</v>
      </c>
      <c r="S3512" s="17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12">
        <f t="shared" si="217"/>
        <v>79.89473684210526</v>
      </c>
      <c r="Q3513" t="s">
        <v>8316</v>
      </c>
      <c r="R3513" t="s">
        <v>8317</v>
      </c>
      <c r="S3513" s="17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12">
        <f t="shared" si="217"/>
        <v>58.823529411764703</v>
      </c>
      <c r="Q3514" t="s">
        <v>8316</v>
      </c>
      <c r="R3514" t="s">
        <v>8317</v>
      </c>
      <c r="S3514" s="17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12">
        <f t="shared" si="217"/>
        <v>75.340909090909093</v>
      </c>
      <c r="Q3515" t="s">
        <v>8316</v>
      </c>
      <c r="R3515" t="s">
        <v>8317</v>
      </c>
      <c r="S3515" s="17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12">
        <f t="shared" si="217"/>
        <v>55</v>
      </c>
      <c r="Q3516" t="s">
        <v>8316</v>
      </c>
      <c r="R3516" t="s">
        <v>8317</v>
      </c>
      <c r="S3516" s="17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12">
        <f t="shared" si="217"/>
        <v>66.956521739130437</v>
      </c>
      <c r="Q3517" t="s">
        <v>8316</v>
      </c>
      <c r="R3517" t="s">
        <v>8317</v>
      </c>
      <c r="S3517" s="17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12">
        <f t="shared" si="217"/>
        <v>227.27272727272728</v>
      </c>
      <c r="Q3518" t="s">
        <v>8316</v>
      </c>
      <c r="R3518" t="s">
        <v>8317</v>
      </c>
      <c r="S3518" s="17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12">
        <f t="shared" si="217"/>
        <v>307.69230769230768</v>
      </c>
      <c r="Q3519" t="s">
        <v>8316</v>
      </c>
      <c r="R3519" t="s">
        <v>8317</v>
      </c>
      <c r="S3519" s="17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12">
        <f t="shared" si="217"/>
        <v>50.020909090909093</v>
      </c>
      <c r="Q3520" t="s">
        <v>8316</v>
      </c>
      <c r="R3520" t="s">
        <v>8317</v>
      </c>
      <c r="S3520" s="17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12">
        <f t="shared" si="217"/>
        <v>72.392857142857139</v>
      </c>
      <c r="Q3521" t="s">
        <v>8316</v>
      </c>
      <c r="R3521" t="s">
        <v>8317</v>
      </c>
      <c r="S3521" s="17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12">
        <f t="shared" si="217"/>
        <v>95.952380952380949</v>
      </c>
      <c r="Q3522" t="s">
        <v>8316</v>
      </c>
      <c r="R3522" t="s">
        <v>8317</v>
      </c>
      <c r="S3522" s="17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(E3523/D3523)</f>
        <v>1.6942857142857144</v>
      </c>
      <c r="P3523" s="12">
        <f t="shared" ref="P3523:P3586" si="221">E3523/L3523</f>
        <v>45.615384615384613</v>
      </c>
      <c r="Q3523" t="s">
        <v>8316</v>
      </c>
      <c r="R3523" t="s">
        <v>8317</v>
      </c>
      <c r="S3523" s="17">
        <f t="shared" ref="S3523:S3586" si="222">(((J3523/60)/60)/24)+DATE(1970,1,1)</f>
        <v>41881.361342592594</v>
      </c>
      <c r="T3523" s="17">
        <f t="shared" ref="T3523:T3586" si="223" xml:space="preserve"> 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12">
        <f t="shared" si="221"/>
        <v>41.029411764705884</v>
      </c>
      <c r="Q3524" t="s">
        <v>8316</v>
      </c>
      <c r="R3524" t="s">
        <v>8317</v>
      </c>
      <c r="S3524" s="17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12">
        <f t="shared" si="221"/>
        <v>56.825000000000003</v>
      </c>
      <c r="Q3525" t="s">
        <v>8316</v>
      </c>
      <c r="R3525" t="s">
        <v>8317</v>
      </c>
      <c r="S3525" s="17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12">
        <f t="shared" si="221"/>
        <v>137.24324324324326</v>
      </c>
      <c r="Q3526" t="s">
        <v>8316</v>
      </c>
      <c r="R3526" t="s">
        <v>8317</v>
      </c>
      <c r="S3526" s="17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12">
        <f t="shared" si="221"/>
        <v>75.714285714285708</v>
      </c>
      <c r="Q3527" t="s">
        <v>8316</v>
      </c>
      <c r="R3527" t="s">
        <v>8317</v>
      </c>
      <c r="S3527" s="17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12">
        <f t="shared" si="221"/>
        <v>99</v>
      </c>
      <c r="Q3528" t="s">
        <v>8316</v>
      </c>
      <c r="R3528" t="s">
        <v>8317</v>
      </c>
      <c r="S3528" s="17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12">
        <f t="shared" si="221"/>
        <v>81.569767441860463</v>
      </c>
      <c r="Q3529" t="s">
        <v>8316</v>
      </c>
      <c r="R3529" t="s">
        <v>8317</v>
      </c>
      <c r="S3529" s="17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12">
        <f t="shared" si="221"/>
        <v>45.108108108108105</v>
      </c>
      <c r="Q3530" t="s">
        <v>8316</v>
      </c>
      <c r="R3530" t="s">
        <v>8317</v>
      </c>
      <c r="S3530" s="17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12">
        <f t="shared" si="221"/>
        <v>36.666666666666664</v>
      </c>
      <c r="Q3531" t="s">
        <v>8316</v>
      </c>
      <c r="R3531" t="s">
        <v>8317</v>
      </c>
      <c r="S3531" s="17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12">
        <f t="shared" si="221"/>
        <v>125</v>
      </c>
      <c r="Q3532" t="s">
        <v>8316</v>
      </c>
      <c r="R3532" t="s">
        <v>8317</v>
      </c>
      <c r="S3532" s="17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12">
        <f t="shared" si="221"/>
        <v>49.230769230769234</v>
      </c>
      <c r="Q3533" t="s">
        <v>8316</v>
      </c>
      <c r="R3533" t="s">
        <v>8317</v>
      </c>
      <c r="S3533" s="17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12">
        <f t="shared" si="221"/>
        <v>42.296296296296298</v>
      </c>
      <c r="Q3534" t="s">
        <v>8316</v>
      </c>
      <c r="R3534" t="s">
        <v>8317</v>
      </c>
      <c r="S3534" s="17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12">
        <f t="shared" si="221"/>
        <v>78.875</v>
      </c>
      <c r="Q3535" t="s">
        <v>8316</v>
      </c>
      <c r="R3535" t="s">
        <v>8317</v>
      </c>
      <c r="S3535" s="17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12">
        <f t="shared" si="221"/>
        <v>38.284313725490193</v>
      </c>
      <c r="Q3536" t="s">
        <v>8316</v>
      </c>
      <c r="R3536" t="s">
        <v>8317</v>
      </c>
      <c r="S3536" s="17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12">
        <f t="shared" si="221"/>
        <v>44.847826086956523</v>
      </c>
      <c r="Q3537" t="s">
        <v>8316</v>
      </c>
      <c r="R3537" t="s">
        <v>8317</v>
      </c>
      <c r="S3537" s="17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12">
        <f t="shared" si="221"/>
        <v>13.529411764705882</v>
      </c>
      <c r="Q3538" t="s">
        <v>8316</v>
      </c>
      <c r="R3538" t="s">
        <v>8317</v>
      </c>
      <c r="S3538" s="17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12">
        <f t="shared" si="221"/>
        <v>43.5</v>
      </c>
      <c r="Q3539" t="s">
        <v>8316</v>
      </c>
      <c r="R3539" t="s">
        <v>8317</v>
      </c>
      <c r="S3539" s="17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12">
        <f t="shared" si="221"/>
        <v>30.951807228915662</v>
      </c>
      <c r="Q3540" t="s">
        <v>8316</v>
      </c>
      <c r="R3540" t="s">
        <v>8317</v>
      </c>
      <c r="S3540" s="17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12">
        <f t="shared" si="221"/>
        <v>55.230769230769234</v>
      </c>
      <c r="Q3541" t="s">
        <v>8316</v>
      </c>
      <c r="R3541" t="s">
        <v>8317</v>
      </c>
      <c r="S3541" s="17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12">
        <f t="shared" si="221"/>
        <v>46.125</v>
      </c>
      <c r="Q3542" t="s">
        <v>8316</v>
      </c>
      <c r="R3542" t="s">
        <v>8317</v>
      </c>
      <c r="S3542" s="17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12">
        <f t="shared" si="221"/>
        <v>39.375</v>
      </c>
      <c r="Q3543" t="s">
        <v>8316</v>
      </c>
      <c r="R3543" t="s">
        <v>8317</v>
      </c>
      <c r="S3543" s="17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12">
        <f t="shared" si="221"/>
        <v>66.152941176470591</v>
      </c>
      <c r="Q3544" t="s">
        <v>8316</v>
      </c>
      <c r="R3544" t="s">
        <v>8317</v>
      </c>
      <c r="S3544" s="17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12">
        <f t="shared" si="221"/>
        <v>54.137931034482762</v>
      </c>
      <c r="Q3545" t="s">
        <v>8316</v>
      </c>
      <c r="R3545" t="s">
        <v>8317</v>
      </c>
      <c r="S3545" s="17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12">
        <f t="shared" si="221"/>
        <v>104.16666666666667</v>
      </c>
      <c r="Q3546" t="s">
        <v>8316</v>
      </c>
      <c r="R3546" t="s">
        <v>8317</v>
      </c>
      <c r="S3546" s="17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12">
        <f t="shared" si="221"/>
        <v>31.375</v>
      </c>
      <c r="Q3547" t="s">
        <v>8316</v>
      </c>
      <c r="R3547" t="s">
        <v>8317</v>
      </c>
      <c r="S3547" s="17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12">
        <f t="shared" si="221"/>
        <v>59.210526315789473</v>
      </c>
      <c r="Q3548" t="s">
        <v>8316</v>
      </c>
      <c r="R3548" t="s">
        <v>8317</v>
      </c>
      <c r="S3548" s="17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12">
        <f t="shared" si="221"/>
        <v>119.17633928571429</v>
      </c>
      <c r="Q3549" t="s">
        <v>8316</v>
      </c>
      <c r="R3549" t="s">
        <v>8317</v>
      </c>
      <c r="S3549" s="17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12">
        <f t="shared" si="221"/>
        <v>164.61538461538461</v>
      </c>
      <c r="Q3550" t="s">
        <v>8316</v>
      </c>
      <c r="R3550" t="s">
        <v>8317</v>
      </c>
      <c r="S3550" s="17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12">
        <f t="shared" si="221"/>
        <v>24.285714285714285</v>
      </c>
      <c r="Q3551" t="s">
        <v>8316</v>
      </c>
      <c r="R3551" t="s">
        <v>8317</v>
      </c>
      <c r="S3551" s="17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12">
        <f t="shared" si="221"/>
        <v>40.9375</v>
      </c>
      <c r="Q3552" t="s">
        <v>8316</v>
      </c>
      <c r="R3552" t="s">
        <v>8317</v>
      </c>
      <c r="S3552" s="17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12">
        <f t="shared" si="221"/>
        <v>61.1</v>
      </c>
      <c r="Q3553" t="s">
        <v>8316</v>
      </c>
      <c r="R3553" t="s">
        <v>8317</v>
      </c>
      <c r="S3553" s="17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12">
        <f t="shared" si="221"/>
        <v>38.65</v>
      </c>
      <c r="Q3554" t="s">
        <v>8316</v>
      </c>
      <c r="R3554" t="s">
        <v>8317</v>
      </c>
      <c r="S3554" s="17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12">
        <f t="shared" si="221"/>
        <v>56.20192307692308</v>
      </c>
      <c r="Q3555" t="s">
        <v>8316</v>
      </c>
      <c r="R3555" t="s">
        <v>8317</v>
      </c>
      <c r="S3555" s="17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12">
        <f t="shared" si="221"/>
        <v>107.00207547169811</v>
      </c>
      <c r="Q3556" t="s">
        <v>8316</v>
      </c>
      <c r="R3556" t="s">
        <v>8317</v>
      </c>
      <c r="S3556" s="17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12">
        <f t="shared" si="221"/>
        <v>171.42857142857142</v>
      </c>
      <c r="Q3557" t="s">
        <v>8316</v>
      </c>
      <c r="R3557" t="s">
        <v>8317</v>
      </c>
      <c r="S3557" s="17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12">
        <f t="shared" si="221"/>
        <v>110.5</v>
      </c>
      <c r="Q3558" t="s">
        <v>8316</v>
      </c>
      <c r="R3558" t="s">
        <v>8317</v>
      </c>
      <c r="S3558" s="17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12">
        <f t="shared" si="221"/>
        <v>179.27598566308242</v>
      </c>
      <c r="Q3559" t="s">
        <v>8316</v>
      </c>
      <c r="R3559" t="s">
        <v>8317</v>
      </c>
      <c r="S3559" s="17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12">
        <f t="shared" si="221"/>
        <v>22.90909090909091</v>
      </c>
      <c r="Q3560" t="s">
        <v>8316</v>
      </c>
      <c r="R3560" t="s">
        <v>8317</v>
      </c>
      <c r="S3560" s="17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12">
        <f t="shared" si="221"/>
        <v>43.125</v>
      </c>
      <c r="Q3561" t="s">
        <v>8316</v>
      </c>
      <c r="R3561" t="s">
        <v>8317</v>
      </c>
      <c r="S3561" s="17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12">
        <f t="shared" si="221"/>
        <v>46.891891891891895</v>
      </c>
      <c r="Q3562" t="s">
        <v>8316</v>
      </c>
      <c r="R3562" t="s">
        <v>8317</v>
      </c>
      <c r="S3562" s="17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12">
        <f t="shared" si="221"/>
        <v>47.407407407407405</v>
      </c>
      <c r="Q3563" t="s">
        <v>8316</v>
      </c>
      <c r="R3563" t="s">
        <v>8317</v>
      </c>
      <c r="S3563" s="17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12">
        <f t="shared" si="221"/>
        <v>15.129032258064516</v>
      </c>
      <c r="Q3564" t="s">
        <v>8316</v>
      </c>
      <c r="R3564" t="s">
        <v>8317</v>
      </c>
      <c r="S3564" s="17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12">
        <f t="shared" si="221"/>
        <v>21.098000000000003</v>
      </c>
      <c r="Q3565" t="s">
        <v>8316</v>
      </c>
      <c r="R3565" t="s">
        <v>8317</v>
      </c>
      <c r="S3565" s="17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12">
        <f t="shared" si="221"/>
        <v>59.117647058823529</v>
      </c>
      <c r="Q3566" t="s">
        <v>8316</v>
      </c>
      <c r="R3566" t="s">
        <v>8317</v>
      </c>
      <c r="S3566" s="17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12">
        <f t="shared" si="221"/>
        <v>97.916666666666671</v>
      </c>
      <c r="Q3567" t="s">
        <v>8316</v>
      </c>
      <c r="R3567" t="s">
        <v>8317</v>
      </c>
      <c r="S3567" s="17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12">
        <f t="shared" si="221"/>
        <v>55.131578947368418</v>
      </c>
      <c r="Q3568" t="s">
        <v>8316</v>
      </c>
      <c r="R3568" t="s">
        <v>8317</v>
      </c>
      <c r="S3568" s="17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12">
        <f t="shared" si="221"/>
        <v>26.536585365853657</v>
      </c>
      <c r="Q3569" t="s">
        <v>8316</v>
      </c>
      <c r="R3569" t="s">
        <v>8317</v>
      </c>
      <c r="S3569" s="17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12">
        <f t="shared" si="221"/>
        <v>58.421052631578945</v>
      </c>
      <c r="Q3570" t="s">
        <v>8316</v>
      </c>
      <c r="R3570" t="s">
        <v>8317</v>
      </c>
      <c r="S3570" s="17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12">
        <f t="shared" si="221"/>
        <v>122.53658536585365</v>
      </c>
      <c r="Q3571" t="s">
        <v>8316</v>
      </c>
      <c r="R3571" t="s">
        <v>8317</v>
      </c>
      <c r="S3571" s="17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12">
        <f t="shared" si="221"/>
        <v>87.961538461538467</v>
      </c>
      <c r="Q3572" t="s">
        <v>8316</v>
      </c>
      <c r="R3572" t="s">
        <v>8317</v>
      </c>
      <c r="S3572" s="17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12">
        <f t="shared" si="221"/>
        <v>73.239999999999995</v>
      </c>
      <c r="Q3573" t="s">
        <v>8316</v>
      </c>
      <c r="R3573" t="s">
        <v>8317</v>
      </c>
      <c r="S3573" s="17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12">
        <f t="shared" si="221"/>
        <v>55.555555555555557</v>
      </c>
      <c r="Q3574" t="s">
        <v>8316</v>
      </c>
      <c r="R3574" t="s">
        <v>8317</v>
      </c>
      <c r="S3574" s="17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12">
        <f t="shared" si="221"/>
        <v>39.53846153846154</v>
      </c>
      <c r="Q3575" t="s">
        <v>8316</v>
      </c>
      <c r="R3575" t="s">
        <v>8317</v>
      </c>
      <c r="S3575" s="17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12">
        <f t="shared" si="221"/>
        <v>136.77777777777777</v>
      </c>
      <c r="Q3576" t="s">
        <v>8316</v>
      </c>
      <c r="R3576" t="s">
        <v>8317</v>
      </c>
      <c r="S3576" s="17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12">
        <f t="shared" si="221"/>
        <v>99.343137254901961</v>
      </c>
      <c r="Q3577" t="s">
        <v>8316</v>
      </c>
      <c r="R3577" t="s">
        <v>8317</v>
      </c>
      <c r="S3577" s="17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12">
        <f t="shared" si="221"/>
        <v>20</v>
      </c>
      <c r="Q3578" t="s">
        <v>8316</v>
      </c>
      <c r="R3578" t="s">
        <v>8317</v>
      </c>
      <c r="S3578" s="17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12">
        <f t="shared" si="221"/>
        <v>28.888888888888889</v>
      </c>
      <c r="Q3579" t="s">
        <v>8316</v>
      </c>
      <c r="R3579" t="s">
        <v>8317</v>
      </c>
      <c r="S3579" s="17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12">
        <f t="shared" si="221"/>
        <v>40.545945945945945</v>
      </c>
      <c r="Q3580" t="s">
        <v>8316</v>
      </c>
      <c r="R3580" t="s">
        <v>8317</v>
      </c>
      <c r="S3580" s="17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12">
        <f t="shared" si="221"/>
        <v>35.714285714285715</v>
      </c>
      <c r="Q3581" t="s">
        <v>8316</v>
      </c>
      <c r="R3581" t="s">
        <v>8317</v>
      </c>
      <c r="S3581" s="17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12">
        <f t="shared" si="221"/>
        <v>37.962962962962962</v>
      </c>
      <c r="Q3582" t="s">
        <v>8316</v>
      </c>
      <c r="R3582" t="s">
        <v>8317</v>
      </c>
      <c r="S3582" s="17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12">
        <f t="shared" si="221"/>
        <v>33.333333333333336</v>
      </c>
      <c r="Q3583" t="s">
        <v>8316</v>
      </c>
      <c r="R3583" t="s">
        <v>8317</v>
      </c>
      <c r="S3583" s="17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12">
        <f t="shared" si="221"/>
        <v>58.571428571428569</v>
      </c>
      <c r="Q3584" t="s">
        <v>8316</v>
      </c>
      <c r="R3584" t="s">
        <v>8317</v>
      </c>
      <c r="S3584" s="17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12">
        <f t="shared" si="221"/>
        <v>135.625</v>
      </c>
      <c r="Q3585" t="s">
        <v>8316</v>
      </c>
      <c r="R3585" t="s">
        <v>8317</v>
      </c>
      <c r="S3585" s="17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12">
        <f t="shared" si="221"/>
        <v>30.9375</v>
      </c>
      <c r="Q3586" t="s">
        <v>8316</v>
      </c>
      <c r="R3586" t="s">
        <v>8317</v>
      </c>
      <c r="S3586" s="17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(E3587/D3587)</f>
        <v>1.1911764705882353</v>
      </c>
      <c r="P3587" s="12">
        <f t="shared" ref="P3587:P3650" si="225">E3587/L3587</f>
        <v>176.08695652173913</v>
      </c>
      <c r="Q3587" t="s">
        <v>8316</v>
      </c>
      <c r="R3587" t="s">
        <v>8317</v>
      </c>
      <c r="S3587" s="17">
        <f t="shared" ref="S3587:S3650" si="226">(((J3587/60)/60)/24)+DATE(1970,1,1)</f>
        <v>41964.716319444444</v>
      </c>
      <c r="T3587" s="17">
        <f t="shared" ref="T3587:T3650" si="227" xml:space="preserve"> 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12">
        <f t="shared" si="225"/>
        <v>151.9814814814815</v>
      </c>
      <c r="Q3588" t="s">
        <v>8316</v>
      </c>
      <c r="R3588" t="s">
        <v>8317</v>
      </c>
      <c r="S3588" s="17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12">
        <f t="shared" si="225"/>
        <v>22.607142857142858</v>
      </c>
      <c r="Q3589" t="s">
        <v>8316</v>
      </c>
      <c r="R3589" t="s">
        <v>8317</v>
      </c>
      <c r="S3589" s="17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12">
        <f t="shared" si="225"/>
        <v>18.272727272727273</v>
      </c>
      <c r="Q3590" t="s">
        <v>8316</v>
      </c>
      <c r="R3590" t="s">
        <v>8317</v>
      </c>
      <c r="S3590" s="17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12">
        <f t="shared" si="225"/>
        <v>82.258064516129039</v>
      </c>
      <c r="Q3591" t="s">
        <v>8316</v>
      </c>
      <c r="R3591" t="s">
        <v>8317</v>
      </c>
      <c r="S3591" s="17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12">
        <f t="shared" si="225"/>
        <v>68.534246575342465</v>
      </c>
      <c r="Q3592" t="s">
        <v>8316</v>
      </c>
      <c r="R3592" t="s">
        <v>8317</v>
      </c>
      <c r="S3592" s="17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12">
        <f t="shared" si="225"/>
        <v>68.055555555555557</v>
      </c>
      <c r="Q3593" t="s">
        <v>8316</v>
      </c>
      <c r="R3593" t="s">
        <v>8317</v>
      </c>
      <c r="S3593" s="17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12">
        <f t="shared" si="225"/>
        <v>72.714285714285708</v>
      </c>
      <c r="Q3594" t="s">
        <v>8316</v>
      </c>
      <c r="R3594" t="s">
        <v>8317</v>
      </c>
      <c r="S3594" s="17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12">
        <f t="shared" si="225"/>
        <v>77.186046511627907</v>
      </c>
      <c r="Q3595" t="s">
        <v>8316</v>
      </c>
      <c r="R3595" t="s">
        <v>8317</v>
      </c>
      <c r="S3595" s="17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12">
        <f t="shared" si="225"/>
        <v>55.972222222222221</v>
      </c>
      <c r="Q3596" t="s">
        <v>8316</v>
      </c>
      <c r="R3596" t="s">
        <v>8317</v>
      </c>
      <c r="S3596" s="17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12">
        <f t="shared" si="225"/>
        <v>49.693548387096776</v>
      </c>
      <c r="Q3597" t="s">
        <v>8316</v>
      </c>
      <c r="R3597" t="s">
        <v>8317</v>
      </c>
      <c r="S3597" s="17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12">
        <f t="shared" si="225"/>
        <v>79</v>
      </c>
      <c r="Q3598" t="s">
        <v>8316</v>
      </c>
      <c r="R3598" t="s">
        <v>8317</v>
      </c>
      <c r="S3598" s="17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12">
        <f t="shared" si="225"/>
        <v>77.727272727272734</v>
      </c>
      <c r="Q3599" t="s">
        <v>8316</v>
      </c>
      <c r="R3599" t="s">
        <v>8317</v>
      </c>
      <c r="S3599" s="17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12">
        <f t="shared" si="225"/>
        <v>40.777777777777779</v>
      </c>
      <c r="Q3600" t="s">
        <v>8316</v>
      </c>
      <c r="R3600" t="s">
        <v>8317</v>
      </c>
      <c r="S3600" s="17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12">
        <f t="shared" si="225"/>
        <v>59.411764705882355</v>
      </c>
      <c r="Q3601" t="s">
        <v>8316</v>
      </c>
      <c r="R3601" t="s">
        <v>8317</v>
      </c>
      <c r="S3601" s="17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12">
        <f t="shared" si="225"/>
        <v>3.25</v>
      </c>
      <c r="Q3602" t="s">
        <v>8316</v>
      </c>
      <c r="R3602" t="s">
        <v>8317</v>
      </c>
      <c r="S3602" s="17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12">
        <f t="shared" si="225"/>
        <v>39.377358490566039</v>
      </c>
      <c r="Q3603" t="s">
        <v>8316</v>
      </c>
      <c r="R3603" t="s">
        <v>8317</v>
      </c>
      <c r="S3603" s="17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12">
        <f t="shared" si="225"/>
        <v>81.673469387755105</v>
      </c>
      <c r="Q3604" t="s">
        <v>8316</v>
      </c>
      <c r="R3604" t="s">
        <v>8317</v>
      </c>
      <c r="S3604" s="17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12">
        <f t="shared" si="225"/>
        <v>44.912280701754383</v>
      </c>
      <c r="Q3605" t="s">
        <v>8316</v>
      </c>
      <c r="R3605" t="s">
        <v>8317</v>
      </c>
      <c r="S3605" s="17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12">
        <f t="shared" si="225"/>
        <v>49.05797101449275</v>
      </c>
      <c r="Q3606" t="s">
        <v>8316</v>
      </c>
      <c r="R3606" t="s">
        <v>8317</v>
      </c>
      <c r="S3606" s="17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12">
        <f t="shared" si="225"/>
        <v>30.666666666666668</v>
      </c>
      <c r="Q3607" t="s">
        <v>8316</v>
      </c>
      <c r="R3607" t="s">
        <v>8317</v>
      </c>
      <c r="S3607" s="17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12">
        <f t="shared" si="225"/>
        <v>61.0625</v>
      </c>
      <c r="Q3608" t="s">
        <v>8316</v>
      </c>
      <c r="R3608" t="s">
        <v>8317</v>
      </c>
      <c r="S3608" s="17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12">
        <f t="shared" si="225"/>
        <v>29</v>
      </c>
      <c r="Q3609" t="s">
        <v>8316</v>
      </c>
      <c r="R3609" t="s">
        <v>8317</v>
      </c>
      <c r="S3609" s="17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12">
        <f t="shared" si="225"/>
        <v>29.62962962962963</v>
      </c>
      <c r="Q3610" t="s">
        <v>8316</v>
      </c>
      <c r="R3610" t="s">
        <v>8317</v>
      </c>
      <c r="S3610" s="17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12">
        <f t="shared" si="225"/>
        <v>143.0952380952381</v>
      </c>
      <c r="Q3611" t="s">
        <v>8316</v>
      </c>
      <c r="R3611" t="s">
        <v>8317</v>
      </c>
      <c r="S3611" s="17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12">
        <f t="shared" si="225"/>
        <v>52.354838709677416</v>
      </c>
      <c r="Q3612" t="s">
        <v>8316</v>
      </c>
      <c r="R3612" t="s">
        <v>8317</v>
      </c>
      <c r="S3612" s="17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12">
        <f t="shared" si="225"/>
        <v>66.666666666666671</v>
      </c>
      <c r="Q3613" t="s">
        <v>8316</v>
      </c>
      <c r="R3613" t="s">
        <v>8317</v>
      </c>
      <c r="S3613" s="17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12">
        <f t="shared" si="225"/>
        <v>126.66666666666667</v>
      </c>
      <c r="Q3614" t="s">
        <v>8316</v>
      </c>
      <c r="R3614" t="s">
        <v>8317</v>
      </c>
      <c r="S3614" s="17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12">
        <f t="shared" si="225"/>
        <v>62.5</v>
      </c>
      <c r="Q3615" t="s">
        <v>8316</v>
      </c>
      <c r="R3615" t="s">
        <v>8317</v>
      </c>
      <c r="S3615" s="17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12">
        <f t="shared" si="225"/>
        <v>35.492957746478872</v>
      </c>
      <c r="Q3616" t="s">
        <v>8316</v>
      </c>
      <c r="R3616" t="s">
        <v>8317</v>
      </c>
      <c r="S3616" s="17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12">
        <f t="shared" si="225"/>
        <v>37.083333333333336</v>
      </c>
      <c r="Q3617" t="s">
        <v>8316</v>
      </c>
      <c r="R3617" t="s">
        <v>8317</v>
      </c>
      <c r="S3617" s="17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12">
        <f t="shared" si="225"/>
        <v>69.333333333333329</v>
      </c>
      <c r="Q3618" t="s">
        <v>8316</v>
      </c>
      <c r="R3618" t="s">
        <v>8317</v>
      </c>
      <c r="S3618" s="17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12">
        <f t="shared" si="225"/>
        <v>17.254901960784313</v>
      </c>
      <c r="Q3619" t="s">
        <v>8316</v>
      </c>
      <c r="R3619" t="s">
        <v>8317</v>
      </c>
      <c r="S3619" s="17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12">
        <f t="shared" si="225"/>
        <v>36.071428571428569</v>
      </c>
      <c r="Q3620" t="s">
        <v>8316</v>
      </c>
      <c r="R3620" t="s">
        <v>8317</v>
      </c>
      <c r="S3620" s="17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12">
        <f t="shared" si="225"/>
        <v>66.470588235294116</v>
      </c>
      <c r="Q3621" t="s">
        <v>8316</v>
      </c>
      <c r="R3621" t="s">
        <v>8317</v>
      </c>
      <c r="S3621" s="17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12">
        <f t="shared" si="225"/>
        <v>56.065989847715734</v>
      </c>
      <c r="Q3622" t="s">
        <v>8316</v>
      </c>
      <c r="R3622" t="s">
        <v>8317</v>
      </c>
      <c r="S3622" s="17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12">
        <f t="shared" si="225"/>
        <v>47.028571428571432</v>
      </c>
      <c r="Q3623" t="s">
        <v>8316</v>
      </c>
      <c r="R3623" t="s">
        <v>8317</v>
      </c>
      <c r="S3623" s="17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12">
        <f t="shared" si="225"/>
        <v>47.666190476190479</v>
      </c>
      <c r="Q3624" t="s">
        <v>8316</v>
      </c>
      <c r="R3624" t="s">
        <v>8317</v>
      </c>
      <c r="S3624" s="17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12">
        <f t="shared" si="225"/>
        <v>88.235294117647058</v>
      </c>
      <c r="Q3625" t="s">
        <v>8316</v>
      </c>
      <c r="R3625" t="s">
        <v>8317</v>
      </c>
      <c r="S3625" s="17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12">
        <f t="shared" si="225"/>
        <v>80.717948717948715</v>
      </c>
      <c r="Q3626" t="s">
        <v>8316</v>
      </c>
      <c r="R3626" t="s">
        <v>8317</v>
      </c>
      <c r="S3626" s="17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12">
        <f t="shared" si="225"/>
        <v>39.487179487179489</v>
      </c>
      <c r="Q3627" t="s">
        <v>8316</v>
      </c>
      <c r="R3627" t="s">
        <v>8317</v>
      </c>
      <c r="S3627" s="17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12">
        <f t="shared" si="225"/>
        <v>84.854166666666671</v>
      </c>
      <c r="Q3628" t="s">
        <v>8316</v>
      </c>
      <c r="R3628" t="s">
        <v>8317</v>
      </c>
      <c r="S3628" s="17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12">
        <f t="shared" si="225"/>
        <v>68.965517241379317</v>
      </c>
      <c r="Q3629" t="s">
        <v>8316</v>
      </c>
      <c r="R3629" t="s">
        <v>8317</v>
      </c>
      <c r="S3629" s="17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12" t="e">
        <f t="shared" si="225"/>
        <v>#DIV/0!</v>
      </c>
      <c r="Q3630" t="s">
        <v>8316</v>
      </c>
      <c r="R3630" t="s">
        <v>8358</v>
      </c>
      <c r="S3630" s="17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12">
        <f t="shared" si="225"/>
        <v>1</v>
      </c>
      <c r="Q3631" t="s">
        <v>8316</v>
      </c>
      <c r="R3631" t="s">
        <v>8358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12">
        <f t="shared" si="225"/>
        <v>1</v>
      </c>
      <c r="Q3632" t="s">
        <v>8316</v>
      </c>
      <c r="R3632" t="s">
        <v>8358</v>
      </c>
      <c r="S3632" s="17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12">
        <f t="shared" si="225"/>
        <v>147.88135593220338</v>
      </c>
      <c r="Q3633" t="s">
        <v>8316</v>
      </c>
      <c r="R3633" t="s">
        <v>8358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12">
        <f t="shared" si="225"/>
        <v>100</v>
      </c>
      <c r="Q3634" t="s">
        <v>8316</v>
      </c>
      <c r="R3634" t="s">
        <v>8358</v>
      </c>
      <c r="S3634" s="17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12">
        <f t="shared" si="225"/>
        <v>56.838709677419352</v>
      </c>
      <c r="Q3635" t="s">
        <v>8316</v>
      </c>
      <c r="R3635" t="s">
        <v>8358</v>
      </c>
      <c r="S3635" s="17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12">
        <f t="shared" si="225"/>
        <v>176.94444444444446</v>
      </c>
      <c r="Q3636" t="s">
        <v>8316</v>
      </c>
      <c r="R3636" t="s">
        <v>8358</v>
      </c>
      <c r="S3636" s="17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12">
        <f t="shared" si="225"/>
        <v>127.6</v>
      </c>
      <c r="Q3637" t="s">
        <v>8316</v>
      </c>
      <c r="R3637" t="s">
        <v>8358</v>
      </c>
      <c r="S3637" s="17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12" t="e">
        <f t="shared" si="225"/>
        <v>#DIV/0!</v>
      </c>
      <c r="Q3638" t="s">
        <v>8316</v>
      </c>
      <c r="R3638" t="s">
        <v>8358</v>
      </c>
      <c r="S3638" s="17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12">
        <f t="shared" si="225"/>
        <v>66.142857142857139</v>
      </c>
      <c r="Q3639" t="s">
        <v>8316</v>
      </c>
      <c r="R3639" t="s">
        <v>8358</v>
      </c>
      <c r="S3639" s="17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12">
        <f t="shared" si="225"/>
        <v>108</v>
      </c>
      <c r="Q3640" t="s">
        <v>8316</v>
      </c>
      <c r="R3640" t="s">
        <v>8358</v>
      </c>
      <c r="S3640" s="17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12">
        <f t="shared" si="225"/>
        <v>1</v>
      </c>
      <c r="Q3641" t="s">
        <v>8316</v>
      </c>
      <c r="R3641" t="s">
        <v>8358</v>
      </c>
      <c r="S3641" s="17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12">
        <f t="shared" si="225"/>
        <v>18.333333333333332</v>
      </c>
      <c r="Q3642" t="s">
        <v>8316</v>
      </c>
      <c r="R3642" t="s">
        <v>8358</v>
      </c>
      <c r="S3642" s="17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12" t="e">
        <f t="shared" si="225"/>
        <v>#DIV/0!</v>
      </c>
      <c r="Q3643" t="s">
        <v>8316</v>
      </c>
      <c r="R3643" t="s">
        <v>8358</v>
      </c>
      <c r="S3643" s="17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12">
        <f t="shared" si="225"/>
        <v>7.5</v>
      </c>
      <c r="Q3644" t="s">
        <v>8316</v>
      </c>
      <c r="R3644" t="s">
        <v>8358</v>
      </c>
      <c r="S3644" s="17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12" t="e">
        <f t="shared" si="225"/>
        <v>#DIV/0!</v>
      </c>
      <c r="Q3645" t="s">
        <v>8316</v>
      </c>
      <c r="R3645" t="s">
        <v>8358</v>
      </c>
      <c r="S3645" s="17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12">
        <f t="shared" si="225"/>
        <v>68.416666666666671</v>
      </c>
      <c r="Q3646" t="s">
        <v>8316</v>
      </c>
      <c r="R3646" t="s">
        <v>8358</v>
      </c>
      <c r="S3646" s="17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12">
        <f t="shared" si="225"/>
        <v>1</v>
      </c>
      <c r="Q3647" t="s">
        <v>8316</v>
      </c>
      <c r="R3647" t="s">
        <v>8358</v>
      </c>
      <c r="S3647" s="17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12">
        <f t="shared" si="225"/>
        <v>60.125</v>
      </c>
      <c r="Q3648" t="s">
        <v>8316</v>
      </c>
      <c r="R3648" t="s">
        <v>8358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12">
        <f t="shared" si="225"/>
        <v>15</v>
      </c>
      <c r="Q3649" t="s">
        <v>8316</v>
      </c>
      <c r="R3649" t="s">
        <v>8358</v>
      </c>
      <c r="S3649" s="17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12">
        <f t="shared" si="225"/>
        <v>550.04109589041093</v>
      </c>
      <c r="Q3650" t="s">
        <v>8316</v>
      </c>
      <c r="R3650" t="s">
        <v>8317</v>
      </c>
      <c r="S3650" s="17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(E3651/D3651)</f>
        <v>1.04</v>
      </c>
      <c r="P3651" s="12">
        <f t="shared" ref="P3651:P3714" si="229">E3651/L3651</f>
        <v>97.5</v>
      </c>
      <c r="Q3651" t="s">
        <v>8316</v>
      </c>
      <c r="R3651" t="s">
        <v>8317</v>
      </c>
      <c r="S3651" s="17">
        <f t="shared" ref="S3651:S3714" si="230">(((J3651/60)/60)/24)+DATE(1970,1,1)</f>
        <v>41780.712893518517</v>
      </c>
      <c r="T3651" s="17">
        <f t="shared" ref="T3651:T3714" si="231" xml:space="preserve"> 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12">
        <f t="shared" si="229"/>
        <v>29.411764705882351</v>
      </c>
      <c r="Q3652" t="s">
        <v>8316</v>
      </c>
      <c r="R3652" t="s">
        <v>8317</v>
      </c>
      <c r="S3652" s="17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12">
        <f t="shared" si="229"/>
        <v>57.777777777777779</v>
      </c>
      <c r="Q3653" t="s">
        <v>8316</v>
      </c>
      <c r="R3653" t="s">
        <v>8317</v>
      </c>
      <c r="S3653" s="17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12">
        <f t="shared" si="229"/>
        <v>44.235294117647058</v>
      </c>
      <c r="Q3654" t="s">
        <v>8316</v>
      </c>
      <c r="R3654" t="s">
        <v>8317</v>
      </c>
      <c r="S3654" s="17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12">
        <f t="shared" si="229"/>
        <v>60.909090909090907</v>
      </c>
      <c r="Q3655" t="s">
        <v>8316</v>
      </c>
      <c r="R3655" t="s">
        <v>8317</v>
      </c>
      <c r="S3655" s="17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12">
        <f t="shared" si="229"/>
        <v>68.84210526315789</v>
      </c>
      <c r="Q3656" t="s">
        <v>8316</v>
      </c>
      <c r="R3656" t="s">
        <v>8317</v>
      </c>
      <c r="S3656" s="17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12">
        <f t="shared" si="229"/>
        <v>73.582278481012665</v>
      </c>
      <c r="Q3657" t="s">
        <v>8316</v>
      </c>
      <c r="R3657" t="s">
        <v>8317</v>
      </c>
      <c r="S3657" s="17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12">
        <f t="shared" si="229"/>
        <v>115.02173913043478</v>
      </c>
      <c r="Q3658" t="s">
        <v>8316</v>
      </c>
      <c r="R3658" t="s">
        <v>8317</v>
      </c>
      <c r="S3658" s="17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12">
        <f t="shared" si="229"/>
        <v>110.75</v>
      </c>
      <c r="Q3659" t="s">
        <v>8316</v>
      </c>
      <c r="R3659" t="s">
        <v>8317</v>
      </c>
      <c r="S3659" s="17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12">
        <f t="shared" si="229"/>
        <v>75.5</v>
      </c>
      <c r="Q3660" t="s">
        <v>8316</v>
      </c>
      <c r="R3660" t="s">
        <v>8317</v>
      </c>
      <c r="S3660" s="17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12">
        <f t="shared" si="229"/>
        <v>235.46153846153845</v>
      </c>
      <c r="Q3661" t="s">
        <v>8316</v>
      </c>
      <c r="R3661" t="s">
        <v>8317</v>
      </c>
      <c r="S3661" s="17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12">
        <f t="shared" si="229"/>
        <v>11.363636363636363</v>
      </c>
      <c r="Q3662" t="s">
        <v>8316</v>
      </c>
      <c r="R3662" t="s">
        <v>8317</v>
      </c>
      <c r="S3662" s="17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12">
        <f t="shared" si="229"/>
        <v>92.5</v>
      </c>
      <c r="Q3663" t="s">
        <v>8316</v>
      </c>
      <c r="R3663" t="s">
        <v>8317</v>
      </c>
      <c r="S3663" s="17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12">
        <f t="shared" si="229"/>
        <v>202.85</v>
      </c>
      <c r="Q3664" t="s">
        <v>8316</v>
      </c>
      <c r="R3664" t="s">
        <v>8317</v>
      </c>
      <c r="S3664" s="17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12">
        <f t="shared" si="229"/>
        <v>26</v>
      </c>
      <c r="Q3665" t="s">
        <v>8316</v>
      </c>
      <c r="R3665" t="s">
        <v>8317</v>
      </c>
      <c r="S3665" s="17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12">
        <f t="shared" si="229"/>
        <v>46.05263157894737</v>
      </c>
      <c r="Q3666" t="s">
        <v>8316</v>
      </c>
      <c r="R3666" t="s">
        <v>8317</v>
      </c>
      <c r="S3666" s="17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12">
        <f t="shared" si="229"/>
        <v>51</v>
      </c>
      <c r="Q3667" t="s">
        <v>8316</v>
      </c>
      <c r="R3667" t="s">
        <v>8317</v>
      </c>
      <c r="S3667" s="17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12">
        <f t="shared" si="229"/>
        <v>31.578947368421051</v>
      </c>
      <c r="Q3668" t="s">
        <v>8316</v>
      </c>
      <c r="R3668" t="s">
        <v>8317</v>
      </c>
      <c r="S3668" s="17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12">
        <f t="shared" si="229"/>
        <v>53.363965517241382</v>
      </c>
      <c r="Q3669" t="s">
        <v>8316</v>
      </c>
      <c r="R3669" t="s">
        <v>8317</v>
      </c>
      <c r="S3669" s="17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12">
        <f t="shared" si="229"/>
        <v>36.964285714285715</v>
      </c>
      <c r="Q3670" t="s">
        <v>8316</v>
      </c>
      <c r="R3670" t="s">
        <v>8317</v>
      </c>
      <c r="S3670" s="17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12">
        <f t="shared" si="229"/>
        <v>81.294117647058826</v>
      </c>
      <c r="Q3671" t="s">
        <v>8316</v>
      </c>
      <c r="R3671" t="s">
        <v>8317</v>
      </c>
      <c r="S3671" s="17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12">
        <f t="shared" si="229"/>
        <v>20.083333333333332</v>
      </c>
      <c r="Q3672" t="s">
        <v>8316</v>
      </c>
      <c r="R3672" t="s">
        <v>8317</v>
      </c>
      <c r="S3672" s="17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12">
        <f t="shared" si="229"/>
        <v>88.25</v>
      </c>
      <c r="Q3673" t="s">
        <v>8316</v>
      </c>
      <c r="R3673" t="s">
        <v>8317</v>
      </c>
      <c r="S3673" s="17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12">
        <f t="shared" si="229"/>
        <v>53.438596491228068</v>
      </c>
      <c r="Q3674" t="s">
        <v>8316</v>
      </c>
      <c r="R3674" t="s">
        <v>8317</v>
      </c>
      <c r="S3674" s="17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12">
        <f t="shared" si="229"/>
        <v>39.868421052631582</v>
      </c>
      <c r="Q3675" t="s">
        <v>8316</v>
      </c>
      <c r="R3675" t="s">
        <v>8317</v>
      </c>
      <c r="S3675" s="17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12">
        <f t="shared" si="229"/>
        <v>145.16129032258064</v>
      </c>
      <c r="Q3676" t="s">
        <v>8316</v>
      </c>
      <c r="R3676" t="s">
        <v>8317</v>
      </c>
      <c r="S3676" s="17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12">
        <f t="shared" si="229"/>
        <v>23.333333333333332</v>
      </c>
      <c r="Q3677" t="s">
        <v>8316</v>
      </c>
      <c r="R3677" t="s">
        <v>8317</v>
      </c>
      <c r="S3677" s="17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12">
        <f t="shared" si="229"/>
        <v>64.375</v>
      </c>
      <c r="Q3678" t="s">
        <v>8316</v>
      </c>
      <c r="R3678" t="s">
        <v>8317</v>
      </c>
      <c r="S3678" s="17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12">
        <f t="shared" si="229"/>
        <v>62.052763819095475</v>
      </c>
      <c r="Q3679" t="s">
        <v>8316</v>
      </c>
      <c r="R3679" t="s">
        <v>8317</v>
      </c>
      <c r="S3679" s="17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12">
        <f t="shared" si="229"/>
        <v>66.129032258064512</v>
      </c>
      <c r="Q3680" t="s">
        <v>8316</v>
      </c>
      <c r="R3680" t="s">
        <v>8317</v>
      </c>
      <c r="S3680" s="17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12">
        <f t="shared" si="229"/>
        <v>73.400000000000006</v>
      </c>
      <c r="Q3681" t="s">
        <v>8316</v>
      </c>
      <c r="R3681" t="s">
        <v>8317</v>
      </c>
      <c r="S3681" s="17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12">
        <f t="shared" si="229"/>
        <v>99.5</v>
      </c>
      <c r="Q3682" t="s">
        <v>8316</v>
      </c>
      <c r="R3682" t="s">
        <v>8317</v>
      </c>
      <c r="S3682" s="17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12">
        <f t="shared" si="229"/>
        <v>62.166666666666664</v>
      </c>
      <c r="Q3683" t="s">
        <v>8316</v>
      </c>
      <c r="R3683" t="s">
        <v>8317</v>
      </c>
      <c r="S3683" s="17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12">
        <f t="shared" si="229"/>
        <v>62.328358208955223</v>
      </c>
      <c r="Q3684" t="s">
        <v>8316</v>
      </c>
      <c r="R3684" t="s">
        <v>8317</v>
      </c>
      <c r="S3684" s="17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12">
        <f t="shared" si="229"/>
        <v>58.787878787878789</v>
      </c>
      <c r="Q3685" t="s">
        <v>8316</v>
      </c>
      <c r="R3685" t="s">
        <v>8317</v>
      </c>
      <c r="S3685" s="17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12">
        <f t="shared" si="229"/>
        <v>45.347826086956523</v>
      </c>
      <c r="Q3686" t="s">
        <v>8316</v>
      </c>
      <c r="R3686" t="s">
        <v>8317</v>
      </c>
      <c r="S3686" s="17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12">
        <f t="shared" si="229"/>
        <v>41.944444444444443</v>
      </c>
      <c r="Q3687" t="s">
        <v>8316</v>
      </c>
      <c r="R3687" t="s">
        <v>8317</v>
      </c>
      <c r="S3687" s="17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12">
        <f t="shared" si="229"/>
        <v>59.166666666666664</v>
      </c>
      <c r="Q3688" t="s">
        <v>8316</v>
      </c>
      <c r="R3688" t="s">
        <v>8317</v>
      </c>
      <c r="S3688" s="17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12">
        <f t="shared" si="229"/>
        <v>200.49</v>
      </c>
      <c r="Q3689" t="s">
        <v>8316</v>
      </c>
      <c r="R3689" t="s">
        <v>8317</v>
      </c>
      <c r="S3689" s="17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12">
        <f t="shared" si="229"/>
        <v>83.974358974358978</v>
      </c>
      <c r="Q3690" t="s">
        <v>8316</v>
      </c>
      <c r="R3690" t="s">
        <v>8317</v>
      </c>
      <c r="S3690" s="17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12">
        <f t="shared" si="229"/>
        <v>57.258064516129032</v>
      </c>
      <c r="Q3691" t="s">
        <v>8316</v>
      </c>
      <c r="R3691" t="s">
        <v>8317</v>
      </c>
      <c r="S3691" s="17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12">
        <f t="shared" si="229"/>
        <v>58.064516129032256</v>
      </c>
      <c r="Q3692" t="s">
        <v>8316</v>
      </c>
      <c r="R3692" t="s">
        <v>8317</v>
      </c>
      <c r="S3692" s="17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12">
        <f t="shared" si="229"/>
        <v>186.80291970802921</v>
      </c>
      <c r="Q3693" t="s">
        <v>8316</v>
      </c>
      <c r="R3693" t="s">
        <v>8317</v>
      </c>
      <c r="S3693" s="17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12">
        <f t="shared" si="229"/>
        <v>74.117647058823536</v>
      </c>
      <c r="Q3694" t="s">
        <v>8316</v>
      </c>
      <c r="R3694" t="s">
        <v>8317</v>
      </c>
      <c r="S3694" s="17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12">
        <f t="shared" si="229"/>
        <v>30.714285714285715</v>
      </c>
      <c r="Q3695" t="s">
        <v>8316</v>
      </c>
      <c r="R3695" t="s">
        <v>8317</v>
      </c>
      <c r="S3695" s="17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12">
        <f t="shared" si="229"/>
        <v>62.666666666666664</v>
      </c>
      <c r="Q3696" t="s">
        <v>8316</v>
      </c>
      <c r="R3696" t="s">
        <v>8317</v>
      </c>
      <c r="S3696" s="17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12">
        <f t="shared" si="229"/>
        <v>121.36363636363636</v>
      </c>
      <c r="Q3697" t="s">
        <v>8316</v>
      </c>
      <c r="R3697" t="s">
        <v>8317</v>
      </c>
      <c r="S3697" s="17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12">
        <f t="shared" si="229"/>
        <v>39.743589743589745</v>
      </c>
      <c r="Q3698" t="s">
        <v>8316</v>
      </c>
      <c r="R3698" t="s">
        <v>8317</v>
      </c>
      <c r="S3698" s="17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12">
        <f t="shared" si="229"/>
        <v>72</v>
      </c>
      <c r="Q3699" t="s">
        <v>8316</v>
      </c>
      <c r="R3699" t="s">
        <v>8317</v>
      </c>
      <c r="S3699" s="17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12">
        <f t="shared" si="229"/>
        <v>40.632352941176471</v>
      </c>
      <c r="Q3700" t="s">
        <v>8316</v>
      </c>
      <c r="R3700" t="s">
        <v>8317</v>
      </c>
      <c r="S3700" s="17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12">
        <f t="shared" si="229"/>
        <v>63</v>
      </c>
      <c r="Q3701" t="s">
        <v>8316</v>
      </c>
      <c r="R3701" t="s">
        <v>8317</v>
      </c>
      <c r="S3701" s="17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12">
        <f t="shared" si="229"/>
        <v>33.666666666666664</v>
      </c>
      <c r="Q3702" t="s">
        <v>8316</v>
      </c>
      <c r="R3702" t="s">
        <v>8317</v>
      </c>
      <c r="S3702" s="17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12">
        <f t="shared" si="229"/>
        <v>38.589743589743591</v>
      </c>
      <c r="Q3703" t="s">
        <v>8316</v>
      </c>
      <c r="R3703" t="s">
        <v>8317</v>
      </c>
      <c r="S3703" s="17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12">
        <f t="shared" si="229"/>
        <v>155.95238095238096</v>
      </c>
      <c r="Q3704" t="s">
        <v>8316</v>
      </c>
      <c r="R3704" t="s">
        <v>8317</v>
      </c>
      <c r="S3704" s="17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12">
        <f t="shared" si="229"/>
        <v>43.2</v>
      </c>
      <c r="Q3705" t="s">
        <v>8316</v>
      </c>
      <c r="R3705" t="s">
        <v>8317</v>
      </c>
      <c r="S3705" s="17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12">
        <f t="shared" si="229"/>
        <v>15.148518518518518</v>
      </c>
      <c r="Q3706" t="s">
        <v>8316</v>
      </c>
      <c r="R3706" t="s">
        <v>8317</v>
      </c>
      <c r="S3706" s="17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12">
        <f t="shared" si="229"/>
        <v>83.571428571428569</v>
      </c>
      <c r="Q3707" t="s">
        <v>8316</v>
      </c>
      <c r="R3707" t="s">
        <v>8317</v>
      </c>
      <c r="S3707" s="17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12">
        <f t="shared" si="229"/>
        <v>140</v>
      </c>
      <c r="Q3708" t="s">
        <v>8316</v>
      </c>
      <c r="R3708" t="s">
        <v>8317</v>
      </c>
      <c r="S3708" s="17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12">
        <f t="shared" si="229"/>
        <v>80.869565217391298</v>
      </c>
      <c r="Q3709" t="s">
        <v>8316</v>
      </c>
      <c r="R3709" t="s">
        <v>8317</v>
      </c>
      <c r="S3709" s="17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12">
        <f t="shared" si="229"/>
        <v>53.846153846153847</v>
      </c>
      <c r="Q3710" t="s">
        <v>8316</v>
      </c>
      <c r="R3710" t="s">
        <v>8317</v>
      </c>
      <c r="S3710" s="17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12">
        <f t="shared" si="229"/>
        <v>30.928571428571427</v>
      </c>
      <c r="Q3711" t="s">
        <v>8316</v>
      </c>
      <c r="R3711" t="s">
        <v>8317</v>
      </c>
      <c r="S3711" s="17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12">
        <f t="shared" si="229"/>
        <v>67.962962962962962</v>
      </c>
      <c r="Q3712" t="s">
        <v>8316</v>
      </c>
      <c r="R3712" t="s">
        <v>8317</v>
      </c>
      <c r="S3712" s="17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12">
        <f t="shared" si="229"/>
        <v>27.142857142857142</v>
      </c>
      <c r="Q3713" t="s">
        <v>8316</v>
      </c>
      <c r="R3713" t="s">
        <v>8317</v>
      </c>
      <c r="S3713" s="17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12">
        <f t="shared" si="229"/>
        <v>110.86538461538461</v>
      </c>
      <c r="Q3714" t="s">
        <v>8316</v>
      </c>
      <c r="R3714" t="s">
        <v>8317</v>
      </c>
      <c r="S3714" s="17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(E3715/D3715)</f>
        <v>1.0149999999999999</v>
      </c>
      <c r="P3715" s="12">
        <f t="shared" ref="P3715:P3778" si="233">E3715/L3715</f>
        <v>106.84210526315789</v>
      </c>
      <c r="Q3715" t="s">
        <v>8316</v>
      </c>
      <c r="R3715" t="s">
        <v>8317</v>
      </c>
      <c r="S3715" s="17">
        <f t="shared" ref="S3715:S3778" si="234">(((J3715/60)/60)/24)+DATE(1970,1,1)</f>
        <v>42505.738032407404</v>
      </c>
      <c r="T3715" s="17">
        <f t="shared" ref="T3715:T3778" si="235" xml:space="preserve"> 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12">
        <f t="shared" si="233"/>
        <v>105.51546391752578</v>
      </c>
      <c r="Q3716" t="s">
        <v>8316</v>
      </c>
      <c r="R3716" t="s">
        <v>8317</v>
      </c>
      <c r="S3716" s="17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12">
        <f t="shared" si="233"/>
        <v>132.96296296296296</v>
      </c>
      <c r="Q3717" t="s">
        <v>8316</v>
      </c>
      <c r="R3717" t="s">
        <v>8317</v>
      </c>
      <c r="S3717" s="17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12">
        <f t="shared" si="233"/>
        <v>51.916666666666664</v>
      </c>
      <c r="Q3718" t="s">
        <v>8316</v>
      </c>
      <c r="R3718" t="s">
        <v>8317</v>
      </c>
      <c r="S3718" s="17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12">
        <f t="shared" si="233"/>
        <v>310</v>
      </c>
      <c r="Q3719" t="s">
        <v>8316</v>
      </c>
      <c r="R3719" t="s">
        <v>8317</v>
      </c>
      <c r="S3719" s="17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12">
        <f t="shared" si="233"/>
        <v>26.021739130434781</v>
      </c>
      <c r="Q3720" t="s">
        <v>8316</v>
      </c>
      <c r="R3720" t="s">
        <v>8317</v>
      </c>
      <c r="S3720" s="17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12">
        <f t="shared" si="233"/>
        <v>105</v>
      </c>
      <c r="Q3721" t="s">
        <v>8316</v>
      </c>
      <c r="R3721" t="s">
        <v>8317</v>
      </c>
      <c r="S3721" s="17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12">
        <f t="shared" si="233"/>
        <v>86.224999999999994</v>
      </c>
      <c r="Q3722" t="s">
        <v>8316</v>
      </c>
      <c r="R3722" t="s">
        <v>8317</v>
      </c>
      <c r="S3722" s="17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12">
        <f t="shared" si="233"/>
        <v>114.54545454545455</v>
      </c>
      <c r="Q3723" t="s">
        <v>8316</v>
      </c>
      <c r="R3723" t="s">
        <v>8317</v>
      </c>
      <c r="S3723" s="17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12">
        <f t="shared" si="233"/>
        <v>47.657142857142858</v>
      </c>
      <c r="Q3724" t="s">
        <v>8316</v>
      </c>
      <c r="R3724" t="s">
        <v>8317</v>
      </c>
      <c r="S3724" s="17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12">
        <f t="shared" si="233"/>
        <v>72.888888888888886</v>
      </c>
      <c r="Q3725" t="s">
        <v>8316</v>
      </c>
      <c r="R3725" t="s">
        <v>8317</v>
      </c>
      <c r="S3725" s="17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12">
        <f t="shared" si="233"/>
        <v>49.545505617977533</v>
      </c>
      <c r="Q3726" t="s">
        <v>8316</v>
      </c>
      <c r="R3726" t="s">
        <v>8317</v>
      </c>
      <c r="S3726" s="17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12">
        <f t="shared" si="233"/>
        <v>25.4</v>
      </c>
      <c r="Q3727" t="s">
        <v>8316</v>
      </c>
      <c r="R3727" t="s">
        <v>8317</v>
      </c>
      <c r="S3727" s="17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12">
        <f t="shared" si="233"/>
        <v>62.586956521739133</v>
      </c>
      <c r="Q3728" t="s">
        <v>8316</v>
      </c>
      <c r="R3728" t="s">
        <v>8317</v>
      </c>
      <c r="S3728" s="17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12">
        <f t="shared" si="233"/>
        <v>61.060606060606062</v>
      </c>
      <c r="Q3729" t="s">
        <v>8316</v>
      </c>
      <c r="R3729" t="s">
        <v>8317</v>
      </c>
      <c r="S3729" s="17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12">
        <f t="shared" si="233"/>
        <v>60.064516129032256</v>
      </c>
      <c r="Q3730" t="s">
        <v>8316</v>
      </c>
      <c r="R3730" t="s">
        <v>8317</v>
      </c>
      <c r="S3730" s="17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12">
        <f t="shared" si="233"/>
        <v>72.400000000000006</v>
      </c>
      <c r="Q3731" t="s">
        <v>8316</v>
      </c>
      <c r="R3731" t="s">
        <v>8317</v>
      </c>
      <c r="S3731" s="17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12">
        <f t="shared" si="233"/>
        <v>100</v>
      </c>
      <c r="Q3732" t="s">
        <v>8316</v>
      </c>
      <c r="R3732" t="s">
        <v>8317</v>
      </c>
      <c r="S3732" s="17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12">
        <f t="shared" si="233"/>
        <v>51.666666666666664</v>
      </c>
      <c r="Q3733" t="s">
        <v>8316</v>
      </c>
      <c r="R3733" t="s">
        <v>8317</v>
      </c>
      <c r="S3733" s="17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12">
        <f t="shared" si="233"/>
        <v>32.75</v>
      </c>
      <c r="Q3734" t="s">
        <v>8316</v>
      </c>
      <c r="R3734" t="s">
        <v>8317</v>
      </c>
      <c r="S3734" s="17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12" t="e">
        <f t="shared" si="233"/>
        <v>#DIV/0!</v>
      </c>
      <c r="Q3735" t="s">
        <v>8316</v>
      </c>
      <c r="R3735" t="s">
        <v>8317</v>
      </c>
      <c r="S3735" s="17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12">
        <f t="shared" si="233"/>
        <v>61</v>
      </c>
      <c r="Q3736" t="s">
        <v>8316</v>
      </c>
      <c r="R3736" t="s">
        <v>8317</v>
      </c>
      <c r="S3736" s="17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12">
        <f t="shared" si="233"/>
        <v>10</v>
      </c>
      <c r="Q3737" t="s">
        <v>8316</v>
      </c>
      <c r="R3737" t="s">
        <v>8317</v>
      </c>
      <c r="S3737" s="17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12">
        <f t="shared" si="233"/>
        <v>10</v>
      </c>
      <c r="Q3738" t="s">
        <v>8316</v>
      </c>
      <c r="R3738" t="s">
        <v>8317</v>
      </c>
      <c r="S3738" s="17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12">
        <f t="shared" si="233"/>
        <v>37.5</v>
      </c>
      <c r="Q3739" t="s">
        <v>8316</v>
      </c>
      <c r="R3739" t="s">
        <v>8317</v>
      </c>
      <c r="S3739" s="17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12">
        <f t="shared" si="233"/>
        <v>45</v>
      </c>
      <c r="Q3740" t="s">
        <v>8316</v>
      </c>
      <c r="R3740" t="s">
        <v>8317</v>
      </c>
      <c r="S3740" s="17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12">
        <f t="shared" si="233"/>
        <v>100.625</v>
      </c>
      <c r="Q3741" t="s">
        <v>8316</v>
      </c>
      <c r="R3741" t="s">
        <v>8317</v>
      </c>
      <c r="S3741" s="17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12">
        <f t="shared" si="233"/>
        <v>25.571428571428573</v>
      </c>
      <c r="Q3742" t="s">
        <v>8316</v>
      </c>
      <c r="R3742" t="s">
        <v>8317</v>
      </c>
      <c r="S3742" s="17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12" t="e">
        <f t="shared" si="233"/>
        <v>#DIV/0!</v>
      </c>
      <c r="Q3743" t="s">
        <v>8316</v>
      </c>
      <c r="R3743" t="s">
        <v>8317</v>
      </c>
      <c r="S3743" s="17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12">
        <f t="shared" si="233"/>
        <v>25</v>
      </c>
      <c r="Q3744" t="s">
        <v>8316</v>
      </c>
      <c r="R3744" t="s">
        <v>8317</v>
      </c>
      <c r="S3744" s="17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12" t="e">
        <f t="shared" si="233"/>
        <v>#DIV/0!</v>
      </c>
      <c r="Q3745" t="s">
        <v>8316</v>
      </c>
      <c r="R3745" t="s">
        <v>8317</v>
      </c>
      <c r="S3745" s="17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12" t="e">
        <f t="shared" si="233"/>
        <v>#DIV/0!</v>
      </c>
      <c r="Q3746" t="s">
        <v>8316</v>
      </c>
      <c r="R3746" t="s">
        <v>8317</v>
      </c>
      <c r="S3746" s="17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12">
        <f t="shared" si="233"/>
        <v>10</v>
      </c>
      <c r="Q3747" t="s">
        <v>8316</v>
      </c>
      <c r="R3747" t="s">
        <v>8317</v>
      </c>
      <c r="S3747" s="17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12">
        <f t="shared" si="233"/>
        <v>202</v>
      </c>
      <c r="Q3748" t="s">
        <v>8316</v>
      </c>
      <c r="R3748" t="s">
        <v>8317</v>
      </c>
      <c r="S3748" s="17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12">
        <f t="shared" si="233"/>
        <v>25</v>
      </c>
      <c r="Q3749" t="s">
        <v>8316</v>
      </c>
      <c r="R3749" t="s">
        <v>8317</v>
      </c>
      <c r="S3749" s="17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12">
        <f t="shared" si="233"/>
        <v>99.538461538461533</v>
      </c>
      <c r="Q3750" t="s">
        <v>8316</v>
      </c>
      <c r="R3750" t="s">
        <v>8358</v>
      </c>
      <c r="S3750" s="17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12">
        <f t="shared" si="233"/>
        <v>75</v>
      </c>
      <c r="Q3751" t="s">
        <v>8316</v>
      </c>
      <c r="R3751" t="s">
        <v>8358</v>
      </c>
      <c r="S3751" s="17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12">
        <f t="shared" si="233"/>
        <v>215.25</v>
      </c>
      <c r="Q3752" t="s">
        <v>8316</v>
      </c>
      <c r="R3752" t="s">
        <v>8358</v>
      </c>
      <c r="S3752" s="17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12">
        <f t="shared" si="233"/>
        <v>120.54545454545455</v>
      </c>
      <c r="Q3753" t="s">
        <v>8316</v>
      </c>
      <c r="R3753" t="s">
        <v>8358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12">
        <f t="shared" si="233"/>
        <v>37.666666666666664</v>
      </c>
      <c r="Q3754" t="s">
        <v>8316</v>
      </c>
      <c r="R3754" t="s">
        <v>8358</v>
      </c>
      <c r="S3754" s="17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12">
        <f t="shared" si="233"/>
        <v>172.23333333333332</v>
      </c>
      <c r="Q3755" t="s">
        <v>8316</v>
      </c>
      <c r="R3755" t="s">
        <v>8358</v>
      </c>
      <c r="S3755" s="17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12">
        <f t="shared" si="233"/>
        <v>111.11111111111111</v>
      </c>
      <c r="Q3756" t="s">
        <v>8316</v>
      </c>
      <c r="R3756" t="s">
        <v>8358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12">
        <f t="shared" si="233"/>
        <v>25.464285714285715</v>
      </c>
      <c r="Q3757" t="s">
        <v>8316</v>
      </c>
      <c r="R3757" t="s">
        <v>8358</v>
      </c>
      <c r="S3757" s="17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12">
        <f t="shared" si="233"/>
        <v>267.64705882352939</v>
      </c>
      <c r="Q3758" t="s">
        <v>8316</v>
      </c>
      <c r="R3758" t="s">
        <v>8358</v>
      </c>
      <c r="S3758" s="17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12">
        <f t="shared" si="233"/>
        <v>75.959999999999994</v>
      </c>
      <c r="Q3759" t="s">
        <v>8316</v>
      </c>
      <c r="R3759" t="s">
        <v>8358</v>
      </c>
      <c r="S3759" s="17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12">
        <f t="shared" si="233"/>
        <v>59.03846153846154</v>
      </c>
      <c r="Q3760" t="s">
        <v>8316</v>
      </c>
      <c r="R3760" t="s">
        <v>8358</v>
      </c>
      <c r="S3760" s="17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12">
        <f t="shared" si="233"/>
        <v>50.111022727272733</v>
      </c>
      <c r="Q3761" t="s">
        <v>8316</v>
      </c>
      <c r="R3761" t="s">
        <v>8358</v>
      </c>
      <c r="S3761" s="17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12">
        <f t="shared" si="233"/>
        <v>55.502967032967035</v>
      </c>
      <c r="Q3762" t="s">
        <v>8316</v>
      </c>
      <c r="R3762" t="s">
        <v>8358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12">
        <f t="shared" si="233"/>
        <v>166.66666666666666</v>
      </c>
      <c r="Q3763" t="s">
        <v>8316</v>
      </c>
      <c r="R3763" t="s">
        <v>8358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12">
        <f t="shared" si="233"/>
        <v>47.428571428571431</v>
      </c>
      <c r="Q3764" t="s">
        <v>8316</v>
      </c>
      <c r="R3764" t="s">
        <v>8358</v>
      </c>
      <c r="S3764" s="17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12">
        <f t="shared" si="233"/>
        <v>64.935064935064929</v>
      </c>
      <c r="Q3765" t="s">
        <v>8316</v>
      </c>
      <c r="R3765" t="s">
        <v>8358</v>
      </c>
      <c r="S3765" s="17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12">
        <f t="shared" si="233"/>
        <v>55.555555555555557</v>
      </c>
      <c r="Q3766" t="s">
        <v>8316</v>
      </c>
      <c r="R3766" t="s">
        <v>8358</v>
      </c>
      <c r="S3766" s="17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12">
        <f t="shared" si="233"/>
        <v>74.224299065420567</v>
      </c>
      <c r="Q3767" t="s">
        <v>8316</v>
      </c>
      <c r="R3767" t="s">
        <v>8358</v>
      </c>
      <c r="S3767" s="17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12">
        <f t="shared" si="233"/>
        <v>106.9271875</v>
      </c>
      <c r="Q3768" t="s">
        <v>8316</v>
      </c>
      <c r="R3768" t="s">
        <v>8358</v>
      </c>
      <c r="S3768" s="17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12">
        <f t="shared" si="233"/>
        <v>41.696428571428569</v>
      </c>
      <c r="Q3769" t="s">
        <v>8316</v>
      </c>
      <c r="R3769" t="s">
        <v>8358</v>
      </c>
      <c r="S3769" s="17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12">
        <f t="shared" si="233"/>
        <v>74.243275862068955</v>
      </c>
      <c r="Q3770" t="s">
        <v>8316</v>
      </c>
      <c r="R3770" t="s">
        <v>8358</v>
      </c>
      <c r="S3770" s="17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12">
        <f t="shared" si="233"/>
        <v>73.333333333333329</v>
      </c>
      <c r="Q3771" t="s">
        <v>8316</v>
      </c>
      <c r="R3771" t="s">
        <v>8358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12">
        <f t="shared" si="233"/>
        <v>100</v>
      </c>
      <c r="Q3772" t="s">
        <v>8316</v>
      </c>
      <c r="R3772" t="s">
        <v>8358</v>
      </c>
      <c r="S3772" s="17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12">
        <f t="shared" si="233"/>
        <v>38.421052631578945</v>
      </c>
      <c r="Q3773" t="s">
        <v>8316</v>
      </c>
      <c r="R3773" t="s">
        <v>8358</v>
      </c>
      <c r="S3773" s="17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12">
        <f t="shared" si="233"/>
        <v>166.96969696969697</v>
      </c>
      <c r="Q3774" t="s">
        <v>8316</v>
      </c>
      <c r="R3774" t="s">
        <v>8358</v>
      </c>
      <c r="S3774" s="17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12">
        <f t="shared" si="233"/>
        <v>94.912280701754383</v>
      </c>
      <c r="Q3775" t="s">
        <v>8316</v>
      </c>
      <c r="R3775" t="s">
        <v>8358</v>
      </c>
      <c r="S3775" s="17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12">
        <f t="shared" si="233"/>
        <v>100</v>
      </c>
      <c r="Q3776" t="s">
        <v>8316</v>
      </c>
      <c r="R3776" t="s">
        <v>8358</v>
      </c>
      <c r="S3776" s="17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12">
        <f t="shared" si="233"/>
        <v>143.21428571428572</v>
      </c>
      <c r="Q3777" t="s">
        <v>8316</v>
      </c>
      <c r="R3777" t="s">
        <v>8358</v>
      </c>
      <c r="S3777" s="17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12">
        <f t="shared" si="233"/>
        <v>90.819148936170208</v>
      </c>
      <c r="Q3778" t="s">
        <v>8316</v>
      </c>
      <c r="R3778" t="s">
        <v>8358</v>
      </c>
      <c r="S3778" s="17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(E3779/D3779)</f>
        <v>1.4319999999999999</v>
      </c>
      <c r="P3779" s="12">
        <f t="shared" ref="P3779:P3842" si="237">E3779/L3779</f>
        <v>48.542372881355931</v>
      </c>
      <c r="Q3779" t="s">
        <v>8316</v>
      </c>
      <c r="R3779" t="s">
        <v>8358</v>
      </c>
      <c r="S3779" s="17">
        <f t="shared" ref="S3779:S3842" si="238">(((J3779/60)/60)/24)+DATE(1970,1,1)</f>
        <v>41887.111354166671</v>
      </c>
      <c r="T3779" s="17">
        <f t="shared" ref="T3779:T3842" si="239" xml:space="preserve"> 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12">
        <f t="shared" si="237"/>
        <v>70.027777777777771</v>
      </c>
      <c r="Q3780" t="s">
        <v>8316</v>
      </c>
      <c r="R3780" t="s">
        <v>8358</v>
      </c>
      <c r="S3780" s="17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12">
        <f t="shared" si="237"/>
        <v>135.62608695652173</v>
      </c>
      <c r="Q3781" t="s">
        <v>8316</v>
      </c>
      <c r="R3781" t="s">
        <v>8358</v>
      </c>
      <c r="S3781" s="17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12">
        <f t="shared" si="237"/>
        <v>100</v>
      </c>
      <c r="Q3782" t="s">
        <v>8316</v>
      </c>
      <c r="R3782" t="s">
        <v>8358</v>
      </c>
      <c r="S3782" s="17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12">
        <f t="shared" si="237"/>
        <v>94.90384615384616</v>
      </c>
      <c r="Q3783" t="s">
        <v>8316</v>
      </c>
      <c r="R3783" t="s">
        <v>8358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12">
        <f t="shared" si="237"/>
        <v>75.370370370370367</v>
      </c>
      <c r="Q3784" t="s">
        <v>8316</v>
      </c>
      <c r="R3784" t="s">
        <v>8358</v>
      </c>
      <c r="S3784" s="17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12">
        <f t="shared" si="237"/>
        <v>64.458333333333329</v>
      </c>
      <c r="Q3785" t="s">
        <v>8316</v>
      </c>
      <c r="R3785" t="s">
        <v>8358</v>
      </c>
      <c r="S3785" s="17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12">
        <f t="shared" si="237"/>
        <v>115</v>
      </c>
      <c r="Q3786" t="s">
        <v>8316</v>
      </c>
      <c r="R3786" t="s">
        <v>8358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12">
        <f t="shared" si="237"/>
        <v>100.5</v>
      </c>
      <c r="Q3787" t="s">
        <v>8316</v>
      </c>
      <c r="R3787" t="s">
        <v>8358</v>
      </c>
      <c r="S3787" s="17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12">
        <f t="shared" si="237"/>
        <v>93.774647887323937</v>
      </c>
      <c r="Q3788" t="s">
        <v>8316</v>
      </c>
      <c r="R3788" t="s">
        <v>8358</v>
      </c>
      <c r="S3788" s="17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12">
        <f t="shared" si="237"/>
        <v>35.1</v>
      </c>
      <c r="Q3789" t="s">
        <v>8316</v>
      </c>
      <c r="R3789" t="s">
        <v>8358</v>
      </c>
      <c r="S3789" s="17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12">
        <f t="shared" si="237"/>
        <v>500</v>
      </c>
      <c r="Q3790" t="s">
        <v>8316</v>
      </c>
      <c r="R3790" t="s">
        <v>8358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12">
        <f t="shared" si="237"/>
        <v>29</v>
      </c>
      <c r="Q3791" t="s">
        <v>8316</v>
      </c>
      <c r="R3791" t="s">
        <v>8358</v>
      </c>
      <c r="S3791" s="17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12" t="e">
        <f t="shared" si="237"/>
        <v>#DIV/0!</v>
      </c>
      <c r="Q3792" t="s">
        <v>8316</v>
      </c>
      <c r="R3792" t="s">
        <v>8358</v>
      </c>
      <c r="S3792" s="17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12" t="e">
        <f t="shared" si="237"/>
        <v>#DIV/0!</v>
      </c>
      <c r="Q3793" t="s">
        <v>8316</v>
      </c>
      <c r="R3793" t="s">
        <v>8358</v>
      </c>
      <c r="S3793" s="17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12">
        <f t="shared" si="237"/>
        <v>17.5</v>
      </c>
      <c r="Q3794" t="s">
        <v>8316</v>
      </c>
      <c r="R3794" t="s">
        <v>8358</v>
      </c>
      <c r="S3794" s="17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12">
        <f t="shared" si="237"/>
        <v>174</v>
      </c>
      <c r="Q3795" t="s">
        <v>8316</v>
      </c>
      <c r="R3795" t="s">
        <v>8358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12">
        <f t="shared" si="237"/>
        <v>50</v>
      </c>
      <c r="Q3796" t="s">
        <v>8316</v>
      </c>
      <c r="R3796" t="s">
        <v>8358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12">
        <f t="shared" si="237"/>
        <v>5</v>
      </c>
      <c r="Q3797" t="s">
        <v>8316</v>
      </c>
      <c r="R3797" t="s">
        <v>8358</v>
      </c>
      <c r="S3797" s="17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12">
        <f t="shared" si="237"/>
        <v>1</v>
      </c>
      <c r="Q3798" t="s">
        <v>8316</v>
      </c>
      <c r="R3798" t="s">
        <v>8358</v>
      </c>
      <c r="S3798" s="17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12">
        <f t="shared" si="237"/>
        <v>145.40540540540542</v>
      </c>
      <c r="Q3799" t="s">
        <v>8316</v>
      </c>
      <c r="R3799" t="s">
        <v>8358</v>
      </c>
      <c r="S3799" s="17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12">
        <f t="shared" si="237"/>
        <v>205</v>
      </c>
      <c r="Q3800" t="s">
        <v>8316</v>
      </c>
      <c r="R3800" t="s">
        <v>8358</v>
      </c>
      <c r="S3800" s="17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12">
        <f t="shared" si="237"/>
        <v>100.5</v>
      </c>
      <c r="Q3801" t="s">
        <v>8316</v>
      </c>
      <c r="R3801" t="s">
        <v>8358</v>
      </c>
      <c r="S3801" s="17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12">
        <f t="shared" si="237"/>
        <v>55.0625</v>
      </c>
      <c r="Q3802" t="s">
        <v>8316</v>
      </c>
      <c r="R3802" t="s">
        <v>8358</v>
      </c>
      <c r="S3802" s="17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12">
        <f t="shared" si="237"/>
        <v>47.333333333333336</v>
      </c>
      <c r="Q3803" t="s">
        <v>8316</v>
      </c>
      <c r="R3803" t="s">
        <v>8358</v>
      </c>
      <c r="S3803" s="17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12" t="e">
        <f t="shared" si="237"/>
        <v>#DIV/0!</v>
      </c>
      <c r="Q3804" t="s">
        <v>8316</v>
      </c>
      <c r="R3804" t="s">
        <v>8358</v>
      </c>
      <c r="S3804" s="17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12">
        <f t="shared" si="237"/>
        <v>58.95</v>
      </c>
      <c r="Q3805" t="s">
        <v>8316</v>
      </c>
      <c r="R3805" t="s">
        <v>8358</v>
      </c>
      <c r="S3805" s="17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12" t="e">
        <f t="shared" si="237"/>
        <v>#DIV/0!</v>
      </c>
      <c r="Q3806" t="s">
        <v>8316</v>
      </c>
      <c r="R3806" t="s">
        <v>8358</v>
      </c>
      <c r="S3806" s="17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12">
        <f t="shared" si="237"/>
        <v>1.5</v>
      </c>
      <c r="Q3807" t="s">
        <v>8316</v>
      </c>
      <c r="R3807" t="s">
        <v>8358</v>
      </c>
      <c r="S3807" s="17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12">
        <f t="shared" si="237"/>
        <v>5</v>
      </c>
      <c r="Q3808" t="s">
        <v>8316</v>
      </c>
      <c r="R3808" t="s">
        <v>8358</v>
      </c>
      <c r="S3808" s="17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12">
        <f t="shared" si="237"/>
        <v>50.555555555555557</v>
      </c>
      <c r="Q3809" t="s">
        <v>8316</v>
      </c>
      <c r="R3809" t="s">
        <v>8358</v>
      </c>
      <c r="S3809" s="17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12">
        <f t="shared" si="237"/>
        <v>41.666666666666664</v>
      </c>
      <c r="Q3810" t="s">
        <v>8316</v>
      </c>
      <c r="R3810" t="s">
        <v>8317</v>
      </c>
      <c r="S3810" s="17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12">
        <f t="shared" si="237"/>
        <v>53.289473684210527</v>
      </c>
      <c r="Q3811" t="s">
        <v>8316</v>
      </c>
      <c r="R3811" t="s">
        <v>8317</v>
      </c>
      <c r="S3811" s="17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12">
        <f t="shared" si="237"/>
        <v>70.230769230769226</v>
      </c>
      <c r="Q3812" t="s">
        <v>8316</v>
      </c>
      <c r="R3812" t="s">
        <v>8317</v>
      </c>
      <c r="S3812" s="17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12">
        <f t="shared" si="237"/>
        <v>43.421052631578945</v>
      </c>
      <c r="Q3813" t="s">
        <v>8316</v>
      </c>
      <c r="R3813" t="s">
        <v>8317</v>
      </c>
      <c r="S3813" s="17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12">
        <f t="shared" si="237"/>
        <v>199.18181818181819</v>
      </c>
      <c r="Q3814" t="s">
        <v>8316</v>
      </c>
      <c r="R3814" t="s">
        <v>8317</v>
      </c>
      <c r="S3814" s="17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12">
        <f t="shared" si="237"/>
        <v>78.518148148148143</v>
      </c>
      <c r="Q3815" t="s">
        <v>8316</v>
      </c>
      <c r="R3815" t="s">
        <v>8317</v>
      </c>
      <c r="S3815" s="17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12">
        <f t="shared" si="237"/>
        <v>61.823529411764703</v>
      </c>
      <c r="Q3816" t="s">
        <v>8316</v>
      </c>
      <c r="R3816" t="s">
        <v>8317</v>
      </c>
      <c r="S3816" s="17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12">
        <f t="shared" si="237"/>
        <v>50.000500000000002</v>
      </c>
      <c r="Q3817" t="s">
        <v>8316</v>
      </c>
      <c r="R3817" t="s">
        <v>8317</v>
      </c>
      <c r="S3817" s="17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12">
        <f t="shared" si="237"/>
        <v>48.339729729729726</v>
      </c>
      <c r="Q3818" t="s">
        <v>8316</v>
      </c>
      <c r="R3818" t="s">
        <v>8317</v>
      </c>
      <c r="S3818" s="17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12">
        <f t="shared" si="237"/>
        <v>107.25</v>
      </c>
      <c r="Q3819" t="s">
        <v>8316</v>
      </c>
      <c r="R3819" t="s">
        <v>8317</v>
      </c>
      <c r="S3819" s="17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12">
        <f t="shared" si="237"/>
        <v>57</v>
      </c>
      <c r="Q3820" t="s">
        <v>8316</v>
      </c>
      <c r="R3820" t="s">
        <v>8317</v>
      </c>
      <c r="S3820" s="17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12">
        <f t="shared" si="237"/>
        <v>40.92307692307692</v>
      </c>
      <c r="Q3821" t="s">
        <v>8316</v>
      </c>
      <c r="R3821" t="s">
        <v>8317</v>
      </c>
      <c r="S3821" s="17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12">
        <f t="shared" si="237"/>
        <v>21.5</v>
      </c>
      <c r="Q3822" t="s">
        <v>8316</v>
      </c>
      <c r="R3822" t="s">
        <v>8317</v>
      </c>
      <c r="S3822" s="17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12">
        <f t="shared" si="237"/>
        <v>79.543478260869563</v>
      </c>
      <c r="Q3823" t="s">
        <v>8316</v>
      </c>
      <c r="R3823" t="s">
        <v>8317</v>
      </c>
      <c r="S3823" s="17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12">
        <f t="shared" si="237"/>
        <v>72.381578947368425</v>
      </c>
      <c r="Q3824" t="s">
        <v>8316</v>
      </c>
      <c r="R3824" t="s">
        <v>8317</v>
      </c>
      <c r="S3824" s="17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12">
        <f t="shared" si="237"/>
        <v>64.634146341463421</v>
      </c>
      <c r="Q3825" t="s">
        <v>8316</v>
      </c>
      <c r="R3825" t="s">
        <v>8317</v>
      </c>
      <c r="S3825" s="17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12">
        <f t="shared" si="237"/>
        <v>38.571428571428569</v>
      </c>
      <c r="Q3826" t="s">
        <v>8316</v>
      </c>
      <c r="R3826" t="s">
        <v>8317</v>
      </c>
      <c r="S3826" s="17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12">
        <f t="shared" si="237"/>
        <v>107.57142857142857</v>
      </c>
      <c r="Q3827" t="s">
        <v>8316</v>
      </c>
      <c r="R3827" t="s">
        <v>8317</v>
      </c>
      <c r="S3827" s="17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12">
        <f t="shared" si="237"/>
        <v>27.5</v>
      </c>
      <c r="Q3828" t="s">
        <v>8316</v>
      </c>
      <c r="R3828" t="s">
        <v>8317</v>
      </c>
      <c r="S3828" s="17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12">
        <f t="shared" si="237"/>
        <v>70.461538461538467</v>
      </c>
      <c r="Q3829" t="s">
        <v>8316</v>
      </c>
      <c r="R3829" t="s">
        <v>8317</v>
      </c>
      <c r="S3829" s="17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12">
        <f t="shared" si="237"/>
        <v>178.57142857142858</v>
      </c>
      <c r="Q3830" t="s">
        <v>8316</v>
      </c>
      <c r="R3830" t="s">
        <v>8317</v>
      </c>
      <c r="S3830" s="17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12">
        <f t="shared" si="237"/>
        <v>62.625</v>
      </c>
      <c r="Q3831" t="s">
        <v>8316</v>
      </c>
      <c r="R3831" t="s">
        <v>8317</v>
      </c>
      <c r="S3831" s="17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12">
        <f t="shared" si="237"/>
        <v>75</v>
      </c>
      <c r="Q3832" t="s">
        <v>8316</v>
      </c>
      <c r="R3832" t="s">
        <v>8317</v>
      </c>
      <c r="S3832" s="17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12">
        <f t="shared" si="237"/>
        <v>58.901111111111113</v>
      </c>
      <c r="Q3833" t="s">
        <v>8316</v>
      </c>
      <c r="R3833" t="s">
        <v>8317</v>
      </c>
      <c r="S3833" s="17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12">
        <f t="shared" si="237"/>
        <v>139.55555555555554</v>
      </c>
      <c r="Q3834" t="s">
        <v>8316</v>
      </c>
      <c r="R3834" t="s">
        <v>8317</v>
      </c>
      <c r="S3834" s="17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12">
        <f t="shared" si="237"/>
        <v>70</v>
      </c>
      <c r="Q3835" t="s">
        <v>8316</v>
      </c>
      <c r="R3835" t="s">
        <v>8317</v>
      </c>
      <c r="S3835" s="17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12">
        <f t="shared" si="237"/>
        <v>57.385964912280699</v>
      </c>
      <c r="Q3836" t="s">
        <v>8316</v>
      </c>
      <c r="R3836" t="s">
        <v>8317</v>
      </c>
      <c r="S3836" s="17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12">
        <f t="shared" si="237"/>
        <v>40</v>
      </c>
      <c r="Q3837" t="s">
        <v>8316</v>
      </c>
      <c r="R3837" t="s">
        <v>8317</v>
      </c>
      <c r="S3837" s="17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12">
        <f t="shared" si="237"/>
        <v>64.285714285714292</v>
      </c>
      <c r="Q3838" t="s">
        <v>8316</v>
      </c>
      <c r="R3838" t="s">
        <v>8317</v>
      </c>
      <c r="S3838" s="17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12">
        <f t="shared" si="237"/>
        <v>120.11764705882354</v>
      </c>
      <c r="Q3839" t="s">
        <v>8316</v>
      </c>
      <c r="R3839" t="s">
        <v>8317</v>
      </c>
      <c r="S3839" s="17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12">
        <f t="shared" si="237"/>
        <v>1008.24</v>
      </c>
      <c r="Q3840" t="s">
        <v>8316</v>
      </c>
      <c r="R3840" t="s">
        <v>8317</v>
      </c>
      <c r="S3840" s="17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12">
        <f t="shared" si="237"/>
        <v>63.28125</v>
      </c>
      <c r="Q3841" t="s">
        <v>8316</v>
      </c>
      <c r="R3841" t="s">
        <v>8317</v>
      </c>
      <c r="S3841" s="17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12">
        <f t="shared" si="237"/>
        <v>21.666666666666668</v>
      </c>
      <c r="Q3842" t="s">
        <v>8316</v>
      </c>
      <c r="R3842" t="s">
        <v>8317</v>
      </c>
      <c r="S3842" s="17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(E3843/D3843)</f>
        <v>8.72E-2</v>
      </c>
      <c r="P3843" s="12">
        <f t="shared" ref="P3843:P3906" si="241">E3843/L3843</f>
        <v>25.647058823529413</v>
      </c>
      <c r="Q3843" t="s">
        <v>8316</v>
      </c>
      <c r="R3843" t="s">
        <v>8317</v>
      </c>
      <c r="S3843" s="17">
        <f t="shared" ref="S3843:S3906" si="242">(((J3843/60)/60)/24)+DATE(1970,1,1)</f>
        <v>41780.785729166666</v>
      </c>
      <c r="T3843" s="17">
        <f t="shared" ref="T3843:T3906" si="243" xml:space="preserve"> 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12">
        <f t="shared" si="241"/>
        <v>47.695652173913047</v>
      </c>
      <c r="Q3844" t="s">
        <v>8316</v>
      </c>
      <c r="R3844" t="s">
        <v>8317</v>
      </c>
      <c r="S3844" s="17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12">
        <f t="shared" si="241"/>
        <v>56.05263157894737</v>
      </c>
      <c r="Q3845" t="s">
        <v>8316</v>
      </c>
      <c r="R3845" t="s">
        <v>8317</v>
      </c>
      <c r="S3845" s="17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12">
        <f t="shared" si="241"/>
        <v>81.319999999999993</v>
      </c>
      <c r="Q3846" t="s">
        <v>8316</v>
      </c>
      <c r="R3846" t="s">
        <v>8317</v>
      </c>
      <c r="S3846" s="17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12">
        <f t="shared" si="241"/>
        <v>70.166666666666671</v>
      </c>
      <c r="Q3847" t="s">
        <v>8316</v>
      </c>
      <c r="R3847" t="s">
        <v>8317</v>
      </c>
      <c r="S3847" s="17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12">
        <f t="shared" si="241"/>
        <v>23.625</v>
      </c>
      <c r="Q3848" t="s">
        <v>8316</v>
      </c>
      <c r="R3848" t="s">
        <v>8317</v>
      </c>
      <c r="S3848" s="17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12">
        <f t="shared" si="241"/>
        <v>188.55555555555554</v>
      </c>
      <c r="Q3849" t="s">
        <v>8316</v>
      </c>
      <c r="R3849" t="s">
        <v>8317</v>
      </c>
      <c r="S3849" s="17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12">
        <f t="shared" si="241"/>
        <v>49.511627906976742</v>
      </c>
      <c r="Q3850" t="s">
        <v>8316</v>
      </c>
      <c r="R3850" t="s">
        <v>8317</v>
      </c>
      <c r="S3850" s="17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12">
        <f t="shared" si="241"/>
        <v>75.464285714285708</v>
      </c>
      <c r="Q3851" t="s">
        <v>8316</v>
      </c>
      <c r="R3851" t="s">
        <v>8317</v>
      </c>
      <c r="S3851" s="17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12">
        <f t="shared" si="241"/>
        <v>9.5</v>
      </c>
      <c r="Q3852" t="s">
        <v>8316</v>
      </c>
      <c r="R3852" t="s">
        <v>8317</v>
      </c>
      <c r="S3852" s="17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12">
        <f t="shared" si="241"/>
        <v>35.5</v>
      </c>
      <c r="Q3853" t="s">
        <v>8316</v>
      </c>
      <c r="R3853" t="s">
        <v>8317</v>
      </c>
      <c r="S3853" s="17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12">
        <f t="shared" si="241"/>
        <v>10</v>
      </c>
      <c r="Q3854" t="s">
        <v>8316</v>
      </c>
      <c r="R3854" t="s">
        <v>8317</v>
      </c>
      <c r="S3854" s="17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12">
        <f t="shared" si="241"/>
        <v>13</v>
      </c>
      <c r="Q3855" t="s">
        <v>8316</v>
      </c>
      <c r="R3855" t="s">
        <v>8317</v>
      </c>
      <c r="S3855" s="17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12">
        <f t="shared" si="241"/>
        <v>89.4</v>
      </c>
      <c r="Q3856" t="s">
        <v>8316</v>
      </c>
      <c r="R3856" t="s">
        <v>8317</v>
      </c>
      <c r="S3856" s="17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12">
        <f t="shared" si="241"/>
        <v>25</v>
      </c>
      <c r="Q3857" t="s">
        <v>8316</v>
      </c>
      <c r="R3857" t="s">
        <v>8317</v>
      </c>
      <c r="S3857" s="17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12">
        <f t="shared" si="241"/>
        <v>1</v>
      </c>
      <c r="Q3858" t="s">
        <v>8316</v>
      </c>
      <c r="R3858" t="s">
        <v>8317</v>
      </c>
      <c r="S3858" s="17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12">
        <f t="shared" si="241"/>
        <v>65</v>
      </c>
      <c r="Q3859" t="s">
        <v>8316</v>
      </c>
      <c r="R3859" t="s">
        <v>8317</v>
      </c>
      <c r="S3859" s="17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12">
        <f t="shared" si="241"/>
        <v>10</v>
      </c>
      <c r="Q3860" t="s">
        <v>8316</v>
      </c>
      <c r="R3860" t="s">
        <v>8317</v>
      </c>
      <c r="S3860" s="17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12">
        <f t="shared" si="241"/>
        <v>1</v>
      </c>
      <c r="Q3861" t="s">
        <v>8316</v>
      </c>
      <c r="R3861" t="s">
        <v>8317</v>
      </c>
      <c r="S3861" s="17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12">
        <f t="shared" si="241"/>
        <v>81.538461538461533</v>
      </c>
      <c r="Q3862" t="s">
        <v>8316</v>
      </c>
      <c r="R3862" t="s">
        <v>8317</v>
      </c>
      <c r="S3862" s="17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12">
        <f t="shared" si="241"/>
        <v>100</v>
      </c>
      <c r="Q3863" t="s">
        <v>8316</v>
      </c>
      <c r="R3863" t="s">
        <v>8317</v>
      </c>
      <c r="S3863" s="17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12">
        <f t="shared" si="241"/>
        <v>1</v>
      </c>
      <c r="Q3864" t="s">
        <v>8316</v>
      </c>
      <c r="R3864" t="s">
        <v>8317</v>
      </c>
      <c r="S3864" s="17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12" t="e">
        <f t="shared" si="241"/>
        <v>#DIV/0!</v>
      </c>
      <c r="Q3865" t="s">
        <v>8316</v>
      </c>
      <c r="R3865" t="s">
        <v>8317</v>
      </c>
      <c r="S3865" s="17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12">
        <f t="shared" si="241"/>
        <v>20</v>
      </c>
      <c r="Q3866" t="s">
        <v>8316</v>
      </c>
      <c r="R3866" t="s">
        <v>8317</v>
      </c>
      <c r="S3866" s="17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12">
        <f t="shared" si="241"/>
        <v>46.428571428571431</v>
      </c>
      <c r="Q3867" t="s">
        <v>8316</v>
      </c>
      <c r="R3867" t="s">
        <v>8317</v>
      </c>
      <c r="S3867" s="17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12">
        <f t="shared" si="241"/>
        <v>5.5</v>
      </c>
      <c r="Q3868" t="s">
        <v>8316</v>
      </c>
      <c r="R3868" t="s">
        <v>8317</v>
      </c>
      <c r="S3868" s="17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12">
        <f t="shared" si="241"/>
        <v>50.2</v>
      </c>
      <c r="Q3869" t="s">
        <v>8316</v>
      </c>
      <c r="R3869" t="s">
        <v>8317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12">
        <f t="shared" si="241"/>
        <v>10</v>
      </c>
      <c r="Q3870" t="s">
        <v>8316</v>
      </c>
      <c r="R3870" t="s">
        <v>8358</v>
      </c>
      <c r="S3870" s="17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12">
        <f t="shared" si="241"/>
        <v>30.133333333333333</v>
      </c>
      <c r="Q3871" t="s">
        <v>8316</v>
      </c>
      <c r="R3871" t="s">
        <v>8358</v>
      </c>
      <c r="S3871" s="17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12">
        <f t="shared" si="241"/>
        <v>150</v>
      </c>
      <c r="Q3872" t="s">
        <v>8316</v>
      </c>
      <c r="R3872" t="s">
        <v>8358</v>
      </c>
      <c r="S3872" s="17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12">
        <f t="shared" si="241"/>
        <v>13.333333333333334</v>
      </c>
      <c r="Q3873" t="s">
        <v>8316</v>
      </c>
      <c r="R3873" t="s">
        <v>8358</v>
      </c>
      <c r="S3873" s="17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12" t="e">
        <f t="shared" si="241"/>
        <v>#DIV/0!</v>
      </c>
      <c r="Q3874" t="s">
        <v>8316</v>
      </c>
      <c r="R3874" t="s">
        <v>8358</v>
      </c>
      <c r="S3874" s="17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12" t="e">
        <f t="shared" si="241"/>
        <v>#DIV/0!</v>
      </c>
      <c r="Q3875" t="s">
        <v>8316</v>
      </c>
      <c r="R3875" t="s">
        <v>8358</v>
      </c>
      <c r="S3875" s="17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12" t="e">
        <f t="shared" si="241"/>
        <v>#DIV/0!</v>
      </c>
      <c r="Q3876" t="s">
        <v>8316</v>
      </c>
      <c r="R3876" t="s">
        <v>8358</v>
      </c>
      <c r="S3876" s="17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12" t="e">
        <f t="shared" si="241"/>
        <v>#DIV/0!</v>
      </c>
      <c r="Q3877" t="s">
        <v>8316</v>
      </c>
      <c r="R3877" t="s">
        <v>8358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12">
        <f t="shared" si="241"/>
        <v>44.760869565217391</v>
      </c>
      <c r="Q3878" t="s">
        <v>8316</v>
      </c>
      <c r="R3878" t="s">
        <v>8358</v>
      </c>
      <c r="S3878" s="17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12">
        <f t="shared" si="241"/>
        <v>88.642857142857139</v>
      </c>
      <c r="Q3879" t="s">
        <v>8316</v>
      </c>
      <c r="R3879" t="s">
        <v>8358</v>
      </c>
      <c r="S3879" s="17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12">
        <f t="shared" si="241"/>
        <v>10</v>
      </c>
      <c r="Q3880" t="s">
        <v>8316</v>
      </c>
      <c r="R3880" t="s">
        <v>8358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12" t="e">
        <f t="shared" si="241"/>
        <v>#DIV/0!</v>
      </c>
      <c r="Q3881" t="s">
        <v>8316</v>
      </c>
      <c r="R3881" t="s">
        <v>8358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12">
        <f t="shared" si="241"/>
        <v>57.647058823529413</v>
      </c>
      <c r="Q3882" t="s">
        <v>8316</v>
      </c>
      <c r="R3882" t="s">
        <v>8358</v>
      </c>
      <c r="S3882" s="17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12">
        <f t="shared" si="241"/>
        <v>25</v>
      </c>
      <c r="Q3883" t="s">
        <v>8316</v>
      </c>
      <c r="R3883" t="s">
        <v>8358</v>
      </c>
      <c r="S3883" s="17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12" t="e">
        <f t="shared" si="241"/>
        <v>#DIV/0!</v>
      </c>
      <c r="Q3884" t="s">
        <v>8316</v>
      </c>
      <c r="R3884" t="s">
        <v>8358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12" t="e">
        <f t="shared" si="241"/>
        <v>#DIV/0!</v>
      </c>
      <c r="Q3885" t="s">
        <v>8316</v>
      </c>
      <c r="R3885" t="s">
        <v>8358</v>
      </c>
      <c r="S3885" s="17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12" t="e">
        <f t="shared" si="241"/>
        <v>#DIV/0!</v>
      </c>
      <c r="Q3886" t="s">
        <v>8316</v>
      </c>
      <c r="R3886" t="s">
        <v>8358</v>
      </c>
      <c r="S3886" s="17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12" t="e">
        <f t="shared" si="241"/>
        <v>#DIV/0!</v>
      </c>
      <c r="Q3887" t="s">
        <v>8316</v>
      </c>
      <c r="R3887" t="s">
        <v>8358</v>
      </c>
      <c r="S3887" s="17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12" t="e">
        <f t="shared" si="241"/>
        <v>#DIV/0!</v>
      </c>
      <c r="Q3888" t="s">
        <v>8316</v>
      </c>
      <c r="R3888" t="s">
        <v>8358</v>
      </c>
      <c r="S3888" s="17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12">
        <f t="shared" si="241"/>
        <v>17.5</v>
      </c>
      <c r="Q3889" t="s">
        <v>8316</v>
      </c>
      <c r="R3889" t="s">
        <v>8358</v>
      </c>
      <c r="S3889" s="17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12">
        <f t="shared" si="241"/>
        <v>38.714285714285715</v>
      </c>
      <c r="Q3890" t="s">
        <v>8316</v>
      </c>
      <c r="R3890" t="s">
        <v>8317</v>
      </c>
      <c r="S3890" s="17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12">
        <f t="shared" si="241"/>
        <v>13.111111111111111</v>
      </c>
      <c r="Q3891" t="s">
        <v>8316</v>
      </c>
      <c r="R3891" t="s">
        <v>8317</v>
      </c>
      <c r="S3891" s="17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12">
        <f t="shared" si="241"/>
        <v>315.5</v>
      </c>
      <c r="Q3892" t="s">
        <v>8316</v>
      </c>
      <c r="R3892" t="s">
        <v>8317</v>
      </c>
      <c r="S3892" s="17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12">
        <f t="shared" si="241"/>
        <v>37.142857142857146</v>
      </c>
      <c r="Q3893" t="s">
        <v>8316</v>
      </c>
      <c r="R3893" t="s">
        <v>8317</v>
      </c>
      <c r="S3893" s="17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12" t="e">
        <f t="shared" si="241"/>
        <v>#DIV/0!</v>
      </c>
      <c r="Q3894" t="s">
        <v>8316</v>
      </c>
      <c r="R3894" t="s">
        <v>8317</v>
      </c>
      <c r="S3894" s="17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12">
        <f t="shared" si="241"/>
        <v>128.27380952380952</v>
      </c>
      <c r="Q3895" t="s">
        <v>8316</v>
      </c>
      <c r="R3895" t="s">
        <v>8317</v>
      </c>
      <c r="S3895" s="17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12">
        <f t="shared" si="241"/>
        <v>47.272727272727273</v>
      </c>
      <c r="Q3896" t="s">
        <v>8316</v>
      </c>
      <c r="R3896" t="s">
        <v>8317</v>
      </c>
      <c r="S3896" s="17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12">
        <f t="shared" si="241"/>
        <v>50</v>
      </c>
      <c r="Q3897" t="s">
        <v>8316</v>
      </c>
      <c r="R3897" t="s">
        <v>8317</v>
      </c>
      <c r="S3897" s="17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12">
        <f t="shared" si="241"/>
        <v>42.5</v>
      </c>
      <c r="Q3898" t="s">
        <v>8316</v>
      </c>
      <c r="R3898" t="s">
        <v>8317</v>
      </c>
      <c r="S3898" s="17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12">
        <f t="shared" si="241"/>
        <v>44</v>
      </c>
      <c r="Q3899" t="s">
        <v>8316</v>
      </c>
      <c r="R3899" t="s">
        <v>8317</v>
      </c>
      <c r="S3899" s="17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12">
        <f t="shared" si="241"/>
        <v>50.875</v>
      </c>
      <c r="Q3900" t="s">
        <v>8316</v>
      </c>
      <c r="R3900" t="s">
        <v>8317</v>
      </c>
      <c r="S3900" s="17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12">
        <f t="shared" si="241"/>
        <v>62.5</v>
      </c>
      <c r="Q3901" t="s">
        <v>8316</v>
      </c>
      <c r="R3901" t="s">
        <v>8317</v>
      </c>
      <c r="S3901" s="17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12">
        <f t="shared" si="241"/>
        <v>27</v>
      </c>
      <c r="Q3902" t="s">
        <v>8316</v>
      </c>
      <c r="R3902" t="s">
        <v>8317</v>
      </c>
      <c r="S3902" s="17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12">
        <f t="shared" si="241"/>
        <v>25</v>
      </c>
      <c r="Q3903" t="s">
        <v>8316</v>
      </c>
      <c r="R3903" t="s">
        <v>8317</v>
      </c>
      <c r="S3903" s="17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12">
        <f t="shared" si="241"/>
        <v>47.258064516129032</v>
      </c>
      <c r="Q3904" t="s">
        <v>8316</v>
      </c>
      <c r="R3904" t="s">
        <v>8317</v>
      </c>
      <c r="S3904" s="17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12" t="e">
        <f t="shared" si="241"/>
        <v>#DIV/0!</v>
      </c>
      <c r="Q3905" t="s">
        <v>8316</v>
      </c>
      <c r="R3905" t="s">
        <v>8317</v>
      </c>
      <c r="S3905" s="17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12">
        <f t="shared" si="241"/>
        <v>1.5</v>
      </c>
      <c r="Q3906" t="s">
        <v>8316</v>
      </c>
      <c r="R3906" t="s">
        <v>8317</v>
      </c>
      <c r="S3906" s="17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(E3907/D3907)</f>
        <v>0.11533333333333333</v>
      </c>
      <c r="P3907" s="12">
        <f t="shared" ref="P3907:P3970" si="245">E3907/L3907</f>
        <v>24.714285714285715</v>
      </c>
      <c r="Q3907" t="s">
        <v>8316</v>
      </c>
      <c r="R3907" t="s">
        <v>8317</v>
      </c>
      <c r="S3907" s="17">
        <f t="shared" ref="S3907:S3970" si="246">(((J3907/60)/60)/24)+DATE(1970,1,1)</f>
        <v>42124.623877314814</v>
      </c>
      <c r="T3907" s="17">
        <f t="shared" ref="T3907:T3970" si="247" xml:space="preserve"> 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12">
        <f t="shared" si="245"/>
        <v>63.125</v>
      </c>
      <c r="Q3908" t="s">
        <v>8316</v>
      </c>
      <c r="R3908" t="s">
        <v>8317</v>
      </c>
      <c r="S3908" s="17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12">
        <f t="shared" si="245"/>
        <v>38.25</v>
      </c>
      <c r="Q3909" t="s">
        <v>8316</v>
      </c>
      <c r="R3909" t="s">
        <v>8317</v>
      </c>
      <c r="S3909" s="17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12">
        <f t="shared" si="245"/>
        <v>16.25</v>
      </c>
      <c r="Q3910" t="s">
        <v>8316</v>
      </c>
      <c r="R3910" t="s">
        <v>8317</v>
      </c>
      <c r="S3910" s="17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12">
        <f t="shared" si="245"/>
        <v>33.75</v>
      </c>
      <c r="Q3911" t="s">
        <v>8316</v>
      </c>
      <c r="R3911" t="s">
        <v>8317</v>
      </c>
      <c r="S3911" s="17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12">
        <f t="shared" si="245"/>
        <v>61.666666666666664</v>
      </c>
      <c r="Q3912" t="s">
        <v>8316</v>
      </c>
      <c r="R3912" t="s">
        <v>8317</v>
      </c>
      <c r="S3912" s="17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12">
        <f t="shared" si="245"/>
        <v>83.138888888888886</v>
      </c>
      <c r="Q3913" t="s">
        <v>8316</v>
      </c>
      <c r="R3913" t="s">
        <v>8317</v>
      </c>
      <c r="S3913" s="17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12">
        <f t="shared" si="245"/>
        <v>1</v>
      </c>
      <c r="Q3914" t="s">
        <v>8316</v>
      </c>
      <c r="R3914" t="s">
        <v>8317</v>
      </c>
      <c r="S3914" s="17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12">
        <f t="shared" si="245"/>
        <v>142.85714285714286</v>
      </c>
      <c r="Q3915" t="s">
        <v>8316</v>
      </c>
      <c r="R3915" t="s">
        <v>8317</v>
      </c>
      <c r="S3915" s="17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12">
        <f t="shared" si="245"/>
        <v>33.666666666666664</v>
      </c>
      <c r="Q3916" t="s">
        <v>8316</v>
      </c>
      <c r="R3916" t="s">
        <v>8317</v>
      </c>
      <c r="S3916" s="17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12">
        <f t="shared" si="245"/>
        <v>5</v>
      </c>
      <c r="Q3917" t="s">
        <v>8316</v>
      </c>
      <c r="R3917" t="s">
        <v>8317</v>
      </c>
      <c r="S3917" s="17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12" t="e">
        <f t="shared" si="245"/>
        <v>#DIV/0!</v>
      </c>
      <c r="Q3918" t="s">
        <v>8316</v>
      </c>
      <c r="R3918" t="s">
        <v>8317</v>
      </c>
      <c r="S3918" s="17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12">
        <f t="shared" si="245"/>
        <v>10</v>
      </c>
      <c r="Q3919" t="s">
        <v>8316</v>
      </c>
      <c r="R3919" t="s">
        <v>8317</v>
      </c>
      <c r="S3919" s="17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12">
        <f t="shared" si="245"/>
        <v>40</v>
      </c>
      <c r="Q3920" t="s">
        <v>8316</v>
      </c>
      <c r="R3920" t="s">
        <v>8317</v>
      </c>
      <c r="S3920" s="17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12">
        <f t="shared" si="245"/>
        <v>30</v>
      </c>
      <c r="Q3921" t="s">
        <v>8316</v>
      </c>
      <c r="R3921" t="s">
        <v>8317</v>
      </c>
      <c r="S3921" s="17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12">
        <f t="shared" si="245"/>
        <v>45</v>
      </c>
      <c r="Q3922" t="s">
        <v>8316</v>
      </c>
      <c r="R3922" t="s">
        <v>8317</v>
      </c>
      <c r="S3922" s="17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12" t="e">
        <f t="shared" si="245"/>
        <v>#DIV/0!</v>
      </c>
      <c r="Q3923" t="s">
        <v>8316</v>
      </c>
      <c r="R3923" t="s">
        <v>8317</v>
      </c>
      <c r="S3923" s="17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12">
        <f t="shared" si="245"/>
        <v>10.166666666666666</v>
      </c>
      <c r="Q3924" t="s">
        <v>8316</v>
      </c>
      <c r="R3924" t="s">
        <v>8317</v>
      </c>
      <c r="S3924" s="17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12">
        <f t="shared" si="245"/>
        <v>81.411764705882348</v>
      </c>
      <c r="Q3925" t="s">
        <v>8316</v>
      </c>
      <c r="R3925" t="s">
        <v>8317</v>
      </c>
      <c r="S3925" s="17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12">
        <f t="shared" si="245"/>
        <v>57.25</v>
      </c>
      <c r="Q3926" t="s">
        <v>8316</v>
      </c>
      <c r="R3926" t="s">
        <v>8317</v>
      </c>
      <c r="S3926" s="17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12">
        <f t="shared" si="245"/>
        <v>5</v>
      </c>
      <c r="Q3927" t="s">
        <v>8316</v>
      </c>
      <c r="R3927" t="s">
        <v>8317</v>
      </c>
      <c r="S3927" s="17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12">
        <f t="shared" si="245"/>
        <v>15</v>
      </c>
      <c r="Q3928" t="s">
        <v>8316</v>
      </c>
      <c r="R3928" t="s">
        <v>8317</v>
      </c>
      <c r="S3928" s="17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12">
        <f t="shared" si="245"/>
        <v>12.5</v>
      </c>
      <c r="Q3929" t="s">
        <v>8316</v>
      </c>
      <c r="R3929" t="s">
        <v>8317</v>
      </c>
      <c r="S3929" s="17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12">
        <f t="shared" si="245"/>
        <v>93</v>
      </c>
      <c r="Q3930" t="s">
        <v>8316</v>
      </c>
      <c r="R3930" t="s">
        <v>8317</v>
      </c>
      <c r="S3930" s="17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12">
        <f t="shared" si="245"/>
        <v>32.357142857142854</v>
      </c>
      <c r="Q3931" t="s">
        <v>8316</v>
      </c>
      <c r="R3931" t="s">
        <v>8317</v>
      </c>
      <c r="S3931" s="17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12" t="e">
        <f t="shared" si="245"/>
        <v>#DIV/0!</v>
      </c>
      <c r="Q3932" t="s">
        <v>8316</v>
      </c>
      <c r="R3932" t="s">
        <v>8317</v>
      </c>
      <c r="S3932" s="17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12" t="e">
        <f t="shared" si="245"/>
        <v>#DIV/0!</v>
      </c>
      <c r="Q3933" t="s">
        <v>8316</v>
      </c>
      <c r="R3933" t="s">
        <v>8317</v>
      </c>
      <c r="S3933" s="17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12">
        <f t="shared" si="245"/>
        <v>1</v>
      </c>
      <c r="Q3934" t="s">
        <v>8316</v>
      </c>
      <c r="R3934" t="s">
        <v>8317</v>
      </c>
      <c r="S3934" s="17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12">
        <f t="shared" si="245"/>
        <v>91.833333333333329</v>
      </c>
      <c r="Q3935" t="s">
        <v>8316</v>
      </c>
      <c r="R3935" t="s">
        <v>8317</v>
      </c>
      <c r="S3935" s="17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12">
        <f t="shared" si="245"/>
        <v>45.833333333333336</v>
      </c>
      <c r="Q3936" t="s">
        <v>8316</v>
      </c>
      <c r="R3936" t="s">
        <v>8317</v>
      </c>
      <c r="S3936" s="17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12">
        <f t="shared" si="245"/>
        <v>57.173913043478258</v>
      </c>
      <c r="Q3937" t="s">
        <v>8316</v>
      </c>
      <c r="R3937" t="s">
        <v>8317</v>
      </c>
      <c r="S3937" s="17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12" t="e">
        <f t="shared" si="245"/>
        <v>#DIV/0!</v>
      </c>
      <c r="Q3938" t="s">
        <v>8316</v>
      </c>
      <c r="R3938" t="s">
        <v>8317</v>
      </c>
      <c r="S3938" s="17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12">
        <f t="shared" si="245"/>
        <v>248.5</v>
      </c>
      <c r="Q3939" t="s">
        <v>8316</v>
      </c>
      <c r="R3939" t="s">
        <v>8317</v>
      </c>
      <c r="S3939" s="17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12">
        <f t="shared" si="245"/>
        <v>79.400000000000006</v>
      </c>
      <c r="Q3940" t="s">
        <v>8316</v>
      </c>
      <c r="R3940" t="s">
        <v>8317</v>
      </c>
      <c r="S3940" s="17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12">
        <f t="shared" si="245"/>
        <v>5</v>
      </c>
      <c r="Q3941" t="s">
        <v>8316</v>
      </c>
      <c r="R3941" t="s">
        <v>8317</v>
      </c>
      <c r="S3941" s="17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12">
        <f t="shared" si="245"/>
        <v>5.5</v>
      </c>
      <c r="Q3942" t="s">
        <v>8316</v>
      </c>
      <c r="R3942" t="s">
        <v>8317</v>
      </c>
      <c r="S3942" s="17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12">
        <f t="shared" si="245"/>
        <v>25</v>
      </c>
      <c r="Q3943" t="s">
        <v>8316</v>
      </c>
      <c r="R3943" t="s">
        <v>8317</v>
      </c>
      <c r="S3943" s="17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12" t="e">
        <f t="shared" si="245"/>
        <v>#DIV/0!</v>
      </c>
      <c r="Q3944" t="s">
        <v>8316</v>
      </c>
      <c r="R3944" t="s">
        <v>8317</v>
      </c>
      <c r="S3944" s="17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12">
        <f t="shared" si="245"/>
        <v>137.07692307692307</v>
      </c>
      <c r="Q3945" t="s">
        <v>8316</v>
      </c>
      <c r="R3945" t="s">
        <v>8317</v>
      </c>
      <c r="S3945" s="17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12" t="e">
        <f t="shared" si="245"/>
        <v>#DIV/0!</v>
      </c>
      <c r="Q3946" t="s">
        <v>8316</v>
      </c>
      <c r="R3946" t="s">
        <v>8317</v>
      </c>
      <c r="S3946" s="17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12">
        <f t="shared" si="245"/>
        <v>5</v>
      </c>
      <c r="Q3947" t="s">
        <v>8316</v>
      </c>
      <c r="R3947" t="s">
        <v>8317</v>
      </c>
      <c r="S3947" s="17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12">
        <f t="shared" si="245"/>
        <v>39</v>
      </c>
      <c r="Q3948" t="s">
        <v>8316</v>
      </c>
      <c r="R3948" t="s">
        <v>8317</v>
      </c>
      <c r="S3948" s="17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12">
        <f t="shared" si="245"/>
        <v>50.5</v>
      </c>
      <c r="Q3949" t="s">
        <v>8316</v>
      </c>
      <c r="R3949" t="s">
        <v>8317</v>
      </c>
      <c r="S3949" s="17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12" t="e">
        <f t="shared" si="245"/>
        <v>#DIV/0!</v>
      </c>
      <c r="Q3950" t="s">
        <v>8316</v>
      </c>
      <c r="R3950" t="s">
        <v>8317</v>
      </c>
      <c r="S3950" s="17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12">
        <f t="shared" si="245"/>
        <v>49.28125</v>
      </c>
      <c r="Q3951" t="s">
        <v>8316</v>
      </c>
      <c r="R3951" t="s">
        <v>8317</v>
      </c>
      <c r="S3951" s="17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12">
        <f t="shared" si="245"/>
        <v>25</v>
      </c>
      <c r="Q3952" t="s">
        <v>8316</v>
      </c>
      <c r="R3952" t="s">
        <v>8317</v>
      </c>
      <c r="S3952" s="17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12">
        <f t="shared" si="245"/>
        <v>1</v>
      </c>
      <c r="Q3953" t="s">
        <v>8316</v>
      </c>
      <c r="R3953" t="s">
        <v>8317</v>
      </c>
      <c r="S3953" s="17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12">
        <f t="shared" si="245"/>
        <v>25</v>
      </c>
      <c r="Q3954" t="s">
        <v>8316</v>
      </c>
      <c r="R3954" t="s">
        <v>8317</v>
      </c>
      <c r="S3954" s="17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12" t="e">
        <f t="shared" si="245"/>
        <v>#DIV/0!</v>
      </c>
      <c r="Q3955" t="s">
        <v>8316</v>
      </c>
      <c r="R3955" t="s">
        <v>8317</v>
      </c>
      <c r="S3955" s="17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12" t="e">
        <f t="shared" si="245"/>
        <v>#DIV/0!</v>
      </c>
      <c r="Q3956" t="s">
        <v>8316</v>
      </c>
      <c r="R3956" t="s">
        <v>8317</v>
      </c>
      <c r="S3956" s="17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12">
        <f t="shared" si="245"/>
        <v>53.125</v>
      </c>
      <c r="Q3957" t="s">
        <v>8316</v>
      </c>
      <c r="R3957" t="s">
        <v>8317</v>
      </c>
      <c r="S3957" s="17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12" t="e">
        <f t="shared" si="245"/>
        <v>#DIV/0!</v>
      </c>
      <c r="Q3958" t="s">
        <v>8316</v>
      </c>
      <c r="R3958" t="s">
        <v>8317</v>
      </c>
      <c r="S3958" s="17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12">
        <f t="shared" si="245"/>
        <v>7</v>
      </c>
      <c r="Q3959" t="s">
        <v>8316</v>
      </c>
      <c r="R3959" t="s">
        <v>8317</v>
      </c>
      <c r="S3959" s="17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12">
        <f t="shared" si="245"/>
        <v>40.0625</v>
      </c>
      <c r="Q3960" t="s">
        <v>8316</v>
      </c>
      <c r="R3960" t="s">
        <v>8317</v>
      </c>
      <c r="S3960" s="17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12">
        <f t="shared" si="245"/>
        <v>24.333333333333332</v>
      </c>
      <c r="Q3961" t="s">
        <v>8316</v>
      </c>
      <c r="R3961" t="s">
        <v>8317</v>
      </c>
      <c r="S3961" s="17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12">
        <f t="shared" si="245"/>
        <v>11.25</v>
      </c>
      <c r="Q3962" t="s">
        <v>8316</v>
      </c>
      <c r="R3962" t="s">
        <v>8317</v>
      </c>
      <c r="S3962" s="17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12">
        <f t="shared" si="245"/>
        <v>10.5</v>
      </c>
      <c r="Q3963" t="s">
        <v>8316</v>
      </c>
      <c r="R3963" t="s">
        <v>8317</v>
      </c>
      <c r="S3963" s="17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12">
        <f t="shared" si="245"/>
        <v>15</v>
      </c>
      <c r="Q3964" t="s">
        <v>8316</v>
      </c>
      <c r="R3964" t="s">
        <v>8317</v>
      </c>
      <c r="S3964" s="17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12" t="e">
        <f t="shared" si="245"/>
        <v>#DIV/0!</v>
      </c>
      <c r="Q3965" t="s">
        <v>8316</v>
      </c>
      <c r="R3965" t="s">
        <v>8317</v>
      </c>
      <c r="S3965" s="17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12">
        <f t="shared" si="245"/>
        <v>42</v>
      </c>
      <c r="Q3966" t="s">
        <v>8316</v>
      </c>
      <c r="R3966" t="s">
        <v>8317</v>
      </c>
      <c r="S3966" s="17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12">
        <f t="shared" si="245"/>
        <v>71.25</v>
      </c>
      <c r="Q3967" t="s">
        <v>8316</v>
      </c>
      <c r="R3967" t="s">
        <v>8317</v>
      </c>
      <c r="S3967" s="17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12">
        <f t="shared" si="245"/>
        <v>22.5</v>
      </c>
      <c r="Q3968" t="s">
        <v>8316</v>
      </c>
      <c r="R3968" t="s">
        <v>8317</v>
      </c>
      <c r="S3968" s="17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12">
        <f t="shared" si="245"/>
        <v>41</v>
      </c>
      <c r="Q3969" t="s">
        <v>8316</v>
      </c>
      <c r="R3969" t="s">
        <v>8317</v>
      </c>
      <c r="S3969" s="17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12">
        <f t="shared" si="245"/>
        <v>47.909090909090907</v>
      </c>
      <c r="Q3970" t="s">
        <v>8316</v>
      </c>
      <c r="R3970" t="s">
        <v>8317</v>
      </c>
      <c r="S3970" s="17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(E3971/D3971)</f>
        <v>7.4690265486725665E-2</v>
      </c>
      <c r="P3971" s="12">
        <f t="shared" ref="P3971:P4034" si="249">E3971/L3971</f>
        <v>35.166666666666664</v>
      </c>
      <c r="Q3971" t="s">
        <v>8316</v>
      </c>
      <c r="R3971" t="s">
        <v>8317</v>
      </c>
      <c r="S3971" s="17">
        <f t="shared" ref="S3971:S4034" si="250">(((J3971/60)/60)/24)+DATE(1970,1,1)</f>
        <v>42601.854699074072</v>
      </c>
      <c r="T3971" s="17">
        <f t="shared" ref="T3971:T4034" si="251" xml:space="preserve"> 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12">
        <f t="shared" si="249"/>
        <v>5.5</v>
      </c>
      <c r="Q3972" t="s">
        <v>8316</v>
      </c>
      <c r="R3972" t="s">
        <v>8317</v>
      </c>
      <c r="S3972" s="17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12">
        <f t="shared" si="249"/>
        <v>22.666666666666668</v>
      </c>
      <c r="Q3973" t="s">
        <v>8316</v>
      </c>
      <c r="R3973" t="s">
        <v>8317</v>
      </c>
      <c r="S3973" s="17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12">
        <f t="shared" si="249"/>
        <v>26.375</v>
      </c>
      <c r="Q3974" t="s">
        <v>8316</v>
      </c>
      <c r="R3974" t="s">
        <v>8317</v>
      </c>
      <c r="S3974" s="17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12">
        <f t="shared" si="249"/>
        <v>105.54054054054055</v>
      </c>
      <c r="Q3975" t="s">
        <v>8316</v>
      </c>
      <c r="R3975" t="s">
        <v>8317</v>
      </c>
      <c r="S3975" s="17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12">
        <f t="shared" si="249"/>
        <v>29.09090909090909</v>
      </c>
      <c r="Q3976" t="s">
        <v>8316</v>
      </c>
      <c r="R3976" t="s">
        <v>8317</v>
      </c>
      <c r="S3976" s="17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12" t="e">
        <f t="shared" si="249"/>
        <v>#DIV/0!</v>
      </c>
      <c r="Q3977" t="s">
        <v>8316</v>
      </c>
      <c r="R3977" t="s">
        <v>8317</v>
      </c>
      <c r="S3977" s="17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12">
        <f t="shared" si="249"/>
        <v>62</v>
      </c>
      <c r="Q3978" t="s">
        <v>8316</v>
      </c>
      <c r="R3978" t="s">
        <v>8317</v>
      </c>
      <c r="S3978" s="17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12">
        <f t="shared" si="249"/>
        <v>217.5</v>
      </c>
      <c r="Q3979" t="s">
        <v>8316</v>
      </c>
      <c r="R3979" t="s">
        <v>8317</v>
      </c>
      <c r="S3979" s="17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12">
        <f t="shared" si="249"/>
        <v>26.75</v>
      </c>
      <c r="Q3980" t="s">
        <v>8316</v>
      </c>
      <c r="R3980" t="s">
        <v>8317</v>
      </c>
      <c r="S3980" s="17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12">
        <f t="shared" si="249"/>
        <v>18.333333333333332</v>
      </c>
      <c r="Q3981" t="s">
        <v>8316</v>
      </c>
      <c r="R3981" t="s">
        <v>8317</v>
      </c>
      <c r="S3981" s="17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12">
        <f t="shared" si="249"/>
        <v>64.285714285714292</v>
      </c>
      <c r="Q3982" t="s">
        <v>8316</v>
      </c>
      <c r="R3982" t="s">
        <v>8317</v>
      </c>
      <c r="S3982" s="17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12">
        <f t="shared" si="249"/>
        <v>175</v>
      </c>
      <c r="Q3983" t="s">
        <v>8316</v>
      </c>
      <c r="R3983" t="s">
        <v>8317</v>
      </c>
      <c r="S3983" s="17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12">
        <f t="shared" si="249"/>
        <v>34</v>
      </c>
      <c r="Q3984" t="s">
        <v>8316</v>
      </c>
      <c r="R3984" t="s">
        <v>8317</v>
      </c>
      <c r="S3984" s="17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12">
        <f t="shared" si="249"/>
        <v>84.282608695652172</v>
      </c>
      <c r="Q3985" t="s">
        <v>8316</v>
      </c>
      <c r="R3985" t="s">
        <v>8317</v>
      </c>
      <c r="S3985" s="17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12">
        <f t="shared" si="249"/>
        <v>9.5</v>
      </c>
      <c r="Q3986" t="s">
        <v>8316</v>
      </c>
      <c r="R3986" t="s">
        <v>8317</v>
      </c>
      <c r="S3986" s="17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12">
        <f t="shared" si="249"/>
        <v>33.736842105263158</v>
      </c>
      <c r="Q3987" t="s">
        <v>8316</v>
      </c>
      <c r="R3987" t="s">
        <v>8317</v>
      </c>
      <c r="S3987" s="17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12">
        <f t="shared" si="249"/>
        <v>37.53846153846154</v>
      </c>
      <c r="Q3988" t="s">
        <v>8316</v>
      </c>
      <c r="R3988" t="s">
        <v>8317</v>
      </c>
      <c r="S3988" s="17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12">
        <f t="shared" si="249"/>
        <v>11.615384615384615</v>
      </c>
      <c r="Q3989" t="s">
        <v>8316</v>
      </c>
      <c r="R3989" t="s">
        <v>8317</v>
      </c>
      <c r="S3989" s="17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12">
        <f t="shared" si="249"/>
        <v>8</v>
      </c>
      <c r="Q3990" t="s">
        <v>8316</v>
      </c>
      <c r="R3990" t="s">
        <v>8317</v>
      </c>
      <c r="S3990" s="17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12" t="e">
        <f t="shared" si="249"/>
        <v>#DIV/0!</v>
      </c>
      <c r="Q3991" t="s">
        <v>8316</v>
      </c>
      <c r="R3991" t="s">
        <v>8317</v>
      </c>
      <c r="S3991" s="17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12">
        <f t="shared" si="249"/>
        <v>23</v>
      </c>
      <c r="Q3992" t="s">
        <v>8316</v>
      </c>
      <c r="R3992" t="s">
        <v>8317</v>
      </c>
      <c r="S3992" s="17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12">
        <f t="shared" si="249"/>
        <v>100</v>
      </c>
      <c r="Q3993" t="s">
        <v>8316</v>
      </c>
      <c r="R3993" t="s">
        <v>8317</v>
      </c>
      <c r="S3993" s="17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12">
        <f t="shared" si="249"/>
        <v>60.111111111111114</v>
      </c>
      <c r="Q3994" t="s">
        <v>8316</v>
      </c>
      <c r="R3994" t="s">
        <v>8317</v>
      </c>
      <c r="S3994" s="17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12">
        <f t="shared" si="249"/>
        <v>3</v>
      </c>
      <c r="Q3995" t="s">
        <v>8316</v>
      </c>
      <c r="R3995" t="s">
        <v>8317</v>
      </c>
      <c r="S3995" s="17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12">
        <f t="shared" si="249"/>
        <v>5</v>
      </c>
      <c r="Q3996" t="s">
        <v>8316</v>
      </c>
      <c r="R3996" t="s">
        <v>8317</v>
      </c>
      <c r="S3996" s="17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12">
        <f t="shared" si="249"/>
        <v>17.5</v>
      </c>
      <c r="Q3997" t="s">
        <v>8316</v>
      </c>
      <c r="R3997" t="s">
        <v>8317</v>
      </c>
      <c r="S3997" s="17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12">
        <f t="shared" si="249"/>
        <v>29.235294117647058</v>
      </c>
      <c r="Q3998" t="s">
        <v>8316</v>
      </c>
      <c r="R3998" t="s">
        <v>8317</v>
      </c>
      <c r="S3998" s="17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12" t="e">
        <f t="shared" si="249"/>
        <v>#DIV/0!</v>
      </c>
      <c r="Q3999" t="s">
        <v>8316</v>
      </c>
      <c r="R3999" t="s">
        <v>8317</v>
      </c>
      <c r="S3999" s="17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12">
        <f t="shared" si="249"/>
        <v>59.583333333333336</v>
      </c>
      <c r="Q4000" t="s">
        <v>8316</v>
      </c>
      <c r="R4000" t="s">
        <v>8317</v>
      </c>
      <c r="S4000" s="17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12">
        <f t="shared" si="249"/>
        <v>82.571428571428569</v>
      </c>
      <c r="Q4001" t="s">
        <v>8316</v>
      </c>
      <c r="R4001" t="s">
        <v>8317</v>
      </c>
      <c r="S4001" s="17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12">
        <f t="shared" si="249"/>
        <v>10</v>
      </c>
      <c r="Q4002" t="s">
        <v>8316</v>
      </c>
      <c r="R4002" t="s">
        <v>8317</v>
      </c>
      <c r="S4002" s="17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12">
        <f t="shared" si="249"/>
        <v>32.357142857142854</v>
      </c>
      <c r="Q4003" t="s">
        <v>8316</v>
      </c>
      <c r="R4003" t="s">
        <v>8317</v>
      </c>
      <c r="S4003" s="17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12">
        <f t="shared" si="249"/>
        <v>5.75</v>
      </c>
      <c r="Q4004" t="s">
        <v>8316</v>
      </c>
      <c r="R4004" t="s">
        <v>8317</v>
      </c>
      <c r="S4004" s="17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12">
        <f t="shared" si="249"/>
        <v>100.5</v>
      </c>
      <c r="Q4005" t="s">
        <v>8316</v>
      </c>
      <c r="R4005" t="s">
        <v>8317</v>
      </c>
      <c r="S4005" s="17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12">
        <f t="shared" si="249"/>
        <v>1</v>
      </c>
      <c r="Q4006" t="s">
        <v>8316</v>
      </c>
      <c r="R4006" t="s">
        <v>8317</v>
      </c>
      <c r="S4006" s="17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12">
        <f t="shared" si="249"/>
        <v>20</v>
      </c>
      <c r="Q4007" t="s">
        <v>8316</v>
      </c>
      <c r="R4007" t="s">
        <v>8317</v>
      </c>
      <c r="S4007" s="17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12">
        <f t="shared" si="249"/>
        <v>2</v>
      </c>
      <c r="Q4008" t="s">
        <v>8316</v>
      </c>
      <c r="R4008" t="s">
        <v>8317</v>
      </c>
      <c r="S4008" s="17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12">
        <f t="shared" si="249"/>
        <v>5</v>
      </c>
      <c r="Q4009" t="s">
        <v>8316</v>
      </c>
      <c r="R4009" t="s">
        <v>8317</v>
      </c>
      <c r="S4009" s="17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12">
        <f t="shared" si="249"/>
        <v>15</v>
      </c>
      <c r="Q4010" t="s">
        <v>8316</v>
      </c>
      <c r="R4010" t="s">
        <v>8317</v>
      </c>
      <c r="S4010" s="17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12">
        <f t="shared" si="249"/>
        <v>25</v>
      </c>
      <c r="Q4011" t="s">
        <v>8316</v>
      </c>
      <c r="R4011" t="s">
        <v>8317</v>
      </c>
      <c r="S4011" s="17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12">
        <f t="shared" si="249"/>
        <v>45.842105263157897</v>
      </c>
      <c r="Q4012" t="s">
        <v>8316</v>
      </c>
      <c r="R4012" t="s">
        <v>8317</v>
      </c>
      <c r="S4012" s="17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12">
        <f t="shared" si="249"/>
        <v>4.75</v>
      </c>
      <c r="Q4013" t="s">
        <v>8316</v>
      </c>
      <c r="R4013" t="s">
        <v>8317</v>
      </c>
      <c r="S4013" s="17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12" t="e">
        <f t="shared" si="249"/>
        <v>#DIV/0!</v>
      </c>
      <c r="Q4014" t="s">
        <v>8316</v>
      </c>
      <c r="R4014" t="s">
        <v>8317</v>
      </c>
      <c r="S4014" s="17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12">
        <f t="shared" si="249"/>
        <v>13</v>
      </c>
      <c r="Q4015" t="s">
        <v>8316</v>
      </c>
      <c r="R4015" t="s">
        <v>8317</v>
      </c>
      <c r="S4015" s="17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12" t="e">
        <f t="shared" si="249"/>
        <v>#DIV/0!</v>
      </c>
      <c r="Q4016" t="s">
        <v>8316</v>
      </c>
      <c r="R4016" t="s">
        <v>8317</v>
      </c>
      <c r="S4016" s="17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12">
        <f t="shared" si="249"/>
        <v>1</v>
      </c>
      <c r="Q4017" t="s">
        <v>8316</v>
      </c>
      <c r="R4017" t="s">
        <v>8317</v>
      </c>
      <c r="S4017" s="17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12">
        <f t="shared" si="249"/>
        <v>10</v>
      </c>
      <c r="Q4018" t="s">
        <v>8316</v>
      </c>
      <c r="R4018" t="s">
        <v>8317</v>
      </c>
      <c r="S4018" s="17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12">
        <f t="shared" si="249"/>
        <v>52.5</v>
      </c>
      <c r="Q4019" t="s">
        <v>8316</v>
      </c>
      <c r="R4019" t="s">
        <v>8317</v>
      </c>
      <c r="S4019" s="17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12">
        <f t="shared" si="249"/>
        <v>32.5</v>
      </c>
      <c r="Q4020" t="s">
        <v>8316</v>
      </c>
      <c r="R4020" t="s">
        <v>8317</v>
      </c>
      <c r="S4020" s="17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12">
        <f t="shared" si="249"/>
        <v>7.25</v>
      </c>
      <c r="Q4021" t="s">
        <v>8316</v>
      </c>
      <c r="R4021" t="s">
        <v>8317</v>
      </c>
      <c r="S4021" s="17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12">
        <f t="shared" si="249"/>
        <v>33.333333333333336</v>
      </c>
      <c r="Q4022" t="s">
        <v>8316</v>
      </c>
      <c r="R4022" t="s">
        <v>8317</v>
      </c>
      <c r="S4022" s="17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12">
        <f t="shared" si="249"/>
        <v>62.5</v>
      </c>
      <c r="Q4023" t="s">
        <v>8316</v>
      </c>
      <c r="R4023" t="s">
        <v>8317</v>
      </c>
      <c r="S4023" s="17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12">
        <f t="shared" si="249"/>
        <v>63.558375634517766</v>
      </c>
      <c r="Q4024" t="s">
        <v>8316</v>
      </c>
      <c r="R4024" t="s">
        <v>8317</v>
      </c>
      <c r="S4024" s="17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12" t="e">
        <f t="shared" si="249"/>
        <v>#DIV/0!</v>
      </c>
      <c r="Q4025" t="s">
        <v>8316</v>
      </c>
      <c r="R4025" t="s">
        <v>8317</v>
      </c>
      <c r="S4025" s="17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12">
        <f t="shared" si="249"/>
        <v>10</v>
      </c>
      <c r="Q4026" t="s">
        <v>8316</v>
      </c>
      <c r="R4026" t="s">
        <v>8317</v>
      </c>
      <c r="S4026" s="17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12">
        <f t="shared" si="249"/>
        <v>62.5</v>
      </c>
      <c r="Q4027" t="s">
        <v>8316</v>
      </c>
      <c r="R4027" t="s">
        <v>8317</v>
      </c>
      <c r="S4027" s="17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12" t="e">
        <f t="shared" si="249"/>
        <v>#DIV/0!</v>
      </c>
      <c r="Q4028" t="s">
        <v>8316</v>
      </c>
      <c r="R4028" t="s">
        <v>8317</v>
      </c>
      <c r="S4028" s="17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12">
        <f t="shared" si="249"/>
        <v>30.714285714285715</v>
      </c>
      <c r="Q4029" t="s">
        <v>8316</v>
      </c>
      <c r="R4029" t="s">
        <v>8317</v>
      </c>
      <c r="S4029" s="17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12">
        <f t="shared" si="249"/>
        <v>51</v>
      </c>
      <c r="Q4030" t="s">
        <v>8316</v>
      </c>
      <c r="R4030" t="s">
        <v>8317</v>
      </c>
      <c r="S4030" s="17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12" t="e">
        <f t="shared" si="249"/>
        <v>#DIV/0!</v>
      </c>
      <c r="Q4031" t="s">
        <v>8316</v>
      </c>
      <c r="R4031" t="s">
        <v>8317</v>
      </c>
      <c r="S4031" s="17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12">
        <f t="shared" si="249"/>
        <v>66.666666666666671</v>
      </c>
      <c r="Q4032" t="s">
        <v>8316</v>
      </c>
      <c r="R4032" t="s">
        <v>8317</v>
      </c>
      <c r="S4032" s="17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12" t="e">
        <f t="shared" si="249"/>
        <v>#DIV/0!</v>
      </c>
      <c r="Q4033" t="s">
        <v>8316</v>
      </c>
      <c r="R4033" t="s">
        <v>8317</v>
      </c>
      <c r="S4033" s="17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12">
        <f t="shared" si="249"/>
        <v>59</v>
      </c>
      <c r="Q4034" t="s">
        <v>8316</v>
      </c>
      <c r="R4034" t="s">
        <v>8317</v>
      </c>
      <c r="S4034" s="17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(E4035/D4035)</f>
        <v>0.25698702928870293</v>
      </c>
      <c r="P4035" s="12">
        <f t="shared" ref="P4035:P4098" si="253">E4035/L4035</f>
        <v>65.340319148936175</v>
      </c>
      <c r="Q4035" t="s">
        <v>8316</v>
      </c>
      <c r="R4035" t="s">
        <v>8317</v>
      </c>
      <c r="S4035" s="17">
        <f t="shared" ref="S4035:S4098" si="254">(((J4035/60)/60)/24)+DATE(1970,1,1)</f>
        <v>42614.268796296295</v>
      </c>
      <c r="T4035" s="17">
        <f t="shared" ref="T4035:T4098" si="255" xml:space="preserve"> 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12">
        <f t="shared" si="253"/>
        <v>100</v>
      </c>
      <c r="Q4036" t="s">
        <v>8316</v>
      </c>
      <c r="R4036" t="s">
        <v>8317</v>
      </c>
      <c r="S4036" s="17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12">
        <f t="shared" si="253"/>
        <v>147.4</v>
      </c>
      <c r="Q4037" t="s">
        <v>8316</v>
      </c>
      <c r="R4037" t="s">
        <v>8317</v>
      </c>
      <c r="S4037" s="17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12">
        <f t="shared" si="253"/>
        <v>166.05882352941177</v>
      </c>
      <c r="Q4038" t="s">
        <v>8316</v>
      </c>
      <c r="R4038" t="s">
        <v>8317</v>
      </c>
      <c r="S4038" s="17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12">
        <f t="shared" si="253"/>
        <v>40</v>
      </c>
      <c r="Q4039" t="s">
        <v>8316</v>
      </c>
      <c r="R4039" t="s">
        <v>8317</v>
      </c>
      <c r="S4039" s="17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12">
        <f t="shared" si="253"/>
        <v>75.25</v>
      </c>
      <c r="Q4040" t="s">
        <v>8316</v>
      </c>
      <c r="R4040" t="s">
        <v>8317</v>
      </c>
      <c r="S4040" s="17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12">
        <f t="shared" si="253"/>
        <v>60</v>
      </c>
      <c r="Q4041" t="s">
        <v>8316</v>
      </c>
      <c r="R4041" t="s">
        <v>8317</v>
      </c>
      <c r="S4041" s="17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12">
        <f t="shared" si="253"/>
        <v>1250</v>
      </c>
      <c r="Q4042" t="s">
        <v>8316</v>
      </c>
      <c r="R4042" t="s">
        <v>8317</v>
      </c>
      <c r="S4042" s="17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12">
        <f t="shared" si="253"/>
        <v>10.5</v>
      </c>
      <c r="Q4043" t="s">
        <v>8316</v>
      </c>
      <c r="R4043" t="s">
        <v>8317</v>
      </c>
      <c r="S4043" s="17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12">
        <f t="shared" si="253"/>
        <v>7</v>
      </c>
      <c r="Q4044" t="s">
        <v>8316</v>
      </c>
      <c r="R4044" t="s">
        <v>8317</v>
      </c>
      <c r="S4044" s="17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12" t="e">
        <f t="shared" si="253"/>
        <v>#DIV/0!</v>
      </c>
      <c r="Q4045" t="s">
        <v>8316</v>
      </c>
      <c r="R4045" t="s">
        <v>8317</v>
      </c>
      <c r="S4045" s="17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12">
        <f t="shared" si="253"/>
        <v>56.25</v>
      </c>
      <c r="Q4046" t="s">
        <v>8316</v>
      </c>
      <c r="R4046" t="s">
        <v>8317</v>
      </c>
      <c r="S4046" s="17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12">
        <f t="shared" si="253"/>
        <v>1</v>
      </c>
      <c r="Q4047" t="s">
        <v>8316</v>
      </c>
      <c r="R4047" t="s">
        <v>8317</v>
      </c>
      <c r="S4047" s="17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12">
        <f t="shared" si="253"/>
        <v>38.333333333333336</v>
      </c>
      <c r="Q4048" t="s">
        <v>8316</v>
      </c>
      <c r="R4048" t="s">
        <v>8317</v>
      </c>
      <c r="S4048" s="17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12">
        <f t="shared" si="253"/>
        <v>27.5</v>
      </c>
      <c r="Q4049" t="s">
        <v>8316</v>
      </c>
      <c r="R4049" t="s">
        <v>8317</v>
      </c>
      <c r="S4049" s="17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12">
        <f t="shared" si="253"/>
        <v>32.978021978021978</v>
      </c>
      <c r="Q4050" t="s">
        <v>8316</v>
      </c>
      <c r="R4050" t="s">
        <v>8317</v>
      </c>
      <c r="S4050" s="17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12">
        <f t="shared" si="253"/>
        <v>16</v>
      </c>
      <c r="Q4051" t="s">
        <v>8316</v>
      </c>
      <c r="R4051" t="s">
        <v>8317</v>
      </c>
      <c r="S4051" s="17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12">
        <f t="shared" si="253"/>
        <v>1</v>
      </c>
      <c r="Q4052" t="s">
        <v>8316</v>
      </c>
      <c r="R4052" t="s">
        <v>8317</v>
      </c>
      <c r="S4052" s="17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12" t="e">
        <f t="shared" si="253"/>
        <v>#DIV/0!</v>
      </c>
      <c r="Q4053" t="s">
        <v>8316</v>
      </c>
      <c r="R4053" t="s">
        <v>8317</v>
      </c>
      <c r="S4053" s="17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12">
        <f t="shared" si="253"/>
        <v>86.615384615384613</v>
      </c>
      <c r="Q4054" t="s">
        <v>8316</v>
      </c>
      <c r="R4054" t="s">
        <v>8317</v>
      </c>
      <c r="S4054" s="17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12">
        <f t="shared" si="253"/>
        <v>55</v>
      </c>
      <c r="Q4055" t="s">
        <v>8316</v>
      </c>
      <c r="R4055" t="s">
        <v>8317</v>
      </c>
      <c r="S4055" s="17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12" t="e">
        <f t="shared" si="253"/>
        <v>#DIV/0!</v>
      </c>
      <c r="Q4056" t="s">
        <v>8316</v>
      </c>
      <c r="R4056" t="s">
        <v>8317</v>
      </c>
      <c r="S4056" s="17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12">
        <f t="shared" si="253"/>
        <v>41.952380952380949</v>
      </c>
      <c r="Q4057" t="s">
        <v>8316</v>
      </c>
      <c r="R4057" t="s">
        <v>8317</v>
      </c>
      <c r="S4057" s="17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12">
        <f t="shared" si="253"/>
        <v>88.333333333333329</v>
      </c>
      <c r="Q4058" t="s">
        <v>8316</v>
      </c>
      <c r="R4058" t="s">
        <v>8317</v>
      </c>
      <c r="S4058" s="17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12">
        <f t="shared" si="253"/>
        <v>129.16666666666666</v>
      </c>
      <c r="Q4059" t="s">
        <v>8316</v>
      </c>
      <c r="R4059" t="s">
        <v>8317</v>
      </c>
      <c r="S4059" s="17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12">
        <f t="shared" si="253"/>
        <v>23.75</v>
      </c>
      <c r="Q4060" t="s">
        <v>8316</v>
      </c>
      <c r="R4060" t="s">
        <v>8317</v>
      </c>
      <c r="S4060" s="17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12">
        <f t="shared" si="253"/>
        <v>35.714285714285715</v>
      </c>
      <c r="Q4061" t="s">
        <v>8316</v>
      </c>
      <c r="R4061" t="s">
        <v>8317</v>
      </c>
      <c r="S4061" s="17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12">
        <f t="shared" si="253"/>
        <v>57</v>
      </c>
      <c r="Q4062" t="s">
        <v>8316</v>
      </c>
      <c r="R4062" t="s">
        <v>8317</v>
      </c>
      <c r="S4062" s="17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12" t="e">
        <f t="shared" si="253"/>
        <v>#DIV/0!</v>
      </c>
      <c r="Q4063" t="s">
        <v>8316</v>
      </c>
      <c r="R4063" t="s">
        <v>8317</v>
      </c>
      <c r="S4063" s="17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12">
        <f t="shared" si="253"/>
        <v>163.33333333333334</v>
      </c>
      <c r="Q4064" t="s">
        <v>8316</v>
      </c>
      <c r="R4064" t="s">
        <v>8317</v>
      </c>
      <c r="S4064" s="17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12">
        <f t="shared" si="253"/>
        <v>15</v>
      </c>
      <c r="Q4065" t="s">
        <v>8316</v>
      </c>
      <c r="R4065" t="s">
        <v>8317</v>
      </c>
      <c r="S4065" s="17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12">
        <f t="shared" si="253"/>
        <v>64.166666666666671</v>
      </c>
      <c r="Q4066" t="s">
        <v>8316</v>
      </c>
      <c r="R4066" t="s">
        <v>8317</v>
      </c>
      <c r="S4066" s="17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12">
        <f t="shared" si="253"/>
        <v>6.75</v>
      </c>
      <c r="Q4067" t="s">
        <v>8316</v>
      </c>
      <c r="R4067" t="s">
        <v>8317</v>
      </c>
      <c r="S4067" s="17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12">
        <f t="shared" si="253"/>
        <v>25</v>
      </c>
      <c r="Q4068" t="s">
        <v>8316</v>
      </c>
      <c r="R4068" t="s">
        <v>8317</v>
      </c>
      <c r="S4068" s="17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12">
        <f t="shared" si="253"/>
        <v>179.11764705882354</v>
      </c>
      <c r="Q4069" t="s">
        <v>8316</v>
      </c>
      <c r="R4069" t="s">
        <v>8317</v>
      </c>
      <c r="S4069" s="17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12">
        <f t="shared" si="253"/>
        <v>34.950000000000003</v>
      </c>
      <c r="Q4070" t="s">
        <v>8316</v>
      </c>
      <c r="R4070" t="s">
        <v>8317</v>
      </c>
      <c r="S4070" s="17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12">
        <f t="shared" si="253"/>
        <v>33.07692307692308</v>
      </c>
      <c r="Q4071" t="s">
        <v>8316</v>
      </c>
      <c r="R4071" t="s">
        <v>8317</v>
      </c>
      <c r="S4071" s="17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12">
        <f t="shared" si="253"/>
        <v>27.5</v>
      </c>
      <c r="Q4072" t="s">
        <v>8316</v>
      </c>
      <c r="R4072" t="s">
        <v>8317</v>
      </c>
      <c r="S4072" s="17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12" t="e">
        <f t="shared" si="253"/>
        <v>#DIV/0!</v>
      </c>
      <c r="Q4073" t="s">
        <v>8316</v>
      </c>
      <c r="R4073" t="s">
        <v>8317</v>
      </c>
      <c r="S4073" s="17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12">
        <f t="shared" si="253"/>
        <v>2</v>
      </c>
      <c r="Q4074" t="s">
        <v>8316</v>
      </c>
      <c r="R4074" t="s">
        <v>8317</v>
      </c>
      <c r="S4074" s="17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12">
        <f t="shared" si="253"/>
        <v>18.5</v>
      </c>
      <c r="Q4075" t="s">
        <v>8316</v>
      </c>
      <c r="R4075" t="s">
        <v>8317</v>
      </c>
      <c r="S4075" s="17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12">
        <f t="shared" si="253"/>
        <v>35</v>
      </c>
      <c r="Q4076" t="s">
        <v>8316</v>
      </c>
      <c r="R4076" t="s">
        <v>8317</v>
      </c>
      <c r="S4076" s="17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12">
        <f t="shared" si="253"/>
        <v>44.307692307692307</v>
      </c>
      <c r="Q4077" t="s">
        <v>8316</v>
      </c>
      <c r="R4077" t="s">
        <v>8317</v>
      </c>
      <c r="S4077" s="17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12" t="e">
        <f t="shared" si="253"/>
        <v>#DIV/0!</v>
      </c>
      <c r="Q4078" t="s">
        <v>8316</v>
      </c>
      <c r="R4078" t="s">
        <v>8317</v>
      </c>
      <c r="S4078" s="17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12">
        <f t="shared" si="253"/>
        <v>222.5</v>
      </c>
      <c r="Q4079" t="s">
        <v>8316</v>
      </c>
      <c r="R4079" t="s">
        <v>8317</v>
      </c>
      <c r="S4079" s="17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12" t="e">
        <f t="shared" si="253"/>
        <v>#DIV/0!</v>
      </c>
      <c r="Q4080" t="s">
        <v>8316</v>
      </c>
      <c r="R4080" t="s">
        <v>8317</v>
      </c>
      <c r="S4080" s="17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12">
        <f t="shared" si="253"/>
        <v>5</v>
      </c>
      <c r="Q4081" t="s">
        <v>8316</v>
      </c>
      <c r="R4081" t="s">
        <v>8317</v>
      </c>
      <c r="S4081" s="17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12" t="e">
        <f t="shared" si="253"/>
        <v>#DIV/0!</v>
      </c>
      <c r="Q4082" t="s">
        <v>8316</v>
      </c>
      <c r="R4082" t="s">
        <v>8317</v>
      </c>
      <c r="S4082" s="17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12">
        <f t="shared" si="253"/>
        <v>29.166666666666668</v>
      </c>
      <c r="Q4083" t="s">
        <v>8316</v>
      </c>
      <c r="R4083" t="s">
        <v>8317</v>
      </c>
      <c r="S4083" s="17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12">
        <f t="shared" si="253"/>
        <v>1.5</v>
      </c>
      <c r="Q4084" t="s">
        <v>8316</v>
      </c>
      <c r="R4084" t="s">
        <v>8317</v>
      </c>
      <c r="S4084" s="17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12">
        <f t="shared" si="253"/>
        <v>126.5</v>
      </c>
      <c r="Q4085" t="s">
        <v>8316</v>
      </c>
      <c r="R4085" t="s">
        <v>8317</v>
      </c>
      <c r="S4085" s="17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12">
        <f t="shared" si="253"/>
        <v>10</v>
      </c>
      <c r="Q4086" t="s">
        <v>8316</v>
      </c>
      <c r="R4086" t="s">
        <v>8317</v>
      </c>
      <c r="S4086" s="17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12">
        <f t="shared" si="253"/>
        <v>10</v>
      </c>
      <c r="Q4087" t="s">
        <v>8316</v>
      </c>
      <c r="R4087" t="s">
        <v>8317</v>
      </c>
      <c r="S4087" s="17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12">
        <f t="shared" si="253"/>
        <v>9.4</v>
      </c>
      <c r="Q4088" t="s">
        <v>8316</v>
      </c>
      <c r="R4088" t="s">
        <v>8317</v>
      </c>
      <c r="S4088" s="17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12" t="e">
        <f t="shared" si="253"/>
        <v>#DIV/0!</v>
      </c>
      <c r="Q4089" t="s">
        <v>8316</v>
      </c>
      <c r="R4089" t="s">
        <v>8317</v>
      </c>
      <c r="S4089" s="17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12">
        <f t="shared" si="253"/>
        <v>72</v>
      </c>
      <c r="Q4090" t="s">
        <v>8316</v>
      </c>
      <c r="R4090" t="s">
        <v>8317</v>
      </c>
      <c r="S4090" s="17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12">
        <f t="shared" si="253"/>
        <v>30</v>
      </c>
      <c r="Q4091" t="s">
        <v>8316</v>
      </c>
      <c r="R4091" t="s">
        <v>8317</v>
      </c>
      <c r="S4091" s="17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12">
        <f t="shared" si="253"/>
        <v>10.666666666666666</v>
      </c>
      <c r="Q4092" t="s">
        <v>8316</v>
      </c>
      <c r="R4092" t="s">
        <v>8317</v>
      </c>
      <c r="S4092" s="17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12">
        <f t="shared" si="253"/>
        <v>25.5</v>
      </c>
      <c r="Q4093" t="s">
        <v>8316</v>
      </c>
      <c r="R4093" t="s">
        <v>8317</v>
      </c>
      <c r="S4093" s="17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12">
        <f t="shared" si="253"/>
        <v>20</v>
      </c>
      <c r="Q4094" t="s">
        <v>8316</v>
      </c>
      <c r="R4094" t="s">
        <v>8317</v>
      </c>
      <c r="S4094" s="17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12">
        <f t="shared" si="253"/>
        <v>15</v>
      </c>
      <c r="Q4095" t="s">
        <v>8316</v>
      </c>
      <c r="R4095" t="s">
        <v>8317</v>
      </c>
      <c r="S4095" s="17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12">
        <f t="shared" si="253"/>
        <v>91.25</v>
      </c>
      <c r="Q4096" t="s">
        <v>8316</v>
      </c>
      <c r="R4096" t="s">
        <v>8317</v>
      </c>
      <c r="S4096" s="17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12">
        <f t="shared" si="253"/>
        <v>800</v>
      </c>
      <c r="Q4097" t="s">
        <v>8316</v>
      </c>
      <c r="R4097" t="s">
        <v>8317</v>
      </c>
      <c r="S4097" s="17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12">
        <f t="shared" si="253"/>
        <v>80</v>
      </c>
      <c r="Q4098" t="s">
        <v>8316</v>
      </c>
      <c r="R4098" t="s">
        <v>8317</v>
      </c>
      <c r="S4098" s="17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(E4099/D4099)</f>
        <v>0</v>
      </c>
      <c r="P4099" s="12" t="e">
        <f t="shared" ref="P4099:P4115" si="257">E4099/L4099</f>
        <v>#DIV/0!</v>
      </c>
      <c r="Q4099" t="s">
        <v>8316</v>
      </c>
      <c r="R4099" t="s">
        <v>8317</v>
      </c>
      <c r="S4099" s="17">
        <f t="shared" ref="S4099:S4115" si="258">(((J4099/60)/60)/24)+DATE(1970,1,1)</f>
        <v>42344.824502314819</v>
      </c>
      <c r="T4099" s="17">
        <f t="shared" ref="T4099:T4115" si="259" xml:space="preserve"> 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12" t="e">
        <f t="shared" si="257"/>
        <v>#DIV/0!</v>
      </c>
      <c r="Q4100" t="s">
        <v>8316</v>
      </c>
      <c r="R4100" t="s">
        <v>8317</v>
      </c>
      <c r="S4100" s="17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12">
        <f t="shared" si="257"/>
        <v>50</v>
      </c>
      <c r="Q4101" t="s">
        <v>8316</v>
      </c>
      <c r="R4101" t="s">
        <v>8317</v>
      </c>
      <c r="S4101" s="17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12" t="e">
        <f t="shared" si="257"/>
        <v>#DIV/0!</v>
      </c>
      <c r="Q4102" t="s">
        <v>8316</v>
      </c>
      <c r="R4102" t="s">
        <v>8317</v>
      </c>
      <c r="S4102" s="17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12" t="e">
        <f t="shared" si="257"/>
        <v>#DIV/0!</v>
      </c>
      <c r="Q4103" t="s">
        <v>8316</v>
      </c>
      <c r="R4103" t="s">
        <v>8317</v>
      </c>
      <c r="S4103" s="17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12">
        <f t="shared" si="257"/>
        <v>22.833333333333332</v>
      </c>
      <c r="Q4104" t="s">
        <v>8316</v>
      </c>
      <c r="R4104" t="s">
        <v>8317</v>
      </c>
      <c r="S4104" s="17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12">
        <f t="shared" si="257"/>
        <v>16.666666666666668</v>
      </c>
      <c r="Q4105" t="s">
        <v>8316</v>
      </c>
      <c r="R4105" t="s">
        <v>8317</v>
      </c>
      <c r="S4105" s="17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12">
        <f t="shared" si="257"/>
        <v>45.785714285714285</v>
      </c>
      <c r="Q4106" t="s">
        <v>8316</v>
      </c>
      <c r="R4106" t="s">
        <v>8317</v>
      </c>
      <c r="S4106" s="17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12">
        <f t="shared" si="257"/>
        <v>383.33333333333331</v>
      </c>
      <c r="Q4107" t="s">
        <v>8316</v>
      </c>
      <c r="R4107" t="s">
        <v>8317</v>
      </c>
      <c r="S4107" s="17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12">
        <f t="shared" si="257"/>
        <v>106.96969696969697</v>
      </c>
      <c r="Q4108" t="s">
        <v>8316</v>
      </c>
      <c r="R4108" t="s">
        <v>8317</v>
      </c>
      <c r="S4108" s="17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12">
        <f t="shared" si="257"/>
        <v>10.25</v>
      </c>
      <c r="Q4109" t="s">
        <v>8316</v>
      </c>
      <c r="R4109" t="s">
        <v>8317</v>
      </c>
      <c r="S4109" s="17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12">
        <f t="shared" si="257"/>
        <v>59</v>
      </c>
      <c r="Q4110" t="s">
        <v>8316</v>
      </c>
      <c r="R4110" t="s">
        <v>8317</v>
      </c>
      <c r="S4110" s="17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12" t="e">
        <f t="shared" si="257"/>
        <v>#DIV/0!</v>
      </c>
      <c r="Q4111" t="s">
        <v>8316</v>
      </c>
      <c r="R4111" t="s">
        <v>8317</v>
      </c>
      <c r="S4111" s="17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12">
        <f t="shared" si="257"/>
        <v>14.333333333333334</v>
      </c>
      <c r="Q4112" t="s">
        <v>8316</v>
      </c>
      <c r="R4112" t="s">
        <v>8317</v>
      </c>
      <c r="S4112" s="17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12">
        <f t="shared" si="257"/>
        <v>15.666666666666666</v>
      </c>
      <c r="Q4113" t="s">
        <v>8316</v>
      </c>
      <c r="R4113" t="s">
        <v>8317</v>
      </c>
      <c r="S4113" s="17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12">
        <f t="shared" si="257"/>
        <v>1</v>
      </c>
      <c r="Q4114" t="s">
        <v>8316</v>
      </c>
      <c r="R4114" t="s">
        <v>8317</v>
      </c>
      <c r="S4114" s="17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2E-3</v>
      </c>
      <c r="P4115" s="12">
        <f t="shared" si="257"/>
        <v>1</v>
      </c>
      <c r="Q4115" t="s">
        <v>8316</v>
      </c>
      <c r="R4115" t="s">
        <v>8317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ontainsText" dxfId="15" priority="7" operator="containsText" text="live">
      <formula>NOT(ISERROR(SEARCH("live",F1)))</formula>
    </cfRule>
    <cfRule type="containsText" dxfId="14" priority="8" operator="containsText" text="canceled">
      <formula>NOT(ISERROR(SEARCH("canceled",F1)))</formula>
    </cfRule>
    <cfRule type="containsText" dxfId="13" priority="9" operator="containsText" text="failed">
      <formula>NOT(ISERROR(SEARCH("failed",F1)))</formula>
    </cfRule>
    <cfRule type="containsText" dxfId="12" priority="10" operator="containsText" text="successful">
      <formula>NOT(ISERROR(SEARCH("successful",F1)))</formula>
    </cfRule>
  </conditionalFormatting>
  <conditionalFormatting sqref="O2:O4115">
    <cfRule type="cellIs" dxfId="1" priority="3" operator="between">
      <formula>0</formula>
      <formula>0.99</formula>
    </cfRule>
    <cfRule type="cellIs" dxfId="2" priority="2" operator="between">
      <formula>1</formula>
      <formula>1.99</formula>
    </cfRule>
    <cfRule type="cellIs" dxfId="0" priority="1" operator="greaterThan">
      <formula>1.99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18CBF-5E67-414B-9CA8-3595A27531B5}">
  <sheetPr codeName="Sheet2"/>
  <dimension ref="A3:F14"/>
  <sheetViews>
    <sheetView zoomScaleNormal="100" workbookViewId="0">
      <selection activeCell="K25" sqref="K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3.33203125" bestFit="1" customWidth="1"/>
    <col min="13" max="14" width="2.5" bestFit="1" customWidth="1"/>
    <col min="15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19" width="3.1640625" bestFit="1" customWidth="1"/>
    <col min="20" max="20" width="2.83203125" bestFit="1" customWidth="1"/>
    <col min="21" max="22" width="3.1640625" bestFit="1" customWidth="1"/>
    <col min="23" max="23" width="10" bestFit="1" customWidth="1"/>
  </cols>
  <sheetData>
    <row r="3" spans="1:6" x14ac:dyDescent="0.2">
      <c r="A3" s="6" t="s">
        <v>8360</v>
      </c>
      <c r="B3" s="6" t="s">
        <v>8363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F029-6A19-F346-AEC4-2658D69AA849}">
  <sheetPr codeName="Sheet3"/>
  <dimension ref="A1:F47"/>
  <sheetViews>
    <sheetView zoomScale="104" workbookViewId="0">
      <selection activeCell="T25" sqref="T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9.83203125" bestFit="1" customWidth="1"/>
    <col min="34" max="34" width="7" bestFit="1" customWidth="1"/>
    <col min="35" max="35" width="7.5" bestFit="1" customWidth="1"/>
    <col min="36" max="36" width="10.5" bestFit="1" customWidth="1"/>
    <col min="37" max="37" width="7.5" bestFit="1" customWidth="1"/>
    <col min="38" max="38" width="9.83203125" bestFit="1" customWidth="1"/>
    <col min="39" max="39" width="6.6640625" bestFit="1" customWidth="1"/>
    <col min="40" max="40" width="9.1640625" bestFit="1" customWidth="1"/>
    <col min="41" max="41" width="9.83203125" bestFit="1" customWidth="1"/>
    <col min="42" max="42" width="6.6640625" bestFit="1" customWidth="1"/>
    <col min="43" max="43" width="9.83203125" bestFit="1" customWidth="1"/>
    <col min="44" max="44" width="8" bestFit="1" customWidth="1"/>
    <col min="45" max="45" width="9.83203125" bestFit="1" customWidth="1"/>
    <col min="46" max="46" width="7.33203125" bestFit="1" customWidth="1"/>
    <col min="47" max="47" width="9.83203125" bestFit="1" customWidth="1"/>
    <col min="48" max="48" width="7" bestFit="1" customWidth="1"/>
    <col min="49" max="49" width="7.33203125" bestFit="1" customWidth="1"/>
    <col min="50" max="50" width="9.83203125" bestFit="1" customWidth="1"/>
    <col min="51" max="51" width="7" bestFit="1" customWidth="1"/>
    <col min="52" max="52" width="10.5" bestFit="1" customWidth="1"/>
    <col min="53" max="53" width="4.6640625" bestFit="1" customWidth="1"/>
    <col min="54" max="54" width="9.33203125" bestFit="1" customWidth="1"/>
    <col min="55" max="55" width="5.6640625" bestFit="1" customWidth="1"/>
    <col min="56" max="56" width="9.1640625" bestFit="1" customWidth="1"/>
    <col min="57" max="57" width="9.83203125" bestFit="1" customWidth="1"/>
    <col min="58" max="58" width="7" bestFit="1" customWidth="1"/>
    <col min="59" max="59" width="7.33203125" bestFit="1" customWidth="1"/>
    <col min="60" max="60" width="12.33203125" bestFit="1" customWidth="1"/>
    <col min="61" max="61" width="9.83203125" bestFit="1" customWidth="1"/>
    <col min="62" max="62" width="7" bestFit="1" customWidth="1"/>
    <col min="63" max="63" width="7.33203125" bestFit="1" customWidth="1"/>
    <col min="64" max="64" width="10.5" bestFit="1" customWidth="1"/>
    <col min="65" max="65" width="4.6640625" bestFit="1" customWidth="1"/>
    <col min="66" max="66" width="6" bestFit="1" customWidth="1"/>
    <col min="67" max="67" width="11" bestFit="1" customWidth="1"/>
    <col min="68" max="68" width="9.1640625" bestFit="1" customWidth="1"/>
    <col min="69" max="69" width="9.83203125" bestFit="1" customWidth="1"/>
    <col min="70" max="70" width="7" bestFit="1" customWidth="1"/>
    <col min="71" max="71" width="7.6640625" bestFit="1" customWidth="1"/>
    <col min="72" max="72" width="4.6640625" bestFit="1" customWidth="1"/>
    <col min="73" max="73" width="7.1640625" bestFit="1" customWidth="1"/>
    <col min="74" max="74" width="10.5" bestFit="1" customWidth="1"/>
    <col min="75" max="75" width="4.6640625" bestFit="1" customWidth="1"/>
    <col min="76" max="76" width="6" bestFit="1" customWidth="1"/>
    <col min="77" max="77" width="5.6640625" bestFit="1" customWidth="1"/>
    <col min="78" max="78" width="11" bestFit="1" customWidth="1"/>
    <col min="79" max="79" width="9.1640625" bestFit="1" customWidth="1"/>
    <col min="80" max="80" width="9.83203125" bestFit="1" customWidth="1"/>
    <col min="81" max="81" width="7" bestFit="1" customWidth="1"/>
    <col min="82" max="82" width="7.5" bestFit="1" customWidth="1"/>
    <col min="83" max="83" width="6" bestFit="1" customWidth="1"/>
    <col min="84" max="84" width="11" bestFit="1" customWidth="1"/>
    <col min="85" max="85" width="7.5" bestFit="1" customWidth="1"/>
    <col min="86" max="86" width="10.5" bestFit="1" customWidth="1"/>
    <col min="87" max="87" width="4.6640625" bestFit="1" customWidth="1"/>
    <col min="88" max="88" width="6" bestFit="1" customWidth="1"/>
    <col min="89" max="89" width="5.6640625" bestFit="1" customWidth="1"/>
    <col min="90" max="90" width="11" bestFit="1" customWidth="1"/>
    <col min="91" max="91" width="9.1640625" bestFit="1" customWidth="1"/>
    <col min="92" max="92" width="9.83203125" bestFit="1" customWidth="1"/>
    <col min="93" max="93" width="7" bestFit="1" customWidth="1"/>
    <col min="94" max="94" width="7.33203125" bestFit="1" customWidth="1"/>
    <col min="95" max="95" width="5" bestFit="1" customWidth="1"/>
    <col min="96" max="96" width="9.1640625" bestFit="1" customWidth="1"/>
    <col min="97" max="97" width="9.83203125" bestFit="1" customWidth="1"/>
    <col min="98" max="98" width="7" bestFit="1" customWidth="1"/>
    <col min="99" max="99" width="7.5" bestFit="1" customWidth="1"/>
    <col min="100" max="100" width="10.5" bestFit="1" customWidth="1"/>
    <col min="101" max="101" width="6" bestFit="1" customWidth="1"/>
    <col min="102" max="102" width="9.1640625" bestFit="1" customWidth="1"/>
    <col min="103" max="103" width="9.83203125" bestFit="1" customWidth="1"/>
    <col min="104" max="104" width="7" bestFit="1" customWidth="1"/>
    <col min="105" max="105" width="4.6640625" bestFit="1" customWidth="1"/>
    <col min="106" max="106" width="6" bestFit="1" customWidth="1"/>
    <col min="107" max="107" width="9.1640625" bestFit="1" customWidth="1"/>
    <col min="108" max="108" width="9.83203125" bestFit="1" customWidth="1"/>
    <col min="109" max="109" width="7" bestFit="1" customWidth="1"/>
    <col min="110" max="110" width="7.1640625" bestFit="1" customWidth="1"/>
    <col min="111" max="111" width="10.5" bestFit="1" customWidth="1"/>
    <col min="112" max="112" width="4.6640625" bestFit="1" customWidth="1"/>
    <col min="113" max="113" width="6" bestFit="1" customWidth="1"/>
    <col min="114" max="114" width="5.6640625" bestFit="1" customWidth="1"/>
    <col min="115" max="115" width="11" bestFit="1" customWidth="1"/>
    <col min="116" max="116" width="9.1640625" bestFit="1" customWidth="1"/>
    <col min="117" max="117" width="9.83203125" bestFit="1" customWidth="1"/>
    <col min="118" max="118" width="7" bestFit="1" customWidth="1"/>
    <col min="119" max="119" width="7.5" bestFit="1" customWidth="1"/>
    <col min="120" max="120" width="11" bestFit="1" customWidth="1"/>
    <col min="121" max="121" width="9.83203125" bestFit="1" customWidth="1"/>
    <col min="122" max="122" width="7.5" bestFit="1" customWidth="1"/>
    <col min="123" max="123" width="9.1640625" bestFit="1" customWidth="1"/>
    <col min="124" max="124" width="7" bestFit="1" customWidth="1"/>
    <col min="125" max="125" width="6.6640625" bestFit="1" customWidth="1"/>
    <col min="126" max="126" width="11" bestFit="1" customWidth="1"/>
    <col min="127" max="127" width="9.1640625" bestFit="1" customWidth="1"/>
    <col min="128" max="128" width="9.83203125" bestFit="1" customWidth="1"/>
    <col min="129" max="129" width="7" bestFit="1" customWidth="1"/>
    <col min="130" max="130" width="6.6640625" bestFit="1" customWidth="1"/>
    <col min="131" max="131" width="6" bestFit="1" customWidth="1"/>
    <col min="132" max="132" width="9.1640625" bestFit="1" customWidth="1"/>
    <col min="133" max="133" width="9.83203125" bestFit="1" customWidth="1"/>
    <col min="134" max="134" width="7" bestFit="1" customWidth="1"/>
    <col min="135" max="135" width="8" bestFit="1" customWidth="1"/>
    <col min="136" max="136" width="10.5" bestFit="1" customWidth="1"/>
    <col min="137" max="137" width="11" bestFit="1" customWidth="1"/>
    <col min="138" max="138" width="9.83203125" bestFit="1" customWidth="1"/>
    <col min="139" max="139" width="7" bestFit="1" customWidth="1"/>
    <col min="140" max="140" width="7.33203125" bestFit="1" customWidth="1"/>
    <col min="141" max="141" width="10.5" bestFit="1" customWidth="1"/>
    <col min="142" max="142" width="4.6640625" bestFit="1" customWidth="1"/>
    <col min="143" max="143" width="6" bestFit="1" customWidth="1"/>
    <col min="144" max="144" width="7" bestFit="1" customWidth="1"/>
    <col min="145" max="145" width="7.6640625" bestFit="1" customWidth="1"/>
    <col min="146" max="146" width="9.1640625" bestFit="1" customWidth="1"/>
    <col min="147" max="147" width="9.83203125" bestFit="1" customWidth="1"/>
    <col min="148" max="148" width="7" bestFit="1" customWidth="1"/>
    <col min="149" max="149" width="7.33203125" bestFit="1" customWidth="1"/>
    <col min="150" max="150" width="10.5" bestFit="1" customWidth="1"/>
    <col min="151" max="151" width="4.6640625" bestFit="1" customWidth="1"/>
    <col min="152" max="152" width="9.1640625" bestFit="1" customWidth="1"/>
    <col min="153" max="153" width="9.83203125" bestFit="1" customWidth="1"/>
    <col min="154" max="155" width="7" bestFit="1" customWidth="1"/>
    <col min="156" max="156" width="10.5" bestFit="1" customWidth="1"/>
    <col min="157" max="157" width="4.6640625" bestFit="1" customWidth="1"/>
    <col min="158" max="158" width="6" bestFit="1" customWidth="1"/>
    <col min="159" max="159" width="5.6640625" bestFit="1" customWidth="1"/>
    <col min="160" max="160" width="11" bestFit="1" customWidth="1"/>
    <col min="161" max="161" width="9.1640625" bestFit="1" customWidth="1"/>
    <col min="162" max="162" width="9.83203125" bestFit="1" customWidth="1"/>
    <col min="163" max="163" width="7" bestFit="1" customWidth="1"/>
    <col min="164" max="164" width="7.33203125" bestFit="1" customWidth="1"/>
    <col min="165" max="165" width="9.6640625" bestFit="1" customWidth="1"/>
    <col min="166" max="166" width="5.6640625" bestFit="1" customWidth="1"/>
    <col min="167" max="167" width="7.33203125" bestFit="1" customWidth="1"/>
    <col min="168" max="168" width="5.6640625" bestFit="1" customWidth="1"/>
    <col min="169" max="169" width="7.5" bestFit="1" customWidth="1"/>
    <col min="170" max="170" width="5.6640625" bestFit="1" customWidth="1"/>
    <col min="171" max="171" width="7" bestFit="1" customWidth="1"/>
    <col min="172" max="172" width="7.1640625" bestFit="1" customWidth="1"/>
    <col min="173" max="173" width="5" bestFit="1" customWidth="1"/>
    <col min="174" max="174" width="5.6640625" bestFit="1" customWidth="1"/>
    <col min="175" max="175" width="7" bestFit="1" customWidth="1"/>
    <col min="176" max="176" width="7.5" bestFit="1" customWidth="1"/>
    <col min="177" max="177" width="7" bestFit="1" customWidth="1"/>
    <col min="178" max="178" width="6.6640625" bestFit="1" customWidth="1"/>
    <col min="179" max="179" width="7" bestFit="1" customWidth="1"/>
    <col min="180" max="180" width="8" bestFit="1" customWidth="1"/>
    <col min="181" max="181" width="7" bestFit="1" customWidth="1"/>
    <col min="182" max="182" width="7.33203125" bestFit="1" customWidth="1"/>
    <col min="183" max="183" width="4.83203125" bestFit="1" customWidth="1"/>
    <col min="184" max="184" width="5.6640625" bestFit="1" customWidth="1"/>
    <col min="185" max="185" width="7" bestFit="1" customWidth="1"/>
    <col min="186" max="186" width="7.33203125" bestFit="1" customWidth="1"/>
    <col min="187" max="187" width="8.1640625" bestFit="1" customWidth="1"/>
    <col min="188" max="188" width="10.5" bestFit="1" customWidth="1"/>
    <col min="189" max="189" width="11" bestFit="1" customWidth="1"/>
    <col min="190" max="190" width="9.83203125" bestFit="1" customWidth="1"/>
    <col min="191" max="191" width="7.33203125" bestFit="1" customWidth="1"/>
    <col min="192" max="192" width="10.5" bestFit="1" customWidth="1"/>
    <col min="193" max="193" width="6" bestFit="1" customWidth="1"/>
    <col min="194" max="194" width="5.6640625" bestFit="1" customWidth="1"/>
    <col min="195" max="195" width="11" bestFit="1" customWidth="1"/>
    <col min="196" max="196" width="9.1640625" bestFit="1" customWidth="1"/>
    <col min="197" max="197" width="9.83203125" bestFit="1" customWidth="1"/>
    <col min="198" max="198" width="7" bestFit="1" customWidth="1"/>
    <col min="199" max="199" width="7.6640625" bestFit="1" customWidth="1"/>
    <col min="200" max="200" width="11" bestFit="1" customWidth="1"/>
    <col min="201" max="201" width="7.1640625" bestFit="1" customWidth="1"/>
    <col min="202" max="202" width="10.5" bestFit="1" customWidth="1"/>
    <col min="203" max="203" width="6" bestFit="1" customWidth="1"/>
    <col min="204" max="204" width="5.6640625" bestFit="1" customWidth="1"/>
    <col min="205" max="205" width="11" bestFit="1" customWidth="1"/>
    <col min="206" max="206" width="9.1640625" bestFit="1" customWidth="1"/>
    <col min="207" max="207" width="9.83203125" bestFit="1" customWidth="1"/>
    <col min="208" max="208" width="7" bestFit="1" customWidth="1"/>
    <col min="209" max="209" width="7.5" bestFit="1" customWidth="1"/>
    <col min="210" max="210" width="7" bestFit="1" customWidth="1"/>
    <col min="211" max="211" width="7.5" bestFit="1" customWidth="1"/>
    <col min="212" max="212" width="10.5" bestFit="1" customWidth="1"/>
    <col min="213" max="213" width="6" bestFit="1" customWidth="1"/>
    <col min="214" max="214" width="5.6640625" bestFit="1" customWidth="1"/>
    <col min="215" max="215" width="11" bestFit="1" customWidth="1"/>
    <col min="216" max="216" width="9.83203125" bestFit="1" customWidth="1"/>
    <col min="217" max="217" width="7" bestFit="1" customWidth="1"/>
    <col min="218" max="218" width="7.33203125" bestFit="1" customWidth="1"/>
    <col min="219" max="219" width="5.6640625" bestFit="1" customWidth="1"/>
    <col min="220" max="220" width="11" bestFit="1" customWidth="1"/>
    <col min="221" max="221" width="9.83203125" bestFit="1" customWidth="1"/>
    <col min="222" max="222" width="7" bestFit="1" customWidth="1"/>
    <col min="223" max="223" width="7.5" bestFit="1" customWidth="1"/>
    <col min="224" max="224" width="10.5" bestFit="1" customWidth="1"/>
    <col min="225" max="225" width="6" bestFit="1" customWidth="1"/>
    <col min="226" max="226" width="5.6640625" bestFit="1" customWidth="1"/>
    <col min="227" max="227" width="9.83203125" bestFit="1" customWidth="1"/>
    <col min="228" max="229" width="7" bestFit="1" customWidth="1"/>
    <col min="230" max="230" width="10.5" bestFit="1" customWidth="1"/>
    <col min="231" max="231" width="5.6640625" bestFit="1" customWidth="1"/>
    <col min="232" max="232" width="9.83203125" bestFit="1" customWidth="1"/>
    <col min="233" max="233" width="7" bestFit="1" customWidth="1"/>
    <col min="234" max="234" width="7.1640625" bestFit="1" customWidth="1"/>
    <col min="235" max="235" width="10.5" bestFit="1" customWidth="1"/>
    <col min="236" max="236" width="6" bestFit="1" customWidth="1"/>
    <col min="237" max="237" width="5.6640625" bestFit="1" customWidth="1"/>
    <col min="238" max="238" width="11" bestFit="1" customWidth="1"/>
    <col min="239" max="239" width="9.1640625" bestFit="1" customWidth="1"/>
    <col min="240" max="240" width="9.83203125" bestFit="1" customWidth="1"/>
    <col min="241" max="241" width="7" bestFit="1" customWidth="1"/>
    <col min="242" max="242" width="7.5" bestFit="1" customWidth="1"/>
    <col min="243" max="243" width="6" bestFit="1" customWidth="1"/>
    <col min="244" max="244" width="11" bestFit="1" customWidth="1"/>
    <col min="245" max="245" width="9.83203125" bestFit="1" customWidth="1"/>
    <col min="246" max="246" width="7" bestFit="1" customWidth="1"/>
    <col min="247" max="247" width="6.6640625" bestFit="1" customWidth="1"/>
    <col min="248" max="248" width="6" bestFit="1" customWidth="1"/>
    <col min="249" max="249" width="5.6640625" bestFit="1" customWidth="1"/>
    <col min="250" max="250" width="11" bestFit="1" customWidth="1"/>
    <col min="251" max="251" width="9.83203125" bestFit="1" customWidth="1"/>
    <col min="252" max="252" width="7" bestFit="1" customWidth="1"/>
    <col min="253" max="253" width="6.6640625" bestFit="1" customWidth="1"/>
    <col min="254" max="254" width="11" bestFit="1" customWidth="1"/>
    <col min="255" max="255" width="7" bestFit="1" customWidth="1"/>
    <col min="256" max="256" width="7.33203125" bestFit="1" customWidth="1"/>
    <col min="257" max="257" width="9.1640625" bestFit="1" customWidth="1"/>
    <col min="258" max="258" width="9.83203125" bestFit="1" customWidth="1"/>
    <col min="259" max="259" width="7.33203125" bestFit="1" customWidth="1"/>
    <col min="260" max="260" width="11" bestFit="1" customWidth="1"/>
    <col min="261" max="261" width="7" bestFit="1" customWidth="1"/>
    <col min="262" max="262" width="7.6640625" bestFit="1" customWidth="1"/>
    <col min="263" max="263" width="10.5" bestFit="1" customWidth="1"/>
    <col min="264" max="264" width="7" bestFit="1" customWidth="1"/>
    <col min="265" max="265" width="7.33203125" bestFit="1" customWidth="1"/>
    <col min="266" max="266" width="6" bestFit="1" customWidth="1"/>
    <col min="267" max="267" width="5.6640625" bestFit="1" customWidth="1"/>
    <col min="268" max="268" width="11" bestFit="1" customWidth="1"/>
    <col min="269" max="269" width="9.83203125" bestFit="1" customWidth="1"/>
    <col min="270" max="272" width="7" bestFit="1" customWidth="1"/>
    <col min="273" max="273" width="7.33203125" bestFit="1" customWidth="1"/>
    <col min="274" max="274" width="10.5" bestFit="1" customWidth="1"/>
    <col min="275" max="275" width="4.6640625" bestFit="1" customWidth="1"/>
    <col min="276" max="276" width="6" bestFit="1" customWidth="1"/>
    <col min="277" max="277" width="5.6640625" bestFit="1" customWidth="1"/>
    <col min="278" max="278" width="11" bestFit="1" customWidth="1"/>
    <col min="279" max="279" width="9.1640625" bestFit="1" customWidth="1"/>
    <col min="280" max="280" width="9.83203125" bestFit="1" customWidth="1"/>
    <col min="281" max="281" width="7" bestFit="1" customWidth="1"/>
    <col min="282" max="282" width="7.33203125" bestFit="1" customWidth="1"/>
    <col min="283" max="283" width="13" bestFit="1" customWidth="1"/>
    <col min="284" max="284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8359</v>
      </c>
      <c r="B2" t="s">
        <v>8364</v>
      </c>
    </row>
    <row r="4" spans="1:6" x14ac:dyDescent="0.2">
      <c r="A4" s="6" t="s">
        <v>8360</v>
      </c>
      <c r="B4" s="6" t="s">
        <v>8363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C199E-8718-7242-AEE4-B56289E39301}">
  <sheetPr codeName="Sheet4"/>
  <dimension ref="A1:E18"/>
  <sheetViews>
    <sheetView workbookViewId="0">
      <selection activeCell="M24" sqref="M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8359</v>
      </c>
      <c r="B1" t="s">
        <v>8364</v>
      </c>
    </row>
    <row r="2" spans="1:5" x14ac:dyDescent="0.2">
      <c r="A2" s="6" t="s">
        <v>8379</v>
      </c>
      <c r="B2" t="s">
        <v>8364</v>
      </c>
    </row>
    <row r="4" spans="1:5" x14ac:dyDescent="0.2">
      <c r="A4" s="6" t="s">
        <v>8360</v>
      </c>
      <c r="B4" s="6" t="s">
        <v>8363</v>
      </c>
    </row>
    <row r="5" spans="1:5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8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8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8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8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8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8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8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8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8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8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8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8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0605B-298B-3849-862C-80D61E47C1E4}">
  <sheetPr codeName="Sheet5"/>
  <dimension ref="A1:H13"/>
  <sheetViews>
    <sheetView workbookViewId="0">
      <selection activeCell="H25" sqref="H2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COUNTIFS(StarterBook!$D$2:$D$4115, "&lt;1000", StarterBook!$F$2:$F$4115, "=successful")</f>
        <v>322</v>
      </c>
      <c r="C2">
        <f>COUNTIFS(StarterBook!$D$2:$D$4115, "&lt;1000", StarterBook!$F$2:$F$4115, "=failed")</f>
        <v>113</v>
      </c>
      <c r="D2">
        <f>COUNTIFS(StarterBook!$D$2:$D$4115, "&lt;1000", StarterBook!$F$2:$F$4115, "=canceled")</f>
        <v>18</v>
      </c>
      <c r="E2">
        <f>SUM(B2:D2)</f>
        <v>453</v>
      </c>
      <c r="F2" s="9">
        <f>(B2/E2)</f>
        <v>0.71081677704194257</v>
      </c>
      <c r="G2" s="9">
        <f>(C2/E2)</f>
        <v>0.24944812362030905</v>
      </c>
      <c r="H2" s="9">
        <f>(D2/E2)</f>
        <v>3.9735099337748346E-2</v>
      </c>
    </row>
    <row r="3" spans="1:8" x14ac:dyDescent="0.2">
      <c r="A3" t="s">
        <v>8389</v>
      </c>
      <c r="B3">
        <f>COUNTIFS(StarterBook!$D$2:$D$4115, "&gt;=1000", StarterBook!$D$2:$D$4115, "&lt;=4999", StarterBook!$F$2:$F$4115, "=successful")</f>
        <v>932</v>
      </c>
      <c r="C3">
        <f>COUNTIFS(StarterBook!$D$2:$D$4115, "&gt;=1000", StarterBook!$D$2:$D$4115, "&lt;=4999", StarterBook!$F$2:$F$4115, "=failed")</f>
        <v>420</v>
      </c>
      <c r="D3">
        <f>COUNTIFS(StarterBook!$D$2:$D$4115, "&gt;=1000", StarterBook!$D$2:$D$4115, "&lt;=4999", StarterBook!$F$2:$F$4115, "=canceled")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(C3/E3)</f>
        <v>0.29745042492917845</v>
      </c>
      <c r="H3" s="9">
        <f t="shared" ref="H3:H13" si="3">(D3/E3)</f>
        <v>4.2492917847025496E-2</v>
      </c>
    </row>
    <row r="4" spans="1:8" x14ac:dyDescent="0.2">
      <c r="A4" t="s">
        <v>8390</v>
      </c>
      <c r="B4">
        <f>COUNTIFS(StarterBook!$D$2:$D$4115, "&gt;=5000", StarterBook!$D$2:$D$4115, "&lt;=9999", StarterBook!$F$2:$F$4115, "=successful")</f>
        <v>381</v>
      </c>
      <c r="C4">
        <f>COUNTIFS(StarterBook!$D$2:$D$4115, "&gt;=5000", StarterBook!$D$2:$D$4115, "&lt;=9999", StarterBook!$F$2:$F$4115, "=failed")</f>
        <v>283</v>
      </c>
      <c r="D4">
        <f>COUNTIFS(StarterBook!$D$2:$D$4115, "&gt;=5000", StarterBook!$D$2:$D$4115, "&lt;=9999", StarterBook!$F$2:$F$4115, "=canceled")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8391</v>
      </c>
      <c r="B5">
        <f>COUNTIFS(StarterBook!$D$2:$D$4115, "&gt;=10000", StarterBook!$D$2:$D$4115, "&lt;=14999", StarterBook!$F$2:$F$4115, "=successful")</f>
        <v>168</v>
      </c>
      <c r="C5">
        <f>COUNTIFS(StarterBook!$D$2:$D$4115, "&gt;=10000", StarterBook!$D$2:$D$4115, "&lt;=14999", StarterBook!$F$2:$F$4115, "=failed")</f>
        <v>144</v>
      </c>
      <c r="D5">
        <f>COUNTIFS(StarterBook!$D$2:$D$4115, "&gt;=10000", StarterBook!$D$2:$D$4115, "&lt;=14999", StarterBook!$F$2:$F$4115, "=canceled")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8392</v>
      </c>
      <c r="B6">
        <f>COUNTIFS(StarterBook!$D$2:$D$4115, "&gt;=15000", StarterBook!$D$2:$D$4115, "&lt;=19999", StarterBook!$F$2:$F$4115, "=successful")</f>
        <v>94</v>
      </c>
      <c r="C6">
        <f>COUNTIFS(StarterBook!$D$2:$D$4115, "&gt;=15000", StarterBook!$D$2:$D$4115, "&lt;=19999", StarterBook!$F$2:$F$4115, "=failed")</f>
        <v>90</v>
      </c>
      <c r="D6">
        <f>COUNTIFS(StarterBook!$D$2:$D$4115, "&gt;=15000", StarterBook!$D$2:$D$4115, "&lt;=19999", StarterBook!$F$2:$F$4115, "=canceled")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8393</v>
      </c>
      <c r="B7">
        <f>COUNTIFS(StarterBook!$D$2:$D$4115, "&gt;=20000", StarterBook!$D$2:$D$4115, "&lt;=24999", StarterBook!$F$2:$F$4115, "=successful")</f>
        <v>62</v>
      </c>
      <c r="C7">
        <f>COUNTIFS(StarterBook!$D$2:$D$4115, "&gt;=20000", StarterBook!$D$2:$D$4115, "&lt;=24999", StarterBook!$F$2:$F$4115, "=failed")</f>
        <v>72</v>
      </c>
      <c r="D7">
        <f>COUNTIFS(StarterBook!$D$2:$D$4115, "&gt;=20000", StarterBook!$D$2:$D$4115, "&lt;=24999", StarterBook!$F$2:$F$4115, "=canceled")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8394</v>
      </c>
      <c r="B8">
        <f>COUNTIFS(StarterBook!$D$2:$D$4115, "&gt;=25000", StarterBook!$D$2:$D$4115, "&lt;=29999", StarterBook!$F$2:$F$4115, "=successful")</f>
        <v>55</v>
      </c>
      <c r="C8">
        <f>COUNTIFS(StarterBook!$D$2:$D$4115, "&gt;=25000", StarterBook!$D$2:$D$4115, "&lt;=29999", StarterBook!$F$2:$F$4115, "=failed")</f>
        <v>64</v>
      </c>
      <c r="D8">
        <f>COUNTIFS(StarterBook!$D$2:$D$4115, "&gt;=25000", StarterBook!$D$2:$D$4115, "&lt;=29999", StarterBook!$F$2:$F$4115, "=canceled")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8395</v>
      </c>
      <c r="B9">
        <f>COUNTIFS(StarterBook!$D$2:$D$4115, "&gt;=30000", StarterBook!$D$2:$D$4115, "&lt;=34999", StarterBook!$F$2:$F$4115, "=successful")</f>
        <v>32</v>
      </c>
      <c r="C9">
        <f>COUNTIFS(StarterBook!$D$2:$D$4115, "&gt;=30000", StarterBook!$D$2:$D$4115, "&lt;=34999", StarterBook!$F$2:$F$4115, "=failed")</f>
        <v>37</v>
      </c>
      <c r="D9">
        <f>COUNTIFS(StarterBook!$D$2:$D$4115, "&gt;=30000", StarterBook!$D$2:$D$4115, "&lt;=34999", StarterBook!$F$2:$F$4115, "=canceled")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8396</v>
      </c>
      <c r="B10">
        <f>COUNTIFS(StarterBook!$D$2:$D$4115, "&gt;=35000", StarterBook!$D$2:$D$4115, "&lt;=39999", StarterBook!$F$2:$F$4115, "=successful")</f>
        <v>26</v>
      </c>
      <c r="C10">
        <f>COUNTIFS(StarterBook!$D$2:$D$4115, "&gt;=35000", StarterBook!$D$2:$D$4115, "&lt;=39999", StarterBook!$F$2:$F$4115, "=failed")</f>
        <v>22</v>
      </c>
      <c r="D10">
        <f>COUNTIFS(StarterBook!$D$2:$D$4115, "&gt;=35000", StarterBook!$D$2:$D$4115, "&lt;=39999", StarterBook!$F$2:$F$4115, "=canceled")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8397</v>
      </c>
      <c r="B11">
        <f>COUNTIFS(StarterBook!$D$2:$D$4115, "&gt;=40000", StarterBook!$D$2:$D$4115, "&lt;=44999", StarterBook!$F$2:$F$4115, "=successful")</f>
        <v>21</v>
      </c>
      <c r="C11">
        <f>COUNTIFS(StarterBook!$D$2:$D$4115, "&gt;=40000", StarterBook!$D$2:$D$4115, "&lt;=44999", StarterBook!$F$2:$F$4115, "=failed")</f>
        <v>16</v>
      </c>
      <c r="D11">
        <f>COUNTIFS(StarterBook!$D$2:$D$4115, "&gt;=40000", StarterBook!$D$2:$D$4115, "&lt;=44999", StarterBook!$F$2:$F$4115, "=canceled")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8398</v>
      </c>
      <c r="B12">
        <f>COUNTIFS(StarterBook!$D$2:$D$4115, "&gt;=45000", StarterBook!$D$2:$D$4115, "&lt;=49999", StarterBook!$F$2:$F$4115, "=successful")</f>
        <v>6</v>
      </c>
      <c r="C12">
        <f>COUNTIFS(StarterBook!$D$2:$D$4115, "&gt;=45000", StarterBook!$D$2:$D$4115, "&lt;=49999", StarterBook!$F$2:$F$4115, "=failed")</f>
        <v>11</v>
      </c>
      <c r="D12">
        <f>COUNTIFS(StarterBook!$D$2:$D$4115, "&gt;=45000", StarterBook!$D$2:$D$4115, "&lt;=49999", StarterBook!$F$2:$F$4115, "=canceled")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8399</v>
      </c>
      <c r="B13">
        <f>COUNTIFS(StarterBook!$D$2:$D$4115, "&gt;=50000", StarterBook!$F$2:$F$4115, "=successful")</f>
        <v>86</v>
      </c>
      <c r="C13">
        <f>COUNTIFS(StarterBook!$D$2:$D$4115, "&gt;=50000", StarterBook!$F$2:$F$4115, "=failed")</f>
        <v>258</v>
      </c>
      <c r="D13">
        <f>COUNTIFS(StarterBook!$D$2:$D$4115, "&gt;=50000", StarterBook!$F$2:$F$4115, "=canceled")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98C9F-36BC-1D4F-A074-E5FDB30525FE}">
  <sheetPr codeName="Sheet6"/>
  <dimension ref="A1:I2186"/>
  <sheetViews>
    <sheetView tabSelected="1" workbookViewId="0">
      <selection activeCell="G14" sqref="G14"/>
    </sheetView>
  </sheetViews>
  <sheetFormatPr baseColWidth="10" defaultRowHeight="15" x14ac:dyDescent="0.2"/>
  <cols>
    <col min="7" max="7" width="35" bestFit="1" customWidth="1"/>
    <col min="8" max="8" width="13.6640625" bestFit="1" customWidth="1"/>
    <col min="9" max="9" width="12.6640625" bestFit="1" customWidth="1"/>
  </cols>
  <sheetData>
    <row r="1" spans="1:9" x14ac:dyDescent="0.2">
      <c r="A1" t="s">
        <v>8400</v>
      </c>
      <c r="B1" t="s">
        <v>8401</v>
      </c>
      <c r="D1" t="s">
        <v>8400</v>
      </c>
      <c r="E1" t="s">
        <v>8401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H2" t="s">
        <v>8219</v>
      </c>
      <c r="I2" t="s">
        <v>8221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8402</v>
      </c>
      <c r="H3" s="10">
        <f>AVERAGE(B2:B2186)</f>
        <v>194.42517162471395</v>
      </c>
      <c r="I3" s="10">
        <f>AVERAGE(E2:E1531)</f>
        <v>17.709803921568628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8403</v>
      </c>
      <c r="H4" s="10">
        <f>MEDIAN(B2:B2186)</f>
        <v>62</v>
      </c>
      <c r="I4" s="10">
        <f>MEDIAN(E2:E1531)</f>
        <v>4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8404</v>
      </c>
      <c r="H5" s="10">
        <f>MIN(B2:B2186)</f>
        <v>1</v>
      </c>
      <c r="I5" s="10">
        <f>MIN(E2:E1531)</f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8405</v>
      </c>
      <c r="H6" s="10">
        <f>MAX(B2:B2186)</f>
        <v>26457</v>
      </c>
      <c r="I6" s="10">
        <f>MAX(E2:E1531)</f>
        <v>1293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8406</v>
      </c>
      <c r="H7" s="10">
        <f>_xlfn.VAR.P(B2:B2186)</f>
        <v>712840.9867348104</v>
      </c>
      <c r="I7" s="10">
        <f>_xlfn.VAR.P(E2:E1531)</f>
        <v>3773.2216685890044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8407</v>
      </c>
      <c r="H8" s="10">
        <f>_xlfn.STDEV.P(B2:B2186)</f>
        <v>844.29910975602149</v>
      </c>
      <c r="I8" s="10">
        <f>_xlfn.STDEV.P(E2:E1531)</f>
        <v>61.426555076684906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 D2:D1045992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Category Stats</vt:lpstr>
      <vt:lpstr>Sub-Category Stats</vt:lpstr>
      <vt:lpstr>Launch Date Outcomes</vt:lpstr>
      <vt:lpstr>Outcomes Based on Goal</vt:lpstr>
      <vt:lpstr>Successful vs. Unsuccessful Cam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2020-09-24T20:18:14Z</dcterms:modified>
</cp:coreProperties>
</file>