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charts/chart3.xml" ContentType="application/vnd.openxmlformats-officedocument.drawingml.chart+xml"/>
  <Override PartName="/xl/tables/table6.xml" ContentType="application/vnd.openxmlformats-officedocument.spreadsheetml.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ables/table7.xml" ContentType="application/vnd.openxmlformats-officedocument.spreadsheetml.table+xml"/>
  <Override PartName="/xl/drawings/drawing6.xml" ContentType="application/vnd.openxmlformats-officedocument.drawing+xml"/>
  <Override PartName="/xl/tables/table8.xml" ContentType="application/vnd.openxmlformats-officedocument.spreadsheetml.table+xml"/>
  <Override PartName="/xl/charts/chart6.xml" ContentType="application/vnd.openxmlformats-officedocument.drawingml.chart+xml"/>
  <Override PartName="/xl/drawings/drawing7.xml" ContentType="application/vnd.openxmlformats-officedocument.drawing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charts/chart7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tables/table1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\git\MFreeMethods\"/>
    </mc:Choice>
  </mc:AlternateContent>
  <xr:revisionPtr revIDLastSave="0" documentId="13_ncr:1_{48AA9CFE-4256-41D7-BF94-E47F47FA6E04}" xr6:coauthVersionLast="47" xr6:coauthVersionMax="47" xr10:uidLastSave="{00000000-0000-0000-0000-000000000000}"/>
  <bookViews>
    <workbookView xWindow="-108" yWindow="-108" windowWidth="23256" windowHeight="12576" tabRatio="700" firstSheet="1" activeTab="8" xr2:uid="{00000000-000D-0000-FFFF-FFFF00000000}"/>
  </bookViews>
  <sheets>
    <sheet name="Pre-process 175 Nodes" sheetId="1" r:id="rId1"/>
    <sheet name="Pre-process 189 Nodes" sheetId="5" r:id="rId2"/>
    <sheet name="Post-process" sheetId="2" r:id="rId3"/>
    <sheet name="MFree Stress" sheetId="4" r:id="rId4"/>
    <sheet name="Shear Stress" sheetId="3" r:id="rId5"/>
    <sheet name="Shear Stress 189" sheetId="7" r:id="rId6"/>
    <sheet name="Stress 189" sheetId="6" r:id="rId7"/>
    <sheet name="Лист1" sheetId="8" r:id="rId8"/>
    <sheet name="Лист2" sheetId="9" r:id="rId9"/>
    <sheet name="Лист3" sheetId="10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T4" i="9" l="1"/>
  <c r="T5" i="9"/>
  <c r="T6" i="9"/>
  <c r="T7" i="9"/>
  <c r="T8" i="9"/>
  <c r="T9" i="9"/>
  <c r="T10" i="9"/>
  <c r="T11" i="9"/>
  <c r="T12" i="9"/>
  <c r="T13" i="9"/>
  <c r="T14" i="9"/>
  <c r="T15" i="9"/>
  <c r="T16" i="9"/>
  <c r="T17" i="9"/>
  <c r="T18" i="9"/>
  <c r="T19" i="9"/>
  <c r="T20" i="9"/>
  <c r="T21" i="9"/>
  <c r="T22" i="9"/>
  <c r="T23" i="9"/>
  <c r="T24" i="9"/>
  <c r="T25" i="9"/>
  <c r="T26" i="9"/>
  <c r="T27" i="9"/>
  <c r="T28" i="9"/>
  <c r="T29" i="9"/>
  <c r="T30" i="9"/>
  <c r="T31" i="9"/>
  <c r="T32" i="9"/>
  <c r="T33" i="9"/>
  <c r="T34" i="9"/>
  <c r="T35" i="9"/>
  <c r="T36" i="9"/>
  <c r="T37" i="9"/>
  <c r="T38" i="9"/>
  <c r="T39" i="9"/>
  <c r="T40" i="9"/>
  <c r="T41" i="9"/>
  <c r="T42" i="9"/>
  <c r="T43" i="9"/>
  <c r="T44" i="9"/>
  <c r="T45" i="9"/>
  <c r="T46" i="9"/>
  <c r="T47" i="9"/>
  <c r="T48" i="9"/>
  <c r="T49" i="9"/>
  <c r="T50" i="9"/>
  <c r="T51" i="9"/>
  <c r="T52" i="9"/>
  <c r="T53" i="9"/>
  <c r="T54" i="9"/>
  <c r="T55" i="9"/>
  <c r="T56" i="9"/>
  <c r="T57" i="9"/>
  <c r="T58" i="9"/>
  <c r="T59" i="9"/>
  <c r="T60" i="9"/>
  <c r="T61" i="9"/>
  <c r="T62" i="9"/>
  <c r="T63" i="9"/>
  <c r="T64" i="9"/>
  <c r="T65" i="9"/>
  <c r="T66" i="9"/>
  <c r="T67" i="9"/>
  <c r="T68" i="9"/>
  <c r="T69" i="9"/>
  <c r="T70" i="9"/>
  <c r="T71" i="9"/>
  <c r="T72" i="9"/>
  <c r="T73" i="9"/>
  <c r="T74" i="9"/>
  <c r="T75" i="9"/>
  <c r="T76" i="9"/>
  <c r="T77" i="9"/>
  <c r="T78" i="9"/>
  <c r="T79" i="9"/>
  <c r="T80" i="9"/>
  <c r="T81" i="9"/>
  <c r="T82" i="9"/>
  <c r="T83" i="9"/>
  <c r="T84" i="9"/>
  <c r="T85" i="9"/>
  <c r="T86" i="9"/>
  <c r="T87" i="9"/>
  <c r="T88" i="9"/>
  <c r="T89" i="9"/>
  <c r="T90" i="9"/>
  <c r="T91" i="9"/>
  <c r="T92" i="9"/>
  <c r="T93" i="9"/>
  <c r="T94" i="9"/>
  <c r="T95" i="9"/>
  <c r="T96" i="9"/>
  <c r="T97" i="9"/>
  <c r="T98" i="9"/>
  <c r="T99" i="9"/>
  <c r="T100" i="9"/>
  <c r="T101" i="9"/>
  <c r="T102" i="9"/>
  <c r="T103" i="9"/>
  <c r="T104" i="9"/>
  <c r="T105" i="9"/>
  <c r="T106" i="9"/>
  <c r="T107" i="9"/>
  <c r="T108" i="9"/>
  <c r="T109" i="9"/>
  <c r="T110" i="9"/>
  <c r="T111" i="9"/>
  <c r="T112" i="9"/>
  <c r="T113" i="9"/>
  <c r="T114" i="9"/>
  <c r="T115" i="9"/>
  <c r="T116" i="9"/>
  <c r="T117" i="9"/>
  <c r="T118" i="9"/>
  <c r="T119" i="9"/>
  <c r="T120" i="9"/>
  <c r="T121" i="9"/>
  <c r="T122" i="9"/>
  <c r="T123" i="9"/>
  <c r="T124" i="9"/>
  <c r="T125" i="9"/>
  <c r="T126" i="9"/>
  <c r="T127" i="9"/>
  <c r="T128" i="9"/>
  <c r="T129" i="9"/>
  <c r="T130" i="9"/>
  <c r="T131" i="9"/>
  <c r="T132" i="9"/>
  <c r="T133" i="9"/>
  <c r="T134" i="9"/>
  <c r="T135" i="9"/>
  <c r="T136" i="9"/>
  <c r="T137" i="9"/>
  <c r="T138" i="9"/>
  <c r="T139" i="9"/>
  <c r="T140" i="9"/>
  <c r="T141" i="9"/>
  <c r="S4" i="9"/>
  <c r="S5" i="9"/>
  <c r="S6" i="9"/>
  <c r="S7" i="9"/>
  <c r="S8" i="9"/>
  <c r="S9" i="9"/>
  <c r="S10" i="9"/>
  <c r="S11" i="9"/>
  <c r="S12" i="9"/>
  <c r="S13" i="9"/>
  <c r="S14" i="9"/>
  <c r="S15" i="9"/>
  <c r="S16" i="9"/>
  <c r="S17" i="9"/>
  <c r="S18" i="9"/>
  <c r="S19" i="9"/>
  <c r="S20" i="9"/>
  <c r="S21" i="9"/>
  <c r="S22" i="9"/>
  <c r="S23" i="9"/>
  <c r="S24" i="9"/>
  <c r="S25" i="9"/>
  <c r="S26" i="9"/>
  <c r="S27" i="9"/>
  <c r="S28" i="9"/>
  <c r="S29" i="9"/>
  <c r="S30" i="9"/>
  <c r="S31" i="9"/>
  <c r="S32" i="9"/>
  <c r="S33" i="9"/>
  <c r="S34" i="9"/>
  <c r="S35" i="9"/>
  <c r="S36" i="9"/>
  <c r="S37" i="9"/>
  <c r="S38" i="9"/>
  <c r="S39" i="9"/>
  <c r="S40" i="9"/>
  <c r="S41" i="9"/>
  <c r="S42" i="9"/>
  <c r="S43" i="9"/>
  <c r="S44" i="9"/>
  <c r="S45" i="9"/>
  <c r="S46" i="9"/>
  <c r="S47" i="9"/>
  <c r="S48" i="9"/>
  <c r="S49" i="9"/>
  <c r="S50" i="9"/>
  <c r="S51" i="9"/>
  <c r="S52" i="9"/>
  <c r="S53" i="9"/>
  <c r="S54" i="9"/>
  <c r="S55" i="9"/>
  <c r="S56" i="9"/>
  <c r="S57" i="9"/>
  <c r="S58" i="9"/>
  <c r="S59" i="9"/>
  <c r="S60" i="9"/>
  <c r="S61" i="9"/>
  <c r="S62" i="9"/>
  <c r="S63" i="9"/>
  <c r="S64" i="9"/>
  <c r="S65" i="9"/>
  <c r="S66" i="9"/>
  <c r="S67" i="9"/>
  <c r="S68" i="9"/>
  <c r="S69" i="9"/>
  <c r="S70" i="9"/>
  <c r="S71" i="9"/>
  <c r="S72" i="9"/>
  <c r="S73" i="9"/>
  <c r="S74" i="9"/>
  <c r="S75" i="9"/>
  <c r="S76" i="9"/>
  <c r="S77" i="9"/>
  <c r="S78" i="9"/>
  <c r="S79" i="9"/>
  <c r="S80" i="9"/>
  <c r="S81" i="9"/>
  <c r="S82" i="9"/>
  <c r="S83" i="9"/>
  <c r="S84" i="9"/>
  <c r="S85" i="9"/>
  <c r="S86" i="9"/>
  <c r="S87" i="9"/>
  <c r="S88" i="9"/>
  <c r="S89" i="9"/>
  <c r="S90" i="9"/>
  <c r="S91" i="9"/>
  <c r="S92" i="9"/>
  <c r="S93" i="9"/>
  <c r="S94" i="9"/>
  <c r="S95" i="9"/>
  <c r="S96" i="9"/>
  <c r="S97" i="9"/>
  <c r="S98" i="9"/>
  <c r="S99" i="9"/>
  <c r="S100" i="9"/>
  <c r="S101" i="9"/>
  <c r="S102" i="9"/>
  <c r="S103" i="9"/>
  <c r="S104" i="9"/>
  <c r="S105" i="9"/>
  <c r="S106" i="9"/>
  <c r="S107" i="9"/>
  <c r="S108" i="9"/>
  <c r="S109" i="9"/>
  <c r="S110" i="9"/>
  <c r="S111" i="9"/>
  <c r="S112" i="9"/>
  <c r="S113" i="9"/>
  <c r="S114" i="9"/>
  <c r="S115" i="9"/>
  <c r="S116" i="9"/>
  <c r="S117" i="9"/>
  <c r="S118" i="9"/>
  <c r="S119" i="9"/>
  <c r="S120" i="9"/>
  <c r="S121" i="9"/>
  <c r="S122" i="9"/>
  <c r="S123" i="9"/>
  <c r="S124" i="9"/>
  <c r="S125" i="9"/>
  <c r="S126" i="9"/>
  <c r="S127" i="9"/>
  <c r="S128" i="9"/>
  <c r="S129" i="9"/>
  <c r="S130" i="9"/>
  <c r="S131" i="9"/>
  <c r="S132" i="9"/>
  <c r="S133" i="9"/>
  <c r="S134" i="9"/>
  <c r="S135" i="9"/>
  <c r="S136" i="9"/>
  <c r="S137" i="9"/>
  <c r="S138" i="9"/>
  <c r="S139" i="9"/>
  <c r="S140" i="9"/>
  <c r="S141" i="9"/>
  <c r="T3" i="9"/>
  <c r="S3" i="9"/>
  <c r="F2" i="9"/>
  <c r="H5" i="8"/>
  <c r="I5" i="8"/>
  <c r="H6" i="8"/>
  <c r="I6" i="8"/>
  <c r="H7" i="8"/>
  <c r="I7" i="8"/>
  <c r="H8" i="8"/>
  <c r="I8" i="8"/>
  <c r="H9" i="8"/>
  <c r="I9" i="8"/>
  <c r="H10" i="8"/>
  <c r="I10" i="8"/>
  <c r="H11" i="8"/>
  <c r="I11" i="8"/>
  <c r="H12" i="8"/>
  <c r="I12" i="8"/>
  <c r="H13" i="8"/>
  <c r="I13" i="8"/>
  <c r="H14" i="8"/>
  <c r="I14" i="8"/>
  <c r="H15" i="8"/>
  <c r="I15" i="8"/>
  <c r="H16" i="8"/>
  <c r="I16" i="8"/>
  <c r="H17" i="8"/>
  <c r="I17" i="8"/>
  <c r="H18" i="8"/>
  <c r="I18" i="8"/>
  <c r="H19" i="8"/>
  <c r="I19" i="8"/>
  <c r="H20" i="8"/>
  <c r="I20" i="8"/>
  <c r="H21" i="8"/>
  <c r="I21" i="8"/>
  <c r="H22" i="8"/>
  <c r="I22" i="8"/>
  <c r="H23" i="8"/>
  <c r="I23" i="8"/>
  <c r="H24" i="8"/>
  <c r="I24" i="8"/>
  <c r="H25" i="8"/>
  <c r="I25" i="8"/>
  <c r="H26" i="8"/>
  <c r="I26" i="8"/>
  <c r="H27" i="8"/>
  <c r="I27" i="8"/>
  <c r="H28" i="8"/>
  <c r="I28" i="8"/>
  <c r="H29" i="8"/>
  <c r="I29" i="8"/>
  <c r="H30" i="8"/>
  <c r="I30" i="8"/>
  <c r="H31" i="8"/>
  <c r="I31" i="8"/>
  <c r="H32" i="8"/>
  <c r="I32" i="8"/>
  <c r="H33" i="8"/>
  <c r="I33" i="8"/>
  <c r="H34" i="8"/>
  <c r="I34" i="8"/>
  <c r="H35" i="8"/>
  <c r="I35" i="8"/>
  <c r="H36" i="8"/>
  <c r="I36" i="8"/>
  <c r="H37" i="8"/>
  <c r="I37" i="8"/>
  <c r="H38" i="8"/>
  <c r="I38" i="8"/>
  <c r="H39" i="8"/>
  <c r="I39" i="8"/>
  <c r="H40" i="8"/>
  <c r="I40" i="8"/>
  <c r="H41" i="8"/>
  <c r="I41" i="8"/>
  <c r="H42" i="8"/>
  <c r="I42" i="8"/>
  <c r="H43" i="8"/>
  <c r="I43" i="8"/>
  <c r="H44" i="8"/>
  <c r="I44" i="8"/>
  <c r="H45" i="8"/>
  <c r="I45" i="8"/>
  <c r="H46" i="8"/>
  <c r="I46" i="8"/>
  <c r="H47" i="8"/>
  <c r="I47" i="8"/>
  <c r="H48" i="8"/>
  <c r="I48" i="8"/>
  <c r="H49" i="8"/>
  <c r="I49" i="8"/>
  <c r="H50" i="8"/>
  <c r="I50" i="8"/>
  <c r="H51" i="8"/>
  <c r="I51" i="8"/>
  <c r="H52" i="8"/>
  <c r="I52" i="8"/>
  <c r="H53" i="8"/>
  <c r="I53" i="8"/>
  <c r="H54" i="8"/>
  <c r="I54" i="8"/>
  <c r="H55" i="8"/>
  <c r="I55" i="8"/>
  <c r="H56" i="8"/>
  <c r="I56" i="8"/>
  <c r="H57" i="8"/>
  <c r="I57" i="8"/>
  <c r="H58" i="8"/>
  <c r="I58" i="8"/>
  <c r="H59" i="8"/>
  <c r="I59" i="8"/>
  <c r="H60" i="8"/>
  <c r="I60" i="8"/>
  <c r="H61" i="8"/>
  <c r="I61" i="8"/>
  <c r="H62" i="8"/>
  <c r="I62" i="8"/>
  <c r="H63" i="8"/>
  <c r="I63" i="8"/>
  <c r="H64" i="8"/>
  <c r="I64" i="8"/>
  <c r="H65" i="8"/>
  <c r="I65" i="8"/>
  <c r="H66" i="8"/>
  <c r="I66" i="8"/>
  <c r="H67" i="8"/>
  <c r="I67" i="8"/>
  <c r="H68" i="8"/>
  <c r="I68" i="8"/>
  <c r="H69" i="8"/>
  <c r="I69" i="8"/>
  <c r="H70" i="8"/>
  <c r="I70" i="8"/>
  <c r="H71" i="8"/>
  <c r="I71" i="8"/>
  <c r="H72" i="8"/>
  <c r="I72" i="8"/>
  <c r="H73" i="8"/>
  <c r="I73" i="8"/>
  <c r="H74" i="8"/>
  <c r="I74" i="8"/>
  <c r="H75" i="8"/>
  <c r="I75" i="8"/>
  <c r="H76" i="8"/>
  <c r="I76" i="8"/>
  <c r="H77" i="8"/>
  <c r="I77" i="8"/>
  <c r="H78" i="8"/>
  <c r="I78" i="8"/>
  <c r="H79" i="8"/>
  <c r="I79" i="8"/>
  <c r="H80" i="8"/>
  <c r="I80" i="8"/>
  <c r="H81" i="8"/>
  <c r="I81" i="8"/>
  <c r="H82" i="8"/>
  <c r="I82" i="8"/>
  <c r="H83" i="8"/>
  <c r="I83" i="8"/>
  <c r="H84" i="8"/>
  <c r="I84" i="8"/>
  <c r="H85" i="8"/>
  <c r="I85" i="8"/>
  <c r="H86" i="8"/>
  <c r="I86" i="8"/>
  <c r="H87" i="8"/>
  <c r="I87" i="8"/>
  <c r="H88" i="8"/>
  <c r="I88" i="8"/>
  <c r="H89" i="8"/>
  <c r="I89" i="8"/>
  <c r="H90" i="8"/>
  <c r="I90" i="8"/>
  <c r="H91" i="8"/>
  <c r="I91" i="8"/>
  <c r="H92" i="8"/>
  <c r="I92" i="8"/>
  <c r="H93" i="8"/>
  <c r="I93" i="8"/>
  <c r="H94" i="8"/>
  <c r="I94" i="8"/>
  <c r="H95" i="8"/>
  <c r="I95" i="8"/>
  <c r="H96" i="8"/>
  <c r="I96" i="8"/>
  <c r="H97" i="8"/>
  <c r="I97" i="8"/>
  <c r="H98" i="8"/>
  <c r="I98" i="8"/>
  <c r="H99" i="8"/>
  <c r="I99" i="8"/>
  <c r="H100" i="8"/>
  <c r="I100" i="8"/>
  <c r="H101" i="8"/>
  <c r="I101" i="8"/>
  <c r="H102" i="8"/>
  <c r="I102" i="8"/>
  <c r="H103" i="8"/>
  <c r="I103" i="8"/>
  <c r="H104" i="8"/>
  <c r="I104" i="8"/>
  <c r="H105" i="8"/>
  <c r="I105" i="8"/>
  <c r="H106" i="8"/>
  <c r="I106" i="8"/>
  <c r="H107" i="8"/>
  <c r="I107" i="8"/>
  <c r="H108" i="8"/>
  <c r="I108" i="8"/>
  <c r="H109" i="8"/>
  <c r="I109" i="8"/>
  <c r="H110" i="8"/>
  <c r="I110" i="8"/>
  <c r="H111" i="8"/>
  <c r="I111" i="8"/>
  <c r="H112" i="8"/>
  <c r="I112" i="8"/>
  <c r="H113" i="8"/>
  <c r="I113" i="8"/>
  <c r="H114" i="8"/>
  <c r="I114" i="8"/>
  <c r="H115" i="8"/>
  <c r="I115" i="8"/>
  <c r="H116" i="8"/>
  <c r="I116" i="8"/>
  <c r="H117" i="8"/>
  <c r="I117" i="8"/>
  <c r="H118" i="8"/>
  <c r="I118" i="8"/>
  <c r="H119" i="8"/>
  <c r="I119" i="8"/>
  <c r="H120" i="8"/>
  <c r="I120" i="8"/>
  <c r="H121" i="8"/>
  <c r="I121" i="8"/>
  <c r="I4" i="8"/>
  <c r="H4" i="8"/>
  <c r="K5" i="7" l="1"/>
  <c r="K10" i="5"/>
  <c r="K4" i="5"/>
  <c r="B15" i="5" s="1"/>
  <c r="B24" i="5" s="1"/>
  <c r="B33" i="5" s="1"/>
  <c r="B42" i="5" s="1"/>
  <c r="B51" i="5" s="1"/>
  <c r="B60" i="5" s="1"/>
  <c r="B69" i="5" s="1"/>
  <c r="B78" i="5" s="1"/>
  <c r="B87" i="5" s="1"/>
  <c r="B96" i="5" s="1"/>
  <c r="B105" i="5" s="1"/>
  <c r="B114" i="5" s="1"/>
  <c r="B123" i="5" s="1"/>
  <c r="B132" i="5" s="1"/>
  <c r="B141" i="5" s="1"/>
  <c r="B150" i="5" s="1"/>
  <c r="B159" i="5" s="1"/>
  <c r="B168" i="5" s="1"/>
  <c r="B177" i="5" s="1"/>
  <c r="B186" i="5" s="1"/>
  <c r="K2" i="5"/>
  <c r="C3" i="5" s="1"/>
  <c r="C4" i="5" s="1"/>
  <c r="C5" i="5" s="1"/>
  <c r="C6" i="5" s="1"/>
  <c r="C7" i="5" s="1"/>
  <c r="C8" i="5" s="1"/>
  <c r="C9" i="5" s="1"/>
  <c r="C10" i="5" s="1"/>
  <c r="C156" i="5" l="1"/>
  <c r="C157" i="5" s="1"/>
  <c r="C158" i="5" s="1"/>
  <c r="C159" i="5" s="1"/>
  <c r="C160" i="5" s="1"/>
  <c r="C161" i="5" s="1"/>
  <c r="C162" i="5" s="1"/>
  <c r="C163" i="5" s="1"/>
  <c r="B18" i="5"/>
  <c r="B27" i="5" s="1"/>
  <c r="B36" i="5" s="1"/>
  <c r="B45" i="5" s="1"/>
  <c r="B54" i="5" s="1"/>
  <c r="B63" i="5" s="1"/>
  <c r="B72" i="5" s="1"/>
  <c r="B81" i="5" s="1"/>
  <c r="B90" i="5" s="1"/>
  <c r="B99" i="5" s="1"/>
  <c r="B108" i="5" s="1"/>
  <c r="B117" i="5" s="1"/>
  <c r="B126" i="5" s="1"/>
  <c r="B135" i="5" s="1"/>
  <c r="B144" i="5" s="1"/>
  <c r="B153" i="5" s="1"/>
  <c r="B162" i="5" s="1"/>
  <c r="B171" i="5" s="1"/>
  <c r="B180" i="5" s="1"/>
  <c r="B189" i="5" s="1"/>
  <c r="B14" i="5"/>
  <c r="B23" i="5" s="1"/>
  <c r="B32" i="5" s="1"/>
  <c r="B41" i="5" s="1"/>
  <c r="B50" i="5" s="1"/>
  <c r="B59" i="5" s="1"/>
  <c r="B68" i="5" s="1"/>
  <c r="B77" i="5" s="1"/>
  <c r="B86" i="5" s="1"/>
  <c r="B95" i="5" s="1"/>
  <c r="B104" i="5" s="1"/>
  <c r="B113" i="5" s="1"/>
  <c r="B122" i="5" s="1"/>
  <c r="B131" i="5" s="1"/>
  <c r="B140" i="5" s="1"/>
  <c r="B149" i="5" s="1"/>
  <c r="B158" i="5" s="1"/>
  <c r="B167" i="5" s="1"/>
  <c r="B176" i="5" s="1"/>
  <c r="B185" i="5" s="1"/>
  <c r="B11" i="5"/>
  <c r="B20" i="5" s="1"/>
  <c r="B29" i="5" s="1"/>
  <c r="B38" i="5" s="1"/>
  <c r="B47" i="5" s="1"/>
  <c r="B56" i="5" s="1"/>
  <c r="B65" i="5" s="1"/>
  <c r="B74" i="5" s="1"/>
  <c r="B83" i="5" s="1"/>
  <c r="B92" i="5" s="1"/>
  <c r="B101" i="5" s="1"/>
  <c r="B110" i="5" s="1"/>
  <c r="B119" i="5" s="1"/>
  <c r="B128" i="5" s="1"/>
  <c r="B137" i="5" s="1"/>
  <c r="B146" i="5" s="1"/>
  <c r="B155" i="5" s="1"/>
  <c r="B164" i="5" s="1"/>
  <c r="B173" i="5" s="1"/>
  <c r="B182" i="5" s="1"/>
  <c r="C84" i="5"/>
  <c r="C85" i="5" s="1"/>
  <c r="C86" i="5" s="1"/>
  <c r="C87" i="5" s="1"/>
  <c r="C88" i="5" s="1"/>
  <c r="C89" i="5" s="1"/>
  <c r="C90" i="5" s="1"/>
  <c r="C91" i="5" s="1"/>
  <c r="C12" i="5"/>
  <c r="C13" i="5" s="1"/>
  <c r="C14" i="5" s="1"/>
  <c r="C15" i="5" s="1"/>
  <c r="C16" i="5" s="1"/>
  <c r="C17" i="5" s="1"/>
  <c r="C18" i="5" s="1"/>
  <c r="C19" i="5" s="1"/>
  <c r="C183" i="5"/>
  <c r="C184" i="5" s="1"/>
  <c r="C185" i="5" s="1"/>
  <c r="C186" i="5" s="1"/>
  <c r="C187" i="5" s="1"/>
  <c r="C188" i="5" s="1"/>
  <c r="C189" i="5" s="1"/>
  <c r="C190" i="5" s="1"/>
  <c r="C147" i="5"/>
  <c r="C148" i="5" s="1"/>
  <c r="C149" i="5" s="1"/>
  <c r="C150" i="5" s="1"/>
  <c r="C151" i="5" s="1"/>
  <c r="C152" i="5" s="1"/>
  <c r="C153" i="5" s="1"/>
  <c r="C154" i="5" s="1"/>
  <c r="C111" i="5"/>
  <c r="C112" i="5" s="1"/>
  <c r="C113" i="5" s="1"/>
  <c r="C114" i="5" s="1"/>
  <c r="C115" i="5" s="1"/>
  <c r="C116" i="5" s="1"/>
  <c r="C117" i="5" s="1"/>
  <c r="C118" i="5" s="1"/>
  <c r="C75" i="5"/>
  <c r="C76" i="5" s="1"/>
  <c r="C77" i="5" s="1"/>
  <c r="C78" i="5" s="1"/>
  <c r="C79" i="5" s="1"/>
  <c r="C80" i="5" s="1"/>
  <c r="C81" i="5" s="1"/>
  <c r="C82" i="5" s="1"/>
  <c r="C39" i="5"/>
  <c r="C40" i="5" s="1"/>
  <c r="C41" i="5" s="1"/>
  <c r="C42" i="5" s="1"/>
  <c r="C43" i="5" s="1"/>
  <c r="C44" i="5" s="1"/>
  <c r="C45" i="5" s="1"/>
  <c r="C46" i="5" s="1"/>
  <c r="B17" i="5"/>
  <c r="B26" i="5" s="1"/>
  <c r="B35" i="5" s="1"/>
  <c r="B44" i="5" s="1"/>
  <c r="B53" i="5" s="1"/>
  <c r="B62" i="5" s="1"/>
  <c r="B71" i="5" s="1"/>
  <c r="B80" i="5" s="1"/>
  <c r="B89" i="5" s="1"/>
  <c r="B98" i="5" s="1"/>
  <c r="B107" i="5" s="1"/>
  <c r="B116" i="5" s="1"/>
  <c r="B125" i="5" s="1"/>
  <c r="B134" i="5" s="1"/>
  <c r="B143" i="5" s="1"/>
  <c r="B152" i="5" s="1"/>
  <c r="B161" i="5" s="1"/>
  <c r="B170" i="5" s="1"/>
  <c r="B179" i="5" s="1"/>
  <c r="B188" i="5" s="1"/>
  <c r="B13" i="5"/>
  <c r="B22" i="5" s="1"/>
  <c r="B31" i="5" s="1"/>
  <c r="B40" i="5" s="1"/>
  <c r="B49" i="5" s="1"/>
  <c r="B58" i="5" s="1"/>
  <c r="B67" i="5" s="1"/>
  <c r="B76" i="5" s="1"/>
  <c r="B85" i="5" s="1"/>
  <c r="B94" i="5" s="1"/>
  <c r="B103" i="5" s="1"/>
  <c r="B112" i="5" s="1"/>
  <c r="B121" i="5" s="1"/>
  <c r="B130" i="5" s="1"/>
  <c r="B139" i="5" s="1"/>
  <c r="B148" i="5" s="1"/>
  <c r="B157" i="5" s="1"/>
  <c r="B166" i="5" s="1"/>
  <c r="B175" i="5" s="1"/>
  <c r="B184" i="5" s="1"/>
  <c r="C174" i="5"/>
  <c r="C175" i="5" s="1"/>
  <c r="C176" i="5" s="1"/>
  <c r="C177" i="5" s="1"/>
  <c r="C178" i="5" s="1"/>
  <c r="C179" i="5" s="1"/>
  <c r="C180" i="5" s="1"/>
  <c r="C181" i="5" s="1"/>
  <c r="C138" i="5"/>
  <c r="C139" i="5" s="1"/>
  <c r="C140" i="5" s="1"/>
  <c r="C141" i="5" s="1"/>
  <c r="C142" i="5" s="1"/>
  <c r="C143" i="5" s="1"/>
  <c r="C144" i="5" s="1"/>
  <c r="C145" i="5" s="1"/>
  <c r="C102" i="5"/>
  <c r="C103" i="5" s="1"/>
  <c r="C104" i="5" s="1"/>
  <c r="C105" i="5" s="1"/>
  <c r="C106" i="5" s="1"/>
  <c r="C107" i="5" s="1"/>
  <c r="C108" i="5" s="1"/>
  <c r="C109" i="5" s="1"/>
  <c r="C66" i="5"/>
  <c r="C67" i="5" s="1"/>
  <c r="C68" i="5" s="1"/>
  <c r="C69" i="5" s="1"/>
  <c r="C70" i="5" s="1"/>
  <c r="C71" i="5" s="1"/>
  <c r="C72" i="5" s="1"/>
  <c r="C73" i="5" s="1"/>
  <c r="C30" i="5"/>
  <c r="C31" i="5" s="1"/>
  <c r="C32" i="5" s="1"/>
  <c r="C33" i="5" s="1"/>
  <c r="C34" i="5" s="1"/>
  <c r="C35" i="5" s="1"/>
  <c r="C36" i="5" s="1"/>
  <c r="C37" i="5" s="1"/>
  <c r="B16" i="5"/>
  <c r="B25" i="5" s="1"/>
  <c r="B34" i="5" s="1"/>
  <c r="B43" i="5" s="1"/>
  <c r="B52" i="5" s="1"/>
  <c r="B61" i="5" s="1"/>
  <c r="B70" i="5" s="1"/>
  <c r="B79" i="5" s="1"/>
  <c r="B88" i="5" s="1"/>
  <c r="B97" i="5" s="1"/>
  <c r="B106" i="5" s="1"/>
  <c r="B115" i="5" s="1"/>
  <c r="B124" i="5" s="1"/>
  <c r="B133" i="5" s="1"/>
  <c r="B142" i="5" s="1"/>
  <c r="B151" i="5" s="1"/>
  <c r="B160" i="5" s="1"/>
  <c r="B169" i="5" s="1"/>
  <c r="B178" i="5" s="1"/>
  <c r="B187" i="5" s="1"/>
  <c r="B12" i="5"/>
  <c r="B21" i="5" s="1"/>
  <c r="B30" i="5" s="1"/>
  <c r="B39" i="5" s="1"/>
  <c r="B48" i="5" s="1"/>
  <c r="B57" i="5" s="1"/>
  <c r="B66" i="5" s="1"/>
  <c r="B75" i="5" s="1"/>
  <c r="B84" i="5" s="1"/>
  <c r="B93" i="5" s="1"/>
  <c r="B102" i="5" s="1"/>
  <c r="B111" i="5" s="1"/>
  <c r="B120" i="5" s="1"/>
  <c r="B129" i="5" s="1"/>
  <c r="B138" i="5" s="1"/>
  <c r="B147" i="5" s="1"/>
  <c r="B156" i="5" s="1"/>
  <c r="B165" i="5" s="1"/>
  <c r="B174" i="5" s="1"/>
  <c r="B183" i="5" s="1"/>
  <c r="C120" i="5"/>
  <c r="C121" i="5" s="1"/>
  <c r="C122" i="5" s="1"/>
  <c r="C123" i="5" s="1"/>
  <c r="C124" i="5" s="1"/>
  <c r="C125" i="5" s="1"/>
  <c r="C126" i="5" s="1"/>
  <c r="C127" i="5" s="1"/>
  <c r="C48" i="5"/>
  <c r="C49" i="5" s="1"/>
  <c r="C50" i="5" s="1"/>
  <c r="C51" i="5" s="1"/>
  <c r="C52" i="5" s="1"/>
  <c r="C53" i="5" s="1"/>
  <c r="C54" i="5" s="1"/>
  <c r="C55" i="5" s="1"/>
  <c r="C165" i="5"/>
  <c r="C166" i="5" s="1"/>
  <c r="C167" i="5" s="1"/>
  <c r="C168" i="5" s="1"/>
  <c r="C169" i="5" s="1"/>
  <c r="C170" i="5" s="1"/>
  <c r="C171" i="5" s="1"/>
  <c r="C172" i="5" s="1"/>
  <c r="C129" i="5"/>
  <c r="C130" i="5" s="1"/>
  <c r="C131" i="5" s="1"/>
  <c r="C132" i="5" s="1"/>
  <c r="C133" i="5" s="1"/>
  <c r="C134" i="5" s="1"/>
  <c r="C135" i="5" s="1"/>
  <c r="C136" i="5" s="1"/>
  <c r="C93" i="5"/>
  <c r="C94" i="5" s="1"/>
  <c r="C95" i="5" s="1"/>
  <c r="C96" i="5" s="1"/>
  <c r="C97" i="5" s="1"/>
  <c r="C98" i="5" s="1"/>
  <c r="C99" i="5" s="1"/>
  <c r="C100" i="5" s="1"/>
  <c r="C57" i="5"/>
  <c r="C58" i="5" s="1"/>
  <c r="C59" i="5" s="1"/>
  <c r="C60" i="5" s="1"/>
  <c r="C61" i="5" s="1"/>
  <c r="C62" i="5" s="1"/>
  <c r="C63" i="5" s="1"/>
  <c r="C64" i="5" s="1"/>
  <c r="C21" i="5"/>
  <c r="C22" i="5" s="1"/>
  <c r="C23" i="5" s="1"/>
  <c r="C24" i="5" s="1"/>
  <c r="C25" i="5" s="1"/>
  <c r="C26" i="5" s="1"/>
  <c r="C27" i="5" s="1"/>
  <c r="C28" i="5" s="1"/>
  <c r="B19" i="5"/>
  <c r="B28" i="5" s="1"/>
  <c r="B37" i="5" s="1"/>
  <c r="B46" i="5" s="1"/>
  <c r="B55" i="5" s="1"/>
  <c r="B64" i="5" s="1"/>
  <c r="B73" i="5" s="1"/>
  <c r="B82" i="5" s="1"/>
  <c r="B91" i="5" s="1"/>
  <c r="B100" i="5" s="1"/>
  <c r="B109" i="5" s="1"/>
  <c r="B118" i="5" s="1"/>
  <c r="B127" i="5" s="1"/>
  <c r="B136" i="5" s="1"/>
  <c r="B145" i="5" s="1"/>
  <c r="B154" i="5" s="1"/>
  <c r="B163" i="5" s="1"/>
  <c r="B172" i="5" s="1"/>
  <c r="B181" i="5" s="1"/>
  <c r="B190" i="5" s="1"/>
  <c r="C17" i="7"/>
  <c r="C12" i="7"/>
  <c r="C15" i="7"/>
  <c r="C18" i="7"/>
  <c r="C14" i="7"/>
  <c r="C19" i="7"/>
  <c r="C20" i="7"/>
  <c r="C13" i="7"/>
  <c r="C16" i="7"/>
  <c r="K5" i="3"/>
  <c r="C15" i="3" s="1"/>
  <c r="C22" i="3" l="1"/>
  <c r="F22" i="3" s="1"/>
  <c r="C18" i="3"/>
  <c r="F18" i="3" s="1"/>
  <c r="C14" i="3"/>
  <c r="F14" i="3" s="1"/>
  <c r="C21" i="3"/>
  <c r="C24" i="3"/>
  <c r="C20" i="3"/>
  <c r="F20" i="3" s="1"/>
  <c r="C16" i="3"/>
  <c r="F16" i="3" s="1"/>
  <c r="C12" i="3"/>
  <c r="C17" i="3"/>
  <c r="C13" i="3"/>
  <c r="C23" i="3"/>
  <c r="C19" i="3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F146" i="2"/>
  <c r="F147" i="2"/>
  <c r="F148" i="2"/>
  <c r="F149" i="2"/>
  <c r="F150" i="2"/>
  <c r="F151" i="2"/>
  <c r="F152" i="2"/>
  <c r="F153" i="2"/>
  <c r="F154" i="2"/>
  <c r="F155" i="2"/>
  <c r="F156" i="2"/>
  <c r="F157" i="2"/>
  <c r="F158" i="2"/>
  <c r="F159" i="2"/>
  <c r="F160" i="2"/>
  <c r="F161" i="2"/>
  <c r="F162" i="2"/>
  <c r="F163" i="2"/>
  <c r="F164" i="2"/>
  <c r="F165" i="2"/>
  <c r="F166" i="2"/>
  <c r="F167" i="2"/>
  <c r="F168" i="2"/>
  <c r="F169" i="2"/>
  <c r="F170" i="2"/>
  <c r="F171" i="2"/>
  <c r="F172" i="2"/>
  <c r="F173" i="2"/>
  <c r="F174" i="2"/>
  <c r="F175" i="2"/>
  <c r="F176" i="2"/>
  <c r="F177" i="2"/>
  <c r="F178" i="2"/>
</calcChain>
</file>

<file path=xl/sharedStrings.xml><?xml version="1.0" encoding="utf-8"?>
<sst xmlns="http://schemas.openxmlformats.org/spreadsheetml/2006/main" count="74" uniqueCount="42">
  <si>
    <t>Столбец1</t>
  </si>
  <si>
    <t>Столбец2</t>
  </si>
  <si>
    <t>Столбец3</t>
  </si>
  <si>
    <t>Delta X</t>
  </si>
  <si>
    <t>Delta Y</t>
  </si>
  <si>
    <t>Node ID</t>
  </si>
  <si>
    <t>Deformed Location X</t>
  </si>
  <si>
    <t>Deformed Location Y</t>
  </si>
  <si>
    <t>Scale Factor</t>
  </si>
  <si>
    <t xml:space="preserve"> </t>
  </si>
  <si>
    <t>Loading</t>
  </si>
  <si>
    <t>P=</t>
  </si>
  <si>
    <t>I=</t>
  </si>
  <si>
    <t>D=</t>
  </si>
  <si>
    <t>Height of the beam</t>
  </si>
  <si>
    <t>L=</t>
  </si>
  <si>
    <t>Length of beam</t>
  </si>
  <si>
    <t>y</t>
  </si>
  <si>
    <t>Tau therory</t>
  </si>
  <si>
    <t>Node</t>
  </si>
  <si>
    <t>Sigma_x</t>
  </si>
  <si>
    <t>Sigma_y</t>
  </si>
  <si>
    <t>Tau_xy</t>
  </si>
  <si>
    <t>Node #</t>
  </si>
  <si>
    <t>X</t>
  </si>
  <si>
    <t>Y</t>
  </si>
  <si>
    <t>Ошибка</t>
  </si>
  <si>
    <t>Бессеточ.</t>
  </si>
  <si>
    <t xml:space="preserve">spacing = </t>
  </si>
  <si>
    <t xml:space="preserve">horiz = </t>
  </si>
  <si>
    <t>№ точки</t>
  </si>
  <si>
    <t>Координата Х</t>
  </si>
  <si>
    <t>Координата Y</t>
  </si>
  <si>
    <t>#</t>
  </si>
  <si>
    <t>G1</t>
  </si>
  <si>
    <t>G2</t>
  </si>
  <si>
    <t>G3</t>
  </si>
  <si>
    <t>DX</t>
  </si>
  <si>
    <t>dY</t>
  </si>
  <si>
    <t>Ratio</t>
  </si>
  <si>
    <t>X1</t>
  </si>
  <si>
    <t>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</si>
</sst>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"/>
  </numFmts>
  <fonts count="4" x14ac:knownFonts="1">
    <font>
      <sz val="11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b/>
      <sz val="11"/>
      <color theme="1"/>
      <name val="Arial"/>
      <family val="2"/>
      <charset val="204"/>
    </font>
    <font>
      <sz val="8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theme="6" tint="0.79998168889431442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7" tint="0.79998168889431442"/>
        <bgColor theme="7" tint="0.79998168889431442"/>
      </patternFill>
    </fill>
  </fills>
  <borders count="22">
    <border>
      <left/>
      <right/>
      <top/>
      <bottom/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  <border>
      <left style="thin">
        <color theme="8"/>
      </left>
      <right style="thin">
        <color theme="8"/>
      </right>
      <top style="thin">
        <color theme="8"/>
      </top>
      <bottom style="thin">
        <color theme="8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theme="6"/>
      </right>
      <top style="medium">
        <color indexed="64"/>
      </top>
      <bottom style="thin">
        <color theme="6"/>
      </bottom>
      <diagonal/>
    </border>
    <border>
      <left style="thin">
        <color theme="6"/>
      </left>
      <right style="thin">
        <color theme="6"/>
      </right>
      <top style="medium">
        <color indexed="64"/>
      </top>
      <bottom style="thin">
        <color theme="6"/>
      </bottom>
      <diagonal/>
    </border>
    <border>
      <left style="thin">
        <color theme="6"/>
      </left>
      <right style="medium">
        <color indexed="64"/>
      </right>
      <top style="medium">
        <color indexed="64"/>
      </top>
      <bottom style="thin">
        <color theme="6"/>
      </bottom>
      <diagonal/>
    </border>
    <border>
      <left style="medium">
        <color indexed="64"/>
      </left>
      <right style="thin">
        <color theme="6"/>
      </right>
      <top style="thin">
        <color theme="6"/>
      </top>
      <bottom style="thin">
        <color theme="6"/>
      </bottom>
      <diagonal/>
    </border>
    <border>
      <left style="thin">
        <color theme="6"/>
      </left>
      <right style="medium">
        <color indexed="64"/>
      </right>
      <top style="thin">
        <color theme="6"/>
      </top>
      <bottom style="thin">
        <color theme="6"/>
      </bottom>
      <diagonal/>
    </border>
    <border>
      <left style="medium">
        <color indexed="64"/>
      </left>
      <right style="thin">
        <color theme="6"/>
      </right>
      <top style="thin">
        <color theme="6"/>
      </top>
      <bottom style="medium">
        <color indexed="64"/>
      </bottom>
      <diagonal/>
    </border>
    <border>
      <left style="thin">
        <color theme="6"/>
      </left>
      <right style="thin">
        <color theme="6"/>
      </right>
      <top style="thin">
        <color theme="6"/>
      </top>
      <bottom style="medium">
        <color indexed="64"/>
      </bottom>
      <diagonal/>
    </border>
    <border>
      <left style="thin">
        <color theme="6"/>
      </left>
      <right style="medium">
        <color indexed="64"/>
      </right>
      <top style="thin">
        <color theme="6"/>
      </top>
      <bottom style="medium">
        <color indexed="64"/>
      </bottom>
      <diagonal/>
    </border>
    <border>
      <left style="thin">
        <color theme="8"/>
      </left>
      <right style="thin">
        <color theme="8"/>
      </right>
      <top/>
      <bottom style="medium">
        <color theme="8"/>
      </bottom>
      <diagonal/>
    </border>
    <border>
      <left style="thin">
        <color theme="7"/>
      </left>
      <right style="thin">
        <color theme="7"/>
      </right>
      <top style="thin">
        <color theme="7"/>
      </top>
      <bottom style="medium">
        <color theme="7"/>
      </bottom>
      <diagonal/>
    </border>
    <border>
      <left style="thin">
        <color theme="7"/>
      </left>
      <right style="thin">
        <color theme="7"/>
      </right>
      <top style="thin">
        <color theme="7"/>
      </top>
      <bottom style="thin">
        <color theme="7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6">
    <xf numFmtId="0" fontId="0" fillId="0" borderId="0" xfId="0"/>
    <xf numFmtId="11" fontId="0" fillId="0" borderId="0" xfId="0" applyNumberFormat="1"/>
    <xf numFmtId="0" fontId="0" fillId="0" borderId="0" xfId="0" applyAlignment="1">
      <alignment horizontal="right"/>
    </xf>
    <xf numFmtId="0" fontId="0" fillId="2" borderId="1" xfId="0" applyFont="1" applyFill="1" applyBorder="1"/>
    <xf numFmtId="0" fontId="0" fillId="0" borderId="1" xfId="0" applyFont="1" applyBorder="1"/>
    <xf numFmtId="2" fontId="0" fillId="0" borderId="0" xfId="0" applyNumberFormat="1"/>
    <xf numFmtId="2" fontId="0" fillId="3" borderId="2" xfId="0" applyNumberFormat="1" applyFont="1" applyFill="1" applyBorder="1"/>
    <xf numFmtId="2" fontId="0" fillId="0" borderId="2" xfId="0" applyNumberFormat="1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2" borderId="11" xfId="0" applyFont="1" applyFill="1" applyBorder="1"/>
    <xf numFmtId="0" fontId="0" fillId="2" borderId="12" xfId="0" applyFont="1" applyFill="1" applyBorder="1"/>
    <xf numFmtId="0" fontId="0" fillId="2" borderId="13" xfId="0" applyFont="1" applyFill="1" applyBorder="1"/>
    <xf numFmtId="0" fontId="0" fillId="0" borderId="14" xfId="0" applyFont="1" applyBorder="1"/>
    <xf numFmtId="0" fontId="0" fillId="0" borderId="15" xfId="0" applyFont="1" applyBorder="1"/>
    <xf numFmtId="0" fontId="0" fillId="2" borderId="14" xfId="0" applyFont="1" applyFill="1" applyBorder="1"/>
    <xf numFmtId="0" fontId="0" fillId="2" borderId="15" xfId="0" applyFont="1" applyFill="1" applyBorder="1"/>
    <xf numFmtId="0" fontId="0" fillId="2" borderId="16" xfId="0" applyFont="1" applyFill="1" applyBorder="1"/>
    <xf numFmtId="0" fontId="0" fillId="2" borderId="17" xfId="0" applyFont="1" applyFill="1" applyBorder="1"/>
    <xf numFmtId="0" fontId="0" fillId="2" borderId="18" xfId="0" applyFont="1" applyFill="1" applyBorder="1"/>
    <xf numFmtId="164" fontId="0" fillId="0" borderId="0" xfId="1" applyNumberFormat="1" applyFont="1"/>
    <xf numFmtId="165" fontId="0" fillId="0" borderId="0" xfId="0" applyNumberFormat="1"/>
    <xf numFmtId="0" fontId="2" fillId="0" borderId="19" xfId="0" applyFont="1" applyBorder="1"/>
    <xf numFmtId="165" fontId="0" fillId="2" borderId="1" xfId="0" applyNumberFormat="1" applyFont="1" applyFill="1" applyBorder="1"/>
    <xf numFmtId="165" fontId="0" fillId="0" borderId="1" xfId="0" applyNumberFormat="1" applyFont="1" applyBorder="1"/>
    <xf numFmtId="0" fontId="0" fillId="0" borderId="0" xfId="0" applyAlignment="1">
      <alignment horizontal="center" vertical="center" wrapText="1"/>
    </xf>
    <xf numFmtId="11" fontId="0" fillId="0" borderId="0" xfId="0" applyNumberFormat="1" applyAlignment="1">
      <alignment horizontal="center" vertical="center" wrapText="1"/>
    </xf>
    <xf numFmtId="0" fontId="2" fillId="0" borderId="20" xfId="0" applyFont="1" applyBorder="1"/>
    <xf numFmtId="0" fontId="0" fillId="4" borderId="21" xfId="0" applyFont="1" applyFill="1" applyBorder="1"/>
  </cellXfs>
  <cellStyles count="2">
    <cellStyle name="Обычный" xfId="0" builtinId="0"/>
    <cellStyle name="Процентный" xfId="1" builtinId="5"/>
  </cellStyles>
  <dxfs count="20"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alignment horizontal="center" vertical="center" textRotation="0" wrapText="1" indent="0" justifyLastLine="0" shrinkToFit="0" readingOrder="0"/>
    </dxf>
    <dxf>
      <numFmt numFmtId="165" formatCode="0.0"/>
    </dxf>
    <dxf>
      <numFmt numFmtId="165" formatCode="0.0"/>
    </dxf>
    <dxf>
      <numFmt numFmtId="165" formatCode="0.0"/>
    </dxf>
    <dxf>
      <border outline="0">
        <top style="thin">
          <color theme="8"/>
        </top>
      </border>
    </dxf>
    <dxf>
      <border outline="0">
        <bottom style="medium">
          <color theme="8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border diagonalUp="0" diagonalDown="0" outline="0">
        <left style="thin">
          <color theme="8"/>
        </left>
        <right style="thin">
          <color theme="8"/>
        </right>
        <top/>
        <bottom/>
      </border>
    </dxf>
    <dxf>
      <numFmt numFmtId="2" formatCode="0.00"/>
    </dxf>
    <dxf>
      <numFmt numFmtId="2" formatCode="0.00"/>
    </dxf>
    <dxf>
      <numFmt numFmtId="2" formatCode="0.00"/>
    </dxf>
    <dxf>
      <numFmt numFmtId="0" formatCode="General"/>
    </dxf>
    <dxf>
      <numFmt numFmtId="0" formatCode="General"/>
    </dxf>
    <dxf>
      <numFmt numFmtId="15" formatCode="0.00E+00"/>
    </dxf>
    <dxf>
      <numFmt numFmtId="15" formatCode="0.00E+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'Pre-process 175 Nodes'!$B$2:$B$176</c:f>
              <c:numCache>
                <c:formatCode>General</c:formatCode>
                <c:ptCount val="17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6</c:v>
                </c:pt>
                <c:pt idx="22">
                  <c:v>6</c:v>
                </c:pt>
                <c:pt idx="23">
                  <c:v>6</c:v>
                </c:pt>
                <c:pt idx="24">
                  <c:v>6</c:v>
                </c:pt>
                <c:pt idx="25">
                  <c:v>6</c:v>
                </c:pt>
                <c:pt idx="26">
                  <c:v>6</c:v>
                </c:pt>
                <c:pt idx="27">
                  <c:v>6</c:v>
                </c:pt>
                <c:pt idx="28">
                  <c:v>8</c:v>
                </c:pt>
                <c:pt idx="29">
                  <c:v>8</c:v>
                </c:pt>
                <c:pt idx="30">
                  <c:v>8</c:v>
                </c:pt>
                <c:pt idx="31">
                  <c:v>8</c:v>
                </c:pt>
                <c:pt idx="32">
                  <c:v>8</c:v>
                </c:pt>
                <c:pt idx="33">
                  <c:v>8</c:v>
                </c:pt>
                <c:pt idx="34">
                  <c:v>8</c:v>
                </c:pt>
                <c:pt idx="35">
                  <c:v>10</c:v>
                </c:pt>
                <c:pt idx="36">
                  <c:v>10</c:v>
                </c:pt>
                <c:pt idx="37">
                  <c:v>10</c:v>
                </c:pt>
                <c:pt idx="38">
                  <c:v>10</c:v>
                </c:pt>
                <c:pt idx="39">
                  <c:v>10</c:v>
                </c:pt>
                <c:pt idx="40">
                  <c:v>10</c:v>
                </c:pt>
                <c:pt idx="41">
                  <c:v>10</c:v>
                </c:pt>
                <c:pt idx="42">
                  <c:v>12</c:v>
                </c:pt>
                <c:pt idx="43">
                  <c:v>12</c:v>
                </c:pt>
                <c:pt idx="44">
                  <c:v>12</c:v>
                </c:pt>
                <c:pt idx="45">
                  <c:v>12</c:v>
                </c:pt>
                <c:pt idx="46">
                  <c:v>12</c:v>
                </c:pt>
                <c:pt idx="47">
                  <c:v>12</c:v>
                </c:pt>
                <c:pt idx="48">
                  <c:v>12</c:v>
                </c:pt>
                <c:pt idx="49">
                  <c:v>14</c:v>
                </c:pt>
                <c:pt idx="50">
                  <c:v>14</c:v>
                </c:pt>
                <c:pt idx="51">
                  <c:v>14</c:v>
                </c:pt>
                <c:pt idx="52">
                  <c:v>14</c:v>
                </c:pt>
                <c:pt idx="53">
                  <c:v>14</c:v>
                </c:pt>
                <c:pt idx="54">
                  <c:v>14</c:v>
                </c:pt>
                <c:pt idx="55">
                  <c:v>14</c:v>
                </c:pt>
                <c:pt idx="56">
                  <c:v>16</c:v>
                </c:pt>
                <c:pt idx="57">
                  <c:v>16</c:v>
                </c:pt>
                <c:pt idx="58">
                  <c:v>16</c:v>
                </c:pt>
                <c:pt idx="59">
                  <c:v>16</c:v>
                </c:pt>
                <c:pt idx="60">
                  <c:v>16</c:v>
                </c:pt>
                <c:pt idx="61">
                  <c:v>16</c:v>
                </c:pt>
                <c:pt idx="62">
                  <c:v>16</c:v>
                </c:pt>
                <c:pt idx="63">
                  <c:v>18</c:v>
                </c:pt>
                <c:pt idx="64">
                  <c:v>18</c:v>
                </c:pt>
                <c:pt idx="65">
                  <c:v>18</c:v>
                </c:pt>
                <c:pt idx="66">
                  <c:v>18</c:v>
                </c:pt>
                <c:pt idx="67">
                  <c:v>18</c:v>
                </c:pt>
                <c:pt idx="68">
                  <c:v>18</c:v>
                </c:pt>
                <c:pt idx="69">
                  <c:v>18</c:v>
                </c:pt>
                <c:pt idx="70">
                  <c:v>20</c:v>
                </c:pt>
                <c:pt idx="71">
                  <c:v>20</c:v>
                </c:pt>
                <c:pt idx="72">
                  <c:v>20</c:v>
                </c:pt>
                <c:pt idx="73">
                  <c:v>20</c:v>
                </c:pt>
                <c:pt idx="74">
                  <c:v>20</c:v>
                </c:pt>
                <c:pt idx="75">
                  <c:v>20</c:v>
                </c:pt>
                <c:pt idx="76">
                  <c:v>20</c:v>
                </c:pt>
                <c:pt idx="77">
                  <c:v>22</c:v>
                </c:pt>
                <c:pt idx="78">
                  <c:v>22</c:v>
                </c:pt>
                <c:pt idx="79">
                  <c:v>22</c:v>
                </c:pt>
                <c:pt idx="80">
                  <c:v>22</c:v>
                </c:pt>
                <c:pt idx="81">
                  <c:v>22</c:v>
                </c:pt>
                <c:pt idx="82">
                  <c:v>22</c:v>
                </c:pt>
                <c:pt idx="83">
                  <c:v>22</c:v>
                </c:pt>
                <c:pt idx="84">
                  <c:v>24</c:v>
                </c:pt>
                <c:pt idx="85">
                  <c:v>24</c:v>
                </c:pt>
                <c:pt idx="86">
                  <c:v>24</c:v>
                </c:pt>
                <c:pt idx="87">
                  <c:v>24</c:v>
                </c:pt>
                <c:pt idx="88">
                  <c:v>24</c:v>
                </c:pt>
                <c:pt idx="89">
                  <c:v>24</c:v>
                </c:pt>
                <c:pt idx="90">
                  <c:v>24</c:v>
                </c:pt>
                <c:pt idx="91">
                  <c:v>26</c:v>
                </c:pt>
                <c:pt idx="92">
                  <c:v>26</c:v>
                </c:pt>
                <c:pt idx="93">
                  <c:v>26</c:v>
                </c:pt>
                <c:pt idx="94">
                  <c:v>26</c:v>
                </c:pt>
                <c:pt idx="95">
                  <c:v>26</c:v>
                </c:pt>
                <c:pt idx="96">
                  <c:v>26</c:v>
                </c:pt>
                <c:pt idx="97">
                  <c:v>26</c:v>
                </c:pt>
                <c:pt idx="98">
                  <c:v>28</c:v>
                </c:pt>
                <c:pt idx="99">
                  <c:v>28</c:v>
                </c:pt>
                <c:pt idx="100">
                  <c:v>28</c:v>
                </c:pt>
                <c:pt idx="101">
                  <c:v>28</c:v>
                </c:pt>
                <c:pt idx="102">
                  <c:v>28</c:v>
                </c:pt>
                <c:pt idx="103">
                  <c:v>28</c:v>
                </c:pt>
                <c:pt idx="104">
                  <c:v>28</c:v>
                </c:pt>
                <c:pt idx="105">
                  <c:v>30</c:v>
                </c:pt>
                <c:pt idx="106">
                  <c:v>30</c:v>
                </c:pt>
                <c:pt idx="107">
                  <c:v>30</c:v>
                </c:pt>
                <c:pt idx="108">
                  <c:v>30</c:v>
                </c:pt>
                <c:pt idx="109">
                  <c:v>30</c:v>
                </c:pt>
                <c:pt idx="110">
                  <c:v>30</c:v>
                </c:pt>
                <c:pt idx="111">
                  <c:v>30</c:v>
                </c:pt>
                <c:pt idx="112">
                  <c:v>32</c:v>
                </c:pt>
                <c:pt idx="113">
                  <c:v>32</c:v>
                </c:pt>
                <c:pt idx="114">
                  <c:v>32</c:v>
                </c:pt>
                <c:pt idx="115">
                  <c:v>32</c:v>
                </c:pt>
                <c:pt idx="116">
                  <c:v>32</c:v>
                </c:pt>
                <c:pt idx="117">
                  <c:v>32</c:v>
                </c:pt>
                <c:pt idx="118">
                  <c:v>32</c:v>
                </c:pt>
                <c:pt idx="119">
                  <c:v>34</c:v>
                </c:pt>
                <c:pt idx="120">
                  <c:v>34</c:v>
                </c:pt>
                <c:pt idx="121">
                  <c:v>34</c:v>
                </c:pt>
                <c:pt idx="122">
                  <c:v>34</c:v>
                </c:pt>
                <c:pt idx="123">
                  <c:v>34</c:v>
                </c:pt>
                <c:pt idx="124">
                  <c:v>34</c:v>
                </c:pt>
                <c:pt idx="125">
                  <c:v>34</c:v>
                </c:pt>
                <c:pt idx="126">
                  <c:v>36</c:v>
                </c:pt>
                <c:pt idx="127">
                  <c:v>36</c:v>
                </c:pt>
                <c:pt idx="128">
                  <c:v>36</c:v>
                </c:pt>
                <c:pt idx="129">
                  <c:v>36</c:v>
                </c:pt>
                <c:pt idx="130">
                  <c:v>36</c:v>
                </c:pt>
                <c:pt idx="131">
                  <c:v>36</c:v>
                </c:pt>
                <c:pt idx="132">
                  <c:v>36</c:v>
                </c:pt>
                <c:pt idx="133">
                  <c:v>38</c:v>
                </c:pt>
                <c:pt idx="134">
                  <c:v>38</c:v>
                </c:pt>
                <c:pt idx="135">
                  <c:v>38</c:v>
                </c:pt>
                <c:pt idx="136">
                  <c:v>38</c:v>
                </c:pt>
                <c:pt idx="137">
                  <c:v>38</c:v>
                </c:pt>
                <c:pt idx="138">
                  <c:v>38</c:v>
                </c:pt>
                <c:pt idx="139">
                  <c:v>38</c:v>
                </c:pt>
                <c:pt idx="140">
                  <c:v>40</c:v>
                </c:pt>
                <c:pt idx="141">
                  <c:v>40</c:v>
                </c:pt>
                <c:pt idx="142">
                  <c:v>40</c:v>
                </c:pt>
                <c:pt idx="143">
                  <c:v>40</c:v>
                </c:pt>
                <c:pt idx="144">
                  <c:v>40</c:v>
                </c:pt>
                <c:pt idx="145">
                  <c:v>40</c:v>
                </c:pt>
                <c:pt idx="146">
                  <c:v>40</c:v>
                </c:pt>
                <c:pt idx="147">
                  <c:v>42</c:v>
                </c:pt>
                <c:pt idx="148">
                  <c:v>42</c:v>
                </c:pt>
                <c:pt idx="149">
                  <c:v>42</c:v>
                </c:pt>
                <c:pt idx="150">
                  <c:v>42</c:v>
                </c:pt>
                <c:pt idx="151">
                  <c:v>42</c:v>
                </c:pt>
                <c:pt idx="152">
                  <c:v>42</c:v>
                </c:pt>
                <c:pt idx="153">
                  <c:v>42</c:v>
                </c:pt>
                <c:pt idx="154">
                  <c:v>44</c:v>
                </c:pt>
                <c:pt idx="155">
                  <c:v>44</c:v>
                </c:pt>
                <c:pt idx="156">
                  <c:v>44</c:v>
                </c:pt>
                <c:pt idx="157">
                  <c:v>44</c:v>
                </c:pt>
                <c:pt idx="158">
                  <c:v>44</c:v>
                </c:pt>
                <c:pt idx="159">
                  <c:v>44</c:v>
                </c:pt>
                <c:pt idx="160">
                  <c:v>44</c:v>
                </c:pt>
                <c:pt idx="161">
                  <c:v>46</c:v>
                </c:pt>
                <c:pt idx="162">
                  <c:v>46</c:v>
                </c:pt>
                <c:pt idx="163">
                  <c:v>46</c:v>
                </c:pt>
                <c:pt idx="164">
                  <c:v>46</c:v>
                </c:pt>
                <c:pt idx="165">
                  <c:v>46</c:v>
                </c:pt>
                <c:pt idx="166">
                  <c:v>46</c:v>
                </c:pt>
                <c:pt idx="167">
                  <c:v>46</c:v>
                </c:pt>
                <c:pt idx="168">
                  <c:v>48</c:v>
                </c:pt>
                <c:pt idx="169">
                  <c:v>48</c:v>
                </c:pt>
                <c:pt idx="170">
                  <c:v>48</c:v>
                </c:pt>
                <c:pt idx="171">
                  <c:v>48</c:v>
                </c:pt>
                <c:pt idx="172">
                  <c:v>48</c:v>
                </c:pt>
                <c:pt idx="173">
                  <c:v>48</c:v>
                </c:pt>
                <c:pt idx="174">
                  <c:v>48</c:v>
                </c:pt>
              </c:numCache>
            </c:numRef>
          </c:xVal>
          <c:yVal>
            <c:numRef>
              <c:f>'Pre-process 175 Nodes'!$C$2:$C$176</c:f>
              <c:numCache>
                <c:formatCode>General</c:formatCode>
                <c:ptCount val="175"/>
                <c:pt idx="0">
                  <c:v>6</c:v>
                </c:pt>
                <c:pt idx="1">
                  <c:v>4</c:v>
                </c:pt>
                <c:pt idx="2">
                  <c:v>2</c:v>
                </c:pt>
                <c:pt idx="3">
                  <c:v>0</c:v>
                </c:pt>
                <c:pt idx="4">
                  <c:v>-2</c:v>
                </c:pt>
                <c:pt idx="5">
                  <c:v>-4</c:v>
                </c:pt>
                <c:pt idx="6">
                  <c:v>-6</c:v>
                </c:pt>
                <c:pt idx="7">
                  <c:v>6</c:v>
                </c:pt>
                <c:pt idx="8">
                  <c:v>4</c:v>
                </c:pt>
                <c:pt idx="9">
                  <c:v>2</c:v>
                </c:pt>
                <c:pt idx="10">
                  <c:v>0</c:v>
                </c:pt>
                <c:pt idx="11">
                  <c:v>-2</c:v>
                </c:pt>
                <c:pt idx="12">
                  <c:v>-4</c:v>
                </c:pt>
                <c:pt idx="13">
                  <c:v>-6</c:v>
                </c:pt>
                <c:pt idx="14">
                  <c:v>6</c:v>
                </c:pt>
                <c:pt idx="15">
                  <c:v>4</c:v>
                </c:pt>
                <c:pt idx="16">
                  <c:v>2</c:v>
                </c:pt>
                <c:pt idx="17">
                  <c:v>0</c:v>
                </c:pt>
                <c:pt idx="18">
                  <c:v>-2</c:v>
                </c:pt>
                <c:pt idx="19">
                  <c:v>-4</c:v>
                </c:pt>
                <c:pt idx="20">
                  <c:v>-6</c:v>
                </c:pt>
                <c:pt idx="21">
                  <c:v>6</c:v>
                </c:pt>
                <c:pt idx="22">
                  <c:v>4</c:v>
                </c:pt>
                <c:pt idx="23">
                  <c:v>2</c:v>
                </c:pt>
                <c:pt idx="24">
                  <c:v>0</c:v>
                </c:pt>
                <c:pt idx="25">
                  <c:v>-2</c:v>
                </c:pt>
                <c:pt idx="26">
                  <c:v>-4</c:v>
                </c:pt>
                <c:pt idx="27">
                  <c:v>-6</c:v>
                </c:pt>
                <c:pt idx="28">
                  <c:v>6</c:v>
                </c:pt>
                <c:pt idx="29">
                  <c:v>4</c:v>
                </c:pt>
                <c:pt idx="30">
                  <c:v>2</c:v>
                </c:pt>
                <c:pt idx="31">
                  <c:v>0</c:v>
                </c:pt>
                <c:pt idx="32">
                  <c:v>-2</c:v>
                </c:pt>
                <c:pt idx="33">
                  <c:v>-4</c:v>
                </c:pt>
                <c:pt idx="34">
                  <c:v>-6</c:v>
                </c:pt>
                <c:pt idx="35">
                  <c:v>6</c:v>
                </c:pt>
                <c:pt idx="36">
                  <c:v>4</c:v>
                </c:pt>
                <c:pt idx="37">
                  <c:v>2</c:v>
                </c:pt>
                <c:pt idx="38">
                  <c:v>0</c:v>
                </c:pt>
                <c:pt idx="39">
                  <c:v>-2</c:v>
                </c:pt>
                <c:pt idx="40">
                  <c:v>-4</c:v>
                </c:pt>
                <c:pt idx="41">
                  <c:v>-6</c:v>
                </c:pt>
                <c:pt idx="42">
                  <c:v>6</c:v>
                </c:pt>
                <c:pt idx="43">
                  <c:v>4</c:v>
                </c:pt>
                <c:pt idx="44">
                  <c:v>2</c:v>
                </c:pt>
                <c:pt idx="45">
                  <c:v>0</c:v>
                </c:pt>
                <c:pt idx="46">
                  <c:v>-2</c:v>
                </c:pt>
                <c:pt idx="47">
                  <c:v>-4</c:v>
                </c:pt>
                <c:pt idx="48">
                  <c:v>-6</c:v>
                </c:pt>
                <c:pt idx="49">
                  <c:v>6</c:v>
                </c:pt>
                <c:pt idx="50">
                  <c:v>4</c:v>
                </c:pt>
                <c:pt idx="51">
                  <c:v>2</c:v>
                </c:pt>
                <c:pt idx="52">
                  <c:v>0</c:v>
                </c:pt>
                <c:pt idx="53">
                  <c:v>-2</c:v>
                </c:pt>
                <c:pt idx="54">
                  <c:v>-4</c:v>
                </c:pt>
                <c:pt idx="55">
                  <c:v>-6</c:v>
                </c:pt>
                <c:pt idx="56">
                  <c:v>6</c:v>
                </c:pt>
                <c:pt idx="57">
                  <c:v>4</c:v>
                </c:pt>
                <c:pt idx="58">
                  <c:v>2</c:v>
                </c:pt>
                <c:pt idx="59">
                  <c:v>0</c:v>
                </c:pt>
                <c:pt idx="60">
                  <c:v>-2</c:v>
                </c:pt>
                <c:pt idx="61">
                  <c:v>-4</c:v>
                </c:pt>
                <c:pt idx="62">
                  <c:v>-6</c:v>
                </c:pt>
                <c:pt idx="63">
                  <c:v>6</c:v>
                </c:pt>
                <c:pt idx="64">
                  <c:v>4</c:v>
                </c:pt>
                <c:pt idx="65">
                  <c:v>2</c:v>
                </c:pt>
                <c:pt idx="66">
                  <c:v>0</c:v>
                </c:pt>
                <c:pt idx="67">
                  <c:v>-2</c:v>
                </c:pt>
                <c:pt idx="68">
                  <c:v>-4</c:v>
                </c:pt>
                <c:pt idx="69">
                  <c:v>-6</c:v>
                </c:pt>
                <c:pt idx="70">
                  <c:v>6</c:v>
                </c:pt>
                <c:pt idx="71">
                  <c:v>4</c:v>
                </c:pt>
                <c:pt idx="72">
                  <c:v>2</c:v>
                </c:pt>
                <c:pt idx="73">
                  <c:v>0</c:v>
                </c:pt>
                <c:pt idx="74">
                  <c:v>-2</c:v>
                </c:pt>
                <c:pt idx="75">
                  <c:v>-4</c:v>
                </c:pt>
                <c:pt idx="76">
                  <c:v>-6</c:v>
                </c:pt>
                <c:pt idx="77">
                  <c:v>6</c:v>
                </c:pt>
                <c:pt idx="78">
                  <c:v>4</c:v>
                </c:pt>
                <c:pt idx="79">
                  <c:v>2</c:v>
                </c:pt>
                <c:pt idx="80">
                  <c:v>0</c:v>
                </c:pt>
                <c:pt idx="81">
                  <c:v>-2</c:v>
                </c:pt>
                <c:pt idx="82">
                  <c:v>-4</c:v>
                </c:pt>
                <c:pt idx="83">
                  <c:v>-6</c:v>
                </c:pt>
                <c:pt idx="84">
                  <c:v>6</c:v>
                </c:pt>
                <c:pt idx="85">
                  <c:v>4</c:v>
                </c:pt>
                <c:pt idx="86">
                  <c:v>2</c:v>
                </c:pt>
                <c:pt idx="87">
                  <c:v>0</c:v>
                </c:pt>
                <c:pt idx="88">
                  <c:v>-2</c:v>
                </c:pt>
                <c:pt idx="89">
                  <c:v>-4</c:v>
                </c:pt>
                <c:pt idx="90">
                  <c:v>-6</c:v>
                </c:pt>
                <c:pt idx="91">
                  <c:v>6</c:v>
                </c:pt>
                <c:pt idx="92">
                  <c:v>4</c:v>
                </c:pt>
                <c:pt idx="93">
                  <c:v>2</c:v>
                </c:pt>
                <c:pt idx="94">
                  <c:v>0</c:v>
                </c:pt>
                <c:pt idx="95">
                  <c:v>-2</c:v>
                </c:pt>
                <c:pt idx="96">
                  <c:v>-4</c:v>
                </c:pt>
                <c:pt idx="97">
                  <c:v>-6</c:v>
                </c:pt>
                <c:pt idx="98">
                  <c:v>6</c:v>
                </c:pt>
                <c:pt idx="99">
                  <c:v>4</c:v>
                </c:pt>
                <c:pt idx="100">
                  <c:v>2</c:v>
                </c:pt>
                <c:pt idx="101">
                  <c:v>0</c:v>
                </c:pt>
                <c:pt idx="102">
                  <c:v>-2</c:v>
                </c:pt>
                <c:pt idx="103">
                  <c:v>-4</c:v>
                </c:pt>
                <c:pt idx="104">
                  <c:v>-6</c:v>
                </c:pt>
                <c:pt idx="105">
                  <c:v>6</c:v>
                </c:pt>
                <c:pt idx="106">
                  <c:v>4</c:v>
                </c:pt>
                <c:pt idx="107">
                  <c:v>2</c:v>
                </c:pt>
                <c:pt idx="108">
                  <c:v>0</c:v>
                </c:pt>
                <c:pt idx="109">
                  <c:v>-2</c:v>
                </c:pt>
                <c:pt idx="110">
                  <c:v>-4</c:v>
                </c:pt>
                <c:pt idx="111">
                  <c:v>-6</c:v>
                </c:pt>
                <c:pt idx="112">
                  <c:v>6</c:v>
                </c:pt>
                <c:pt idx="113">
                  <c:v>4</c:v>
                </c:pt>
                <c:pt idx="114">
                  <c:v>2</c:v>
                </c:pt>
                <c:pt idx="115">
                  <c:v>0</c:v>
                </c:pt>
                <c:pt idx="116">
                  <c:v>-2</c:v>
                </c:pt>
                <c:pt idx="117">
                  <c:v>-4</c:v>
                </c:pt>
                <c:pt idx="118">
                  <c:v>-6</c:v>
                </c:pt>
                <c:pt idx="119">
                  <c:v>6</c:v>
                </c:pt>
                <c:pt idx="120">
                  <c:v>4</c:v>
                </c:pt>
                <c:pt idx="121">
                  <c:v>2</c:v>
                </c:pt>
                <c:pt idx="122">
                  <c:v>0</c:v>
                </c:pt>
                <c:pt idx="123">
                  <c:v>-2</c:v>
                </c:pt>
                <c:pt idx="124">
                  <c:v>-4</c:v>
                </c:pt>
                <c:pt idx="125">
                  <c:v>-6</c:v>
                </c:pt>
                <c:pt idx="126">
                  <c:v>6</c:v>
                </c:pt>
                <c:pt idx="127">
                  <c:v>4</c:v>
                </c:pt>
                <c:pt idx="128">
                  <c:v>2</c:v>
                </c:pt>
                <c:pt idx="129">
                  <c:v>0</c:v>
                </c:pt>
                <c:pt idx="130">
                  <c:v>-2</c:v>
                </c:pt>
                <c:pt idx="131">
                  <c:v>-4</c:v>
                </c:pt>
                <c:pt idx="132">
                  <c:v>-6</c:v>
                </c:pt>
                <c:pt idx="133">
                  <c:v>6</c:v>
                </c:pt>
                <c:pt idx="134">
                  <c:v>4</c:v>
                </c:pt>
                <c:pt idx="135">
                  <c:v>2</c:v>
                </c:pt>
                <c:pt idx="136">
                  <c:v>0</c:v>
                </c:pt>
                <c:pt idx="137">
                  <c:v>-2</c:v>
                </c:pt>
                <c:pt idx="138">
                  <c:v>-4</c:v>
                </c:pt>
                <c:pt idx="139">
                  <c:v>-6</c:v>
                </c:pt>
                <c:pt idx="140">
                  <c:v>6</c:v>
                </c:pt>
                <c:pt idx="141">
                  <c:v>4</c:v>
                </c:pt>
                <c:pt idx="142">
                  <c:v>2</c:v>
                </c:pt>
                <c:pt idx="143">
                  <c:v>0</c:v>
                </c:pt>
                <c:pt idx="144">
                  <c:v>-2</c:v>
                </c:pt>
                <c:pt idx="145">
                  <c:v>-4</c:v>
                </c:pt>
                <c:pt idx="146">
                  <c:v>-6</c:v>
                </c:pt>
                <c:pt idx="147">
                  <c:v>6</c:v>
                </c:pt>
                <c:pt idx="148">
                  <c:v>4</c:v>
                </c:pt>
                <c:pt idx="149">
                  <c:v>2</c:v>
                </c:pt>
                <c:pt idx="150">
                  <c:v>0</c:v>
                </c:pt>
                <c:pt idx="151">
                  <c:v>-2</c:v>
                </c:pt>
                <c:pt idx="152">
                  <c:v>-4</c:v>
                </c:pt>
                <c:pt idx="153">
                  <c:v>-6</c:v>
                </c:pt>
                <c:pt idx="154">
                  <c:v>6</c:v>
                </c:pt>
                <c:pt idx="155">
                  <c:v>4</c:v>
                </c:pt>
                <c:pt idx="156">
                  <c:v>2</c:v>
                </c:pt>
                <c:pt idx="157">
                  <c:v>0</c:v>
                </c:pt>
                <c:pt idx="158">
                  <c:v>-2</c:v>
                </c:pt>
                <c:pt idx="159">
                  <c:v>-4</c:v>
                </c:pt>
                <c:pt idx="160">
                  <c:v>-6</c:v>
                </c:pt>
                <c:pt idx="161">
                  <c:v>6</c:v>
                </c:pt>
                <c:pt idx="162">
                  <c:v>4</c:v>
                </c:pt>
                <c:pt idx="163">
                  <c:v>2</c:v>
                </c:pt>
                <c:pt idx="164">
                  <c:v>0</c:v>
                </c:pt>
                <c:pt idx="165">
                  <c:v>-2</c:v>
                </c:pt>
                <c:pt idx="166">
                  <c:v>-4</c:v>
                </c:pt>
                <c:pt idx="167">
                  <c:v>-6</c:v>
                </c:pt>
                <c:pt idx="168">
                  <c:v>6</c:v>
                </c:pt>
                <c:pt idx="169">
                  <c:v>4</c:v>
                </c:pt>
                <c:pt idx="170">
                  <c:v>2</c:v>
                </c:pt>
                <c:pt idx="171">
                  <c:v>0</c:v>
                </c:pt>
                <c:pt idx="172">
                  <c:v>-2</c:v>
                </c:pt>
                <c:pt idx="173">
                  <c:v>-4</c:v>
                </c:pt>
                <c:pt idx="174">
                  <c:v>-6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C84-4BD1-A4E1-2D2E99E06116}"/>
            </c:ext>
          </c:extLst>
        </c:ser>
        <c:ser>
          <c:idx val="1"/>
          <c:order val="1"/>
          <c:spPr>
            <a:ln w="28575">
              <a:noFill/>
            </a:ln>
          </c:spPr>
          <c:xVal>
            <c:numRef>
              <c:f>'Pre-process 175 Nodes'!$G$3:$G$57</c:f>
              <c:numCache>
                <c:formatCode>General</c:formatCode>
                <c:ptCount val="5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4.8</c:v>
                </c:pt>
                <c:pt idx="6">
                  <c:v>4.8</c:v>
                </c:pt>
                <c:pt idx="7">
                  <c:v>4.8</c:v>
                </c:pt>
                <c:pt idx="8">
                  <c:v>4.8</c:v>
                </c:pt>
                <c:pt idx="9">
                  <c:v>4.8</c:v>
                </c:pt>
                <c:pt idx="10">
                  <c:v>9.6</c:v>
                </c:pt>
                <c:pt idx="11">
                  <c:v>9.6</c:v>
                </c:pt>
                <c:pt idx="12">
                  <c:v>9.6</c:v>
                </c:pt>
                <c:pt idx="13">
                  <c:v>9.6</c:v>
                </c:pt>
                <c:pt idx="14">
                  <c:v>9.6</c:v>
                </c:pt>
                <c:pt idx="15">
                  <c:v>14.4</c:v>
                </c:pt>
                <c:pt idx="16">
                  <c:v>14.4</c:v>
                </c:pt>
                <c:pt idx="17">
                  <c:v>14.4</c:v>
                </c:pt>
                <c:pt idx="18">
                  <c:v>14.4</c:v>
                </c:pt>
                <c:pt idx="19">
                  <c:v>14.4</c:v>
                </c:pt>
                <c:pt idx="20">
                  <c:v>19.2</c:v>
                </c:pt>
                <c:pt idx="21">
                  <c:v>19.2</c:v>
                </c:pt>
                <c:pt idx="22">
                  <c:v>19.2</c:v>
                </c:pt>
                <c:pt idx="23">
                  <c:v>19.2</c:v>
                </c:pt>
                <c:pt idx="24">
                  <c:v>19.2</c:v>
                </c:pt>
                <c:pt idx="25">
                  <c:v>24</c:v>
                </c:pt>
                <c:pt idx="26">
                  <c:v>24</c:v>
                </c:pt>
                <c:pt idx="27">
                  <c:v>24</c:v>
                </c:pt>
                <c:pt idx="28">
                  <c:v>24</c:v>
                </c:pt>
                <c:pt idx="29">
                  <c:v>24</c:v>
                </c:pt>
                <c:pt idx="30">
                  <c:v>28.8</c:v>
                </c:pt>
                <c:pt idx="31">
                  <c:v>28.8</c:v>
                </c:pt>
                <c:pt idx="32">
                  <c:v>28.8</c:v>
                </c:pt>
                <c:pt idx="33">
                  <c:v>28.8</c:v>
                </c:pt>
                <c:pt idx="34">
                  <c:v>28.8</c:v>
                </c:pt>
                <c:pt idx="35">
                  <c:v>33.6</c:v>
                </c:pt>
                <c:pt idx="36">
                  <c:v>33.6</c:v>
                </c:pt>
                <c:pt idx="37">
                  <c:v>33.6</c:v>
                </c:pt>
                <c:pt idx="38">
                  <c:v>33.6</c:v>
                </c:pt>
                <c:pt idx="39">
                  <c:v>33.6</c:v>
                </c:pt>
                <c:pt idx="40">
                  <c:v>38.4</c:v>
                </c:pt>
                <c:pt idx="41">
                  <c:v>38.4</c:v>
                </c:pt>
                <c:pt idx="42">
                  <c:v>38.4</c:v>
                </c:pt>
                <c:pt idx="43">
                  <c:v>38.4</c:v>
                </c:pt>
                <c:pt idx="44">
                  <c:v>38.4</c:v>
                </c:pt>
                <c:pt idx="45">
                  <c:v>43.2</c:v>
                </c:pt>
                <c:pt idx="46">
                  <c:v>43.2</c:v>
                </c:pt>
                <c:pt idx="47">
                  <c:v>43.2</c:v>
                </c:pt>
                <c:pt idx="48">
                  <c:v>43.2</c:v>
                </c:pt>
                <c:pt idx="49">
                  <c:v>43.2</c:v>
                </c:pt>
                <c:pt idx="50">
                  <c:v>48</c:v>
                </c:pt>
                <c:pt idx="51">
                  <c:v>48</c:v>
                </c:pt>
                <c:pt idx="52">
                  <c:v>48</c:v>
                </c:pt>
                <c:pt idx="53">
                  <c:v>48</c:v>
                </c:pt>
                <c:pt idx="54">
                  <c:v>48</c:v>
                </c:pt>
              </c:numCache>
            </c:numRef>
          </c:xVal>
          <c:yVal>
            <c:numRef>
              <c:f>'Pre-process 175 Nodes'!$H$3:$H$57</c:f>
              <c:numCache>
                <c:formatCode>General</c:formatCode>
                <c:ptCount val="55"/>
                <c:pt idx="0">
                  <c:v>6</c:v>
                </c:pt>
                <c:pt idx="1">
                  <c:v>3</c:v>
                </c:pt>
                <c:pt idx="2">
                  <c:v>0</c:v>
                </c:pt>
                <c:pt idx="3">
                  <c:v>-3</c:v>
                </c:pt>
                <c:pt idx="4">
                  <c:v>-6</c:v>
                </c:pt>
                <c:pt idx="5">
                  <c:v>6</c:v>
                </c:pt>
                <c:pt idx="6">
                  <c:v>3</c:v>
                </c:pt>
                <c:pt idx="7">
                  <c:v>0</c:v>
                </c:pt>
                <c:pt idx="8">
                  <c:v>-3</c:v>
                </c:pt>
                <c:pt idx="9">
                  <c:v>-6</c:v>
                </c:pt>
                <c:pt idx="10">
                  <c:v>6</c:v>
                </c:pt>
                <c:pt idx="11">
                  <c:v>3</c:v>
                </c:pt>
                <c:pt idx="12">
                  <c:v>0</c:v>
                </c:pt>
                <c:pt idx="13">
                  <c:v>-3</c:v>
                </c:pt>
                <c:pt idx="14">
                  <c:v>-6</c:v>
                </c:pt>
                <c:pt idx="15">
                  <c:v>6</c:v>
                </c:pt>
                <c:pt idx="16">
                  <c:v>3</c:v>
                </c:pt>
                <c:pt idx="17">
                  <c:v>0</c:v>
                </c:pt>
                <c:pt idx="18">
                  <c:v>-3</c:v>
                </c:pt>
                <c:pt idx="19">
                  <c:v>-6</c:v>
                </c:pt>
                <c:pt idx="20">
                  <c:v>6</c:v>
                </c:pt>
                <c:pt idx="21">
                  <c:v>3</c:v>
                </c:pt>
                <c:pt idx="22">
                  <c:v>0</c:v>
                </c:pt>
                <c:pt idx="23">
                  <c:v>-3</c:v>
                </c:pt>
                <c:pt idx="24">
                  <c:v>-6</c:v>
                </c:pt>
                <c:pt idx="25">
                  <c:v>6</c:v>
                </c:pt>
                <c:pt idx="26">
                  <c:v>3</c:v>
                </c:pt>
                <c:pt idx="27">
                  <c:v>0</c:v>
                </c:pt>
                <c:pt idx="28">
                  <c:v>-3</c:v>
                </c:pt>
                <c:pt idx="29">
                  <c:v>-6</c:v>
                </c:pt>
                <c:pt idx="30">
                  <c:v>6</c:v>
                </c:pt>
                <c:pt idx="31">
                  <c:v>3</c:v>
                </c:pt>
                <c:pt idx="32">
                  <c:v>0</c:v>
                </c:pt>
                <c:pt idx="33">
                  <c:v>-3</c:v>
                </c:pt>
                <c:pt idx="34">
                  <c:v>-6</c:v>
                </c:pt>
                <c:pt idx="35">
                  <c:v>6</c:v>
                </c:pt>
                <c:pt idx="36">
                  <c:v>3</c:v>
                </c:pt>
                <c:pt idx="37">
                  <c:v>0</c:v>
                </c:pt>
                <c:pt idx="38">
                  <c:v>-3</c:v>
                </c:pt>
                <c:pt idx="39">
                  <c:v>-6</c:v>
                </c:pt>
                <c:pt idx="40">
                  <c:v>6</c:v>
                </c:pt>
                <c:pt idx="41">
                  <c:v>3</c:v>
                </c:pt>
                <c:pt idx="42">
                  <c:v>0</c:v>
                </c:pt>
                <c:pt idx="43">
                  <c:v>-3</c:v>
                </c:pt>
                <c:pt idx="44">
                  <c:v>-6</c:v>
                </c:pt>
                <c:pt idx="45">
                  <c:v>6</c:v>
                </c:pt>
                <c:pt idx="46">
                  <c:v>3</c:v>
                </c:pt>
                <c:pt idx="47">
                  <c:v>0</c:v>
                </c:pt>
                <c:pt idx="48">
                  <c:v>-3</c:v>
                </c:pt>
                <c:pt idx="49">
                  <c:v>-6</c:v>
                </c:pt>
                <c:pt idx="50">
                  <c:v>6</c:v>
                </c:pt>
                <c:pt idx="51">
                  <c:v>3</c:v>
                </c:pt>
                <c:pt idx="52">
                  <c:v>0</c:v>
                </c:pt>
                <c:pt idx="53">
                  <c:v>-3</c:v>
                </c:pt>
                <c:pt idx="54">
                  <c:v>-6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C84-4BD1-A4E1-2D2E99E061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2315648"/>
        <c:axId val="612316224"/>
      </c:scatterChart>
      <c:valAx>
        <c:axId val="612315648"/>
        <c:scaling>
          <c:orientation val="minMax"/>
        </c:scaling>
        <c:delete val="0"/>
        <c:axPos val="b"/>
        <c:majorGridlines/>
        <c:minorGridlines/>
        <c:title>
          <c:overlay val="0"/>
        </c:title>
        <c:numFmt formatCode="General" sourceLinked="1"/>
        <c:majorTickMark val="out"/>
        <c:minorTickMark val="none"/>
        <c:tickLblPos val="nextTo"/>
        <c:crossAx val="612316224"/>
        <c:crosses val="autoZero"/>
        <c:crossBetween val="midCat"/>
      </c:valAx>
      <c:valAx>
        <c:axId val="612316224"/>
        <c:scaling>
          <c:orientation val="minMax"/>
        </c:scaling>
        <c:delete val="0"/>
        <c:axPos val="l"/>
        <c:majorGridlines/>
        <c:minorGridlines/>
        <c:title>
          <c:overlay val="0"/>
        </c:title>
        <c:numFmt formatCode="General" sourceLinked="1"/>
        <c:majorTickMark val="out"/>
        <c:minorTickMark val="none"/>
        <c:tickLblPos val="nextTo"/>
        <c:crossAx val="612315648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'Pre-process 189 Nodes'!$B$2:$B$191</c:f>
              <c:numCache>
                <c:formatCode>General</c:formatCode>
                <c:ptCount val="19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2.4</c:v>
                </c:pt>
                <c:pt idx="10">
                  <c:v>2.4</c:v>
                </c:pt>
                <c:pt idx="11">
                  <c:v>2.4</c:v>
                </c:pt>
                <c:pt idx="12">
                  <c:v>2.4</c:v>
                </c:pt>
                <c:pt idx="13">
                  <c:v>2.4</c:v>
                </c:pt>
                <c:pt idx="14">
                  <c:v>2.4</c:v>
                </c:pt>
                <c:pt idx="15">
                  <c:v>2.4</c:v>
                </c:pt>
                <c:pt idx="16">
                  <c:v>2.4</c:v>
                </c:pt>
                <c:pt idx="17">
                  <c:v>2.4</c:v>
                </c:pt>
                <c:pt idx="18">
                  <c:v>4.8</c:v>
                </c:pt>
                <c:pt idx="19">
                  <c:v>4.8</c:v>
                </c:pt>
                <c:pt idx="20">
                  <c:v>4.8</c:v>
                </c:pt>
                <c:pt idx="21">
                  <c:v>4.8</c:v>
                </c:pt>
                <c:pt idx="22">
                  <c:v>4.8</c:v>
                </c:pt>
                <c:pt idx="23">
                  <c:v>4.8</c:v>
                </c:pt>
                <c:pt idx="24">
                  <c:v>4.8</c:v>
                </c:pt>
                <c:pt idx="25">
                  <c:v>4.8</c:v>
                </c:pt>
                <c:pt idx="26">
                  <c:v>4.8</c:v>
                </c:pt>
                <c:pt idx="27">
                  <c:v>7.1999999999999993</c:v>
                </c:pt>
                <c:pt idx="28">
                  <c:v>7.1999999999999993</c:v>
                </c:pt>
                <c:pt idx="29">
                  <c:v>7.1999999999999993</c:v>
                </c:pt>
                <c:pt idx="30">
                  <c:v>7.1999999999999993</c:v>
                </c:pt>
                <c:pt idx="31">
                  <c:v>7.1999999999999993</c:v>
                </c:pt>
                <c:pt idx="32">
                  <c:v>7.1999999999999993</c:v>
                </c:pt>
                <c:pt idx="33">
                  <c:v>7.1999999999999993</c:v>
                </c:pt>
                <c:pt idx="34">
                  <c:v>7.1999999999999993</c:v>
                </c:pt>
                <c:pt idx="35">
                  <c:v>7.1999999999999993</c:v>
                </c:pt>
                <c:pt idx="36">
                  <c:v>9.6</c:v>
                </c:pt>
                <c:pt idx="37">
                  <c:v>9.6</c:v>
                </c:pt>
                <c:pt idx="38">
                  <c:v>9.6</c:v>
                </c:pt>
                <c:pt idx="39">
                  <c:v>9.6</c:v>
                </c:pt>
                <c:pt idx="40">
                  <c:v>9.6</c:v>
                </c:pt>
                <c:pt idx="41">
                  <c:v>9.6</c:v>
                </c:pt>
                <c:pt idx="42">
                  <c:v>9.6</c:v>
                </c:pt>
                <c:pt idx="43">
                  <c:v>9.6</c:v>
                </c:pt>
                <c:pt idx="44">
                  <c:v>9.6</c:v>
                </c:pt>
                <c:pt idx="45">
                  <c:v>12</c:v>
                </c:pt>
                <c:pt idx="46">
                  <c:v>12</c:v>
                </c:pt>
                <c:pt idx="47">
                  <c:v>12</c:v>
                </c:pt>
                <c:pt idx="48">
                  <c:v>12</c:v>
                </c:pt>
                <c:pt idx="49">
                  <c:v>12</c:v>
                </c:pt>
                <c:pt idx="50">
                  <c:v>12</c:v>
                </c:pt>
                <c:pt idx="51">
                  <c:v>12</c:v>
                </c:pt>
                <c:pt idx="52">
                  <c:v>12</c:v>
                </c:pt>
                <c:pt idx="53">
                  <c:v>12</c:v>
                </c:pt>
                <c:pt idx="54">
                  <c:v>14.4</c:v>
                </c:pt>
                <c:pt idx="55">
                  <c:v>14.4</c:v>
                </c:pt>
                <c:pt idx="56">
                  <c:v>14.4</c:v>
                </c:pt>
                <c:pt idx="57">
                  <c:v>14.4</c:v>
                </c:pt>
                <c:pt idx="58">
                  <c:v>14.4</c:v>
                </c:pt>
                <c:pt idx="59">
                  <c:v>14.4</c:v>
                </c:pt>
                <c:pt idx="60">
                  <c:v>14.4</c:v>
                </c:pt>
                <c:pt idx="61">
                  <c:v>14.4</c:v>
                </c:pt>
                <c:pt idx="62">
                  <c:v>14.4</c:v>
                </c:pt>
                <c:pt idx="63">
                  <c:v>16.8</c:v>
                </c:pt>
                <c:pt idx="64">
                  <c:v>16.8</c:v>
                </c:pt>
                <c:pt idx="65">
                  <c:v>16.8</c:v>
                </c:pt>
                <c:pt idx="66">
                  <c:v>16.8</c:v>
                </c:pt>
                <c:pt idx="67">
                  <c:v>16.8</c:v>
                </c:pt>
                <c:pt idx="68">
                  <c:v>16.8</c:v>
                </c:pt>
                <c:pt idx="69">
                  <c:v>16.8</c:v>
                </c:pt>
                <c:pt idx="70">
                  <c:v>16.8</c:v>
                </c:pt>
                <c:pt idx="71">
                  <c:v>16.8</c:v>
                </c:pt>
                <c:pt idx="72">
                  <c:v>19.2</c:v>
                </c:pt>
                <c:pt idx="73">
                  <c:v>19.2</c:v>
                </c:pt>
                <c:pt idx="74">
                  <c:v>19.2</c:v>
                </c:pt>
                <c:pt idx="75">
                  <c:v>19.2</c:v>
                </c:pt>
                <c:pt idx="76">
                  <c:v>19.2</c:v>
                </c:pt>
                <c:pt idx="77">
                  <c:v>19.2</c:v>
                </c:pt>
                <c:pt idx="78">
                  <c:v>19.2</c:v>
                </c:pt>
                <c:pt idx="79">
                  <c:v>19.2</c:v>
                </c:pt>
                <c:pt idx="80">
                  <c:v>19.2</c:v>
                </c:pt>
                <c:pt idx="81">
                  <c:v>21.599999999999998</c:v>
                </c:pt>
                <c:pt idx="82">
                  <c:v>21.599999999999998</c:v>
                </c:pt>
                <c:pt idx="83">
                  <c:v>21.599999999999998</c:v>
                </c:pt>
                <c:pt idx="84">
                  <c:v>21.599999999999998</c:v>
                </c:pt>
                <c:pt idx="85">
                  <c:v>21.599999999999998</c:v>
                </c:pt>
                <c:pt idx="86">
                  <c:v>21.599999999999998</c:v>
                </c:pt>
                <c:pt idx="87">
                  <c:v>21.599999999999998</c:v>
                </c:pt>
                <c:pt idx="88">
                  <c:v>21.599999999999998</c:v>
                </c:pt>
                <c:pt idx="89">
                  <c:v>21.599999999999998</c:v>
                </c:pt>
                <c:pt idx="90">
                  <c:v>23.999999999999996</c:v>
                </c:pt>
                <c:pt idx="91">
                  <c:v>23.999999999999996</c:v>
                </c:pt>
                <c:pt idx="92">
                  <c:v>23.999999999999996</c:v>
                </c:pt>
                <c:pt idx="93">
                  <c:v>23.999999999999996</c:v>
                </c:pt>
                <c:pt idx="94">
                  <c:v>23.999999999999996</c:v>
                </c:pt>
                <c:pt idx="95">
                  <c:v>23.999999999999996</c:v>
                </c:pt>
                <c:pt idx="96">
                  <c:v>23.999999999999996</c:v>
                </c:pt>
                <c:pt idx="97">
                  <c:v>23.999999999999996</c:v>
                </c:pt>
                <c:pt idx="98">
                  <c:v>23.999999999999996</c:v>
                </c:pt>
                <c:pt idx="99">
                  <c:v>26.399999999999995</c:v>
                </c:pt>
                <c:pt idx="100">
                  <c:v>26.399999999999995</c:v>
                </c:pt>
                <c:pt idx="101">
                  <c:v>26.399999999999995</c:v>
                </c:pt>
                <c:pt idx="102">
                  <c:v>26.399999999999995</c:v>
                </c:pt>
                <c:pt idx="103">
                  <c:v>26.399999999999995</c:v>
                </c:pt>
                <c:pt idx="104">
                  <c:v>26.399999999999995</c:v>
                </c:pt>
                <c:pt idx="105">
                  <c:v>26.399999999999995</c:v>
                </c:pt>
                <c:pt idx="106">
                  <c:v>26.399999999999995</c:v>
                </c:pt>
                <c:pt idx="107">
                  <c:v>26.399999999999995</c:v>
                </c:pt>
                <c:pt idx="108">
                  <c:v>28.799999999999994</c:v>
                </c:pt>
                <c:pt idx="109">
                  <c:v>28.799999999999994</c:v>
                </c:pt>
                <c:pt idx="110">
                  <c:v>28.799999999999994</c:v>
                </c:pt>
                <c:pt idx="111">
                  <c:v>28.799999999999994</c:v>
                </c:pt>
                <c:pt idx="112">
                  <c:v>28.799999999999994</c:v>
                </c:pt>
                <c:pt idx="113">
                  <c:v>28.799999999999994</c:v>
                </c:pt>
                <c:pt idx="114">
                  <c:v>28.799999999999994</c:v>
                </c:pt>
                <c:pt idx="115">
                  <c:v>28.799999999999994</c:v>
                </c:pt>
                <c:pt idx="116">
                  <c:v>28.799999999999994</c:v>
                </c:pt>
                <c:pt idx="117">
                  <c:v>31.199999999999992</c:v>
                </c:pt>
                <c:pt idx="118">
                  <c:v>31.199999999999992</c:v>
                </c:pt>
                <c:pt idx="119">
                  <c:v>31.199999999999992</c:v>
                </c:pt>
                <c:pt idx="120">
                  <c:v>31.199999999999992</c:v>
                </c:pt>
                <c:pt idx="121">
                  <c:v>31.199999999999992</c:v>
                </c:pt>
                <c:pt idx="122">
                  <c:v>31.199999999999992</c:v>
                </c:pt>
                <c:pt idx="123">
                  <c:v>31.199999999999992</c:v>
                </c:pt>
                <c:pt idx="124">
                  <c:v>31.199999999999992</c:v>
                </c:pt>
                <c:pt idx="125">
                  <c:v>31.199999999999992</c:v>
                </c:pt>
                <c:pt idx="126">
                  <c:v>33.599999999999994</c:v>
                </c:pt>
                <c:pt idx="127">
                  <c:v>33.599999999999994</c:v>
                </c:pt>
                <c:pt idx="128">
                  <c:v>33.599999999999994</c:v>
                </c:pt>
                <c:pt idx="129">
                  <c:v>33.599999999999994</c:v>
                </c:pt>
                <c:pt idx="130">
                  <c:v>33.599999999999994</c:v>
                </c:pt>
                <c:pt idx="131">
                  <c:v>33.599999999999994</c:v>
                </c:pt>
                <c:pt idx="132">
                  <c:v>33.599999999999994</c:v>
                </c:pt>
                <c:pt idx="133">
                  <c:v>33.599999999999994</c:v>
                </c:pt>
                <c:pt idx="134">
                  <c:v>33.599999999999994</c:v>
                </c:pt>
                <c:pt idx="135">
                  <c:v>35.999999999999993</c:v>
                </c:pt>
                <c:pt idx="136">
                  <c:v>35.999999999999993</c:v>
                </c:pt>
                <c:pt idx="137">
                  <c:v>35.999999999999993</c:v>
                </c:pt>
                <c:pt idx="138">
                  <c:v>35.999999999999993</c:v>
                </c:pt>
                <c:pt idx="139">
                  <c:v>35.999999999999993</c:v>
                </c:pt>
                <c:pt idx="140">
                  <c:v>35.999999999999993</c:v>
                </c:pt>
                <c:pt idx="141">
                  <c:v>35.999999999999993</c:v>
                </c:pt>
                <c:pt idx="142">
                  <c:v>35.999999999999993</c:v>
                </c:pt>
                <c:pt idx="143">
                  <c:v>35.999999999999993</c:v>
                </c:pt>
                <c:pt idx="144">
                  <c:v>38.399999999999991</c:v>
                </c:pt>
                <c:pt idx="145">
                  <c:v>38.399999999999991</c:v>
                </c:pt>
                <c:pt idx="146">
                  <c:v>38.399999999999991</c:v>
                </c:pt>
                <c:pt idx="147">
                  <c:v>38.399999999999991</c:v>
                </c:pt>
                <c:pt idx="148">
                  <c:v>38.399999999999991</c:v>
                </c:pt>
                <c:pt idx="149">
                  <c:v>38.399999999999991</c:v>
                </c:pt>
                <c:pt idx="150">
                  <c:v>38.399999999999991</c:v>
                </c:pt>
                <c:pt idx="151">
                  <c:v>38.399999999999991</c:v>
                </c:pt>
                <c:pt idx="152">
                  <c:v>38.399999999999991</c:v>
                </c:pt>
                <c:pt idx="153">
                  <c:v>40.79999999999999</c:v>
                </c:pt>
                <c:pt idx="154">
                  <c:v>40.79999999999999</c:v>
                </c:pt>
                <c:pt idx="155">
                  <c:v>40.79999999999999</c:v>
                </c:pt>
                <c:pt idx="156">
                  <c:v>40.79999999999999</c:v>
                </c:pt>
                <c:pt idx="157">
                  <c:v>40.79999999999999</c:v>
                </c:pt>
                <c:pt idx="158">
                  <c:v>40.79999999999999</c:v>
                </c:pt>
                <c:pt idx="159">
                  <c:v>40.79999999999999</c:v>
                </c:pt>
                <c:pt idx="160">
                  <c:v>40.79999999999999</c:v>
                </c:pt>
                <c:pt idx="161">
                  <c:v>40.79999999999999</c:v>
                </c:pt>
                <c:pt idx="162">
                  <c:v>43.199999999999989</c:v>
                </c:pt>
                <c:pt idx="163">
                  <c:v>43.199999999999989</c:v>
                </c:pt>
                <c:pt idx="164">
                  <c:v>43.199999999999989</c:v>
                </c:pt>
                <c:pt idx="165">
                  <c:v>43.199999999999989</c:v>
                </c:pt>
                <c:pt idx="166">
                  <c:v>43.199999999999989</c:v>
                </c:pt>
                <c:pt idx="167">
                  <c:v>43.199999999999989</c:v>
                </c:pt>
                <c:pt idx="168">
                  <c:v>43.199999999999989</c:v>
                </c:pt>
                <c:pt idx="169">
                  <c:v>43.199999999999989</c:v>
                </c:pt>
                <c:pt idx="170">
                  <c:v>43.199999999999989</c:v>
                </c:pt>
                <c:pt idx="171">
                  <c:v>45.599999999999987</c:v>
                </c:pt>
                <c:pt idx="172">
                  <c:v>45.599999999999987</c:v>
                </c:pt>
                <c:pt idx="173">
                  <c:v>45.599999999999987</c:v>
                </c:pt>
                <c:pt idx="174">
                  <c:v>45.599999999999987</c:v>
                </c:pt>
                <c:pt idx="175">
                  <c:v>45.599999999999987</c:v>
                </c:pt>
                <c:pt idx="176">
                  <c:v>45.599999999999987</c:v>
                </c:pt>
                <c:pt idx="177">
                  <c:v>45.599999999999987</c:v>
                </c:pt>
                <c:pt idx="178">
                  <c:v>45.599999999999987</c:v>
                </c:pt>
                <c:pt idx="179">
                  <c:v>45.599999999999987</c:v>
                </c:pt>
                <c:pt idx="180">
                  <c:v>47.999999999999986</c:v>
                </c:pt>
                <c:pt idx="181">
                  <c:v>47.999999999999986</c:v>
                </c:pt>
                <c:pt idx="182">
                  <c:v>47.999999999999986</c:v>
                </c:pt>
                <c:pt idx="183">
                  <c:v>47.999999999999986</c:v>
                </c:pt>
                <c:pt idx="184">
                  <c:v>47.999999999999986</c:v>
                </c:pt>
                <c:pt idx="185">
                  <c:v>47.999999999999986</c:v>
                </c:pt>
                <c:pt idx="186">
                  <c:v>47.999999999999986</c:v>
                </c:pt>
                <c:pt idx="187">
                  <c:v>47.999999999999986</c:v>
                </c:pt>
                <c:pt idx="188">
                  <c:v>47.999999999999986</c:v>
                </c:pt>
              </c:numCache>
            </c:numRef>
          </c:xVal>
          <c:yVal>
            <c:numRef>
              <c:f>'Pre-process 189 Nodes'!$C$2:$C$191</c:f>
              <c:numCache>
                <c:formatCode>General</c:formatCode>
                <c:ptCount val="190"/>
                <c:pt idx="0">
                  <c:v>6</c:v>
                </c:pt>
                <c:pt idx="1">
                  <c:v>4.5</c:v>
                </c:pt>
                <c:pt idx="2">
                  <c:v>3</c:v>
                </c:pt>
                <c:pt idx="3">
                  <c:v>1.5</c:v>
                </c:pt>
                <c:pt idx="4">
                  <c:v>0</c:v>
                </c:pt>
                <c:pt idx="5">
                  <c:v>-1.5</c:v>
                </c:pt>
                <c:pt idx="6">
                  <c:v>-3</c:v>
                </c:pt>
                <c:pt idx="7">
                  <c:v>-4.5</c:v>
                </c:pt>
                <c:pt idx="8">
                  <c:v>-6</c:v>
                </c:pt>
                <c:pt idx="9">
                  <c:v>6</c:v>
                </c:pt>
                <c:pt idx="10">
                  <c:v>4.5</c:v>
                </c:pt>
                <c:pt idx="11">
                  <c:v>3</c:v>
                </c:pt>
                <c:pt idx="12">
                  <c:v>1.5</c:v>
                </c:pt>
                <c:pt idx="13">
                  <c:v>0</c:v>
                </c:pt>
                <c:pt idx="14">
                  <c:v>-1.5</c:v>
                </c:pt>
                <c:pt idx="15">
                  <c:v>-3</c:v>
                </c:pt>
                <c:pt idx="16">
                  <c:v>-4.5</c:v>
                </c:pt>
                <c:pt idx="17">
                  <c:v>-6</c:v>
                </c:pt>
                <c:pt idx="18">
                  <c:v>6</c:v>
                </c:pt>
                <c:pt idx="19">
                  <c:v>4.5</c:v>
                </c:pt>
                <c:pt idx="20">
                  <c:v>3</c:v>
                </c:pt>
                <c:pt idx="21">
                  <c:v>1.5</c:v>
                </c:pt>
                <c:pt idx="22">
                  <c:v>0</c:v>
                </c:pt>
                <c:pt idx="23">
                  <c:v>-1.5</c:v>
                </c:pt>
                <c:pt idx="24">
                  <c:v>-3</c:v>
                </c:pt>
                <c:pt idx="25">
                  <c:v>-4.5</c:v>
                </c:pt>
                <c:pt idx="26">
                  <c:v>-6</c:v>
                </c:pt>
                <c:pt idx="27">
                  <c:v>6</c:v>
                </c:pt>
                <c:pt idx="28">
                  <c:v>4.5</c:v>
                </c:pt>
                <c:pt idx="29">
                  <c:v>3</c:v>
                </c:pt>
                <c:pt idx="30">
                  <c:v>1.5</c:v>
                </c:pt>
                <c:pt idx="31">
                  <c:v>0</c:v>
                </c:pt>
                <c:pt idx="32">
                  <c:v>-1.5</c:v>
                </c:pt>
                <c:pt idx="33">
                  <c:v>-3</c:v>
                </c:pt>
                <c:pt idx="34">
                  <c:v>-4.5</c:v>
                </c:pt>
                <c:pt idx="35">
                  <c:v>-6</c:v>
                </c:pt>
                <c:pt idx="36">
                  <c:v>6</c:v>
                </c:pt>
                <c:pt idx="37">
                  <c:v>4.5</c:v>
                </c:pt>
                <c:pt idx="38">
                  <c:v>3</c:v>
                </c:pt>
                <c:pt idx="39">
                  <c:v>1.5</c:v>
                </c:pt>
                <c:pt idx="40">
                  <c:v>0</c:v>
                </c:pt>
                <c:pt idx="41">
                  <c:v>-1.5</c:v>
                </c:pt>
                <c:pt idx="42">
                  <c:v>-3</c:v>
                </c:pt>
                <c:pt idx="43">
                  <c:v>-4.5</c:v>
                </c:pt>
                <c:pt idx="44">
                  <c:v>-6</c:v>
                </c:pt>
                <c:pt idx="45">
                  <c:v>6</c:v>
                </c:pt>
                <c:pt idx="46">
                  <c:v>4.5</c:v>
                </c:pt>
                <c:pt idx="47">
                  <c:v>3</c:v>
                </c:pt>
                <c:pt idx="48">
                  <c:v>1.5</c:v>
                </c:pt>
                <c:pt idx="49">
                  <c:v>0</c:v>
                </c:pt>
                <c:pt idx="50">
                  <c:v>-1.5</c:v>
                </c:pt>
                <c:pt idx="51">
                  <c:v>-3</c:v>
                </c:pt>
                <c:pt idx="52">
                  <c:v>-4.5</c:v>
                </c:pt>
                <c:pt idx="53">
                  <c:v>-6</c:v>
                </c:pt>
                <c:pt idx="54">
                  <c:v>6</c:v>
                </c:pt>
                <c:pt idx="55">
                  <c:v>4.5</c:v>
                </c:pt>
                <c:pt idx="56">
                  <c:v>3</c:v>
                </c:pt>
                <c:pt idx="57">
                  <c:v>1.5</c:v>
                </c:pt>
                <c:pt idx="58">
                  <c:v>0</c:v>
                </c:pt>
                <c:pt idx="59">
                  <c:v>-1.5</c:v>
                </c:pt>
                <c:pt idx="60">
                  <c:v>-3</c:v>
                </c:pt>
                <c:pt idx="61">
                  <c:v>-4.5</c:v>
                </c:pt>
                <c:pt idx="62">
                  <c:v>-6</c:v>
                </c:pt>
                <c:pt idx="63">
                  <c:v>6</c:v>
                </c:pt>
                <c:pt idx="64">
                  <c:v>4.5</c:v>
                </c:pt>
                <c:pt idx="65">
                  <c:v>3</c:v>
                </c:pt>
                <c:pt idx="66">
                  <c:v>1.5</c:v>
                </c:pt>
                <c:pt idx="67">
                  <c:v>0</c:v>
                </c:pt>
                <c:pt idx="68">
                  <c:v>-1.5</c:v>
                </c:pt>
                <c:pt idx="69">
                  <c:v>-3</c:v>
                </c:pt>
                <c:pt idx="70">
                  <c:v>-4.5</c:v>
                </c:pt>
                <c:pt idx="71">
                  <c:v>-6</c:v>
                </c:pt>
                <c:pt idx="72">
                  <c:v>6</c:v>
                </c:pt>
                <c:pt idx="73">
                  <c:v>4.5</c:v>
                </c:pt>
                <c:pt idx="74">
                  <c:v>3</c:v>
                </c:pt>
                <c:pt idx="75">
                  <c:v>1.5</c:v>
                </c:pt>
                <c:pt idx="76">
                  <c:v>0</c:v>
                </c:pt>
                <c:pt idx="77">
                  <c:v>-1.5</c:v>
                </c:pt>
                <c:pt idx="78">
                  <c:v>-3</c:v>
                </c:pt>
                <c:pt idx="79">
                  <c:v>-4.5</c:v>
                </c:pt>
                <c:pt idx="80">
                  <c:v>-6</c:v>
                </c:pt>
                <c:pt idx="81">
                  <c:v>6</c:v>
                </c:pt>
                <c:pt idx="82">
                  <c:v>4.5</c:v>
                </c:pt>
                <c:pt idx="83">
                  <c:v>3</c:v>
                </c:pt>
                <c:pt idx="84">
                  <c:v>1.5</c:v>
                </c:pt>
                <c:pt idx="85">
                  <c:v>0</c:v>
                </c:pt>
                <c:pt idx="86">
                  <c:v>-1.5</c:v>
                </c:pt>
                <c:pt idx="87">
                  <c:v>-3</c:v>
                </c:pt>
                <c:pt idx="88">
                  <c:v>-4.5</c:v>
                </c:pt>
                <c:pt idx="89">
                  <c:v>-6</c:v>
                </c:pt>
                <c:pt idx="90">
                  <c:v>6</c:v>
                </c:pt>
                <c:pt idx="91">
                  <c:v>4.5</c:v>
                </c:pt>
                <c:pt idx="92">
                  <c:v>3</c:v>
                </c:pt>
                <c:pt idx="93">
                  <c:v>1.5</c:v>
                </c:pt>
                <c:pt idx="94">
                  <c:v>0</c:v>
                </c:pt>
                <c:pt idx="95">
                  <c:v>-1.5</c:v>
                </c:pt>
                <c:pt idx="96">
                  <c:v>-3</c:v>
                </c:pt>
                <c:pt idx="97">
                  <c:v>-4.5</c:v>
                </c:pt>
                <c:pt idx="98">
                  <c:v>-6</c:v>
                </c:pt>
                <c:pt idx="99">
                  <c:v>6</c:v>
                </c:pt>
                <c:pt idx="100">
                  <c:v>4.5</c:v>
                </c:pt>
                <c:pt idx="101">
                  <c:v>3</c:v>
                </c:pt>
                <c:pt idx="102">
                  <c:v>1.5</c:v>
                </c:pt>
                <c:pt idx="103">
                  <c:v>0</c:v>
                </c:pt>
                <c:pt idx="104">
                  <c:v>-1.5</c:v>
                </c:pt>
                <c:pt idx="105">
                  <c:v>-3</c:v>
                </c:pt>
                <c:pt idx="106">
                  <c:v>-4.5</c:v>
                </c:pt>
                <c:pt idx="107">
                  <c:v>-6</c:v>
                </c:pt>
                <c:pt idx="108">
                  <c:v>6</c:v>
                </c:pt>
                <c:pt idx="109">
                  <c:v>4.5</c:v>
                </c:pt>
                <c:pt idx="110">
                  <c:v>3</c:v>
                </c:pt>
                <c:pt idx="111">
                  <c:v>1.5</c:v>
                </c:pt>
                <c:pt idx="112">
                  <c:v>0</c:v>
                </c:pt>
                <c:pt idx="113">
                  <c:v>-1.5</c:v>
                </c:pt>
                <c:pt idx="114">
                  <c:v>-3</c:v>
                </c:pt>
                <c:pt idx="115">
                  <c:v>-4.5</c:v>
                </c:pt>
                <c:pt idx="116">
                  <c:v>-6</c:v>
                </c:pt>
                <c:pt idx="117">
                  <c:v>6</c:v>
                </c:pt>
                <c:pt idx="118">
                  <c:v>4.5</c:v>
                </c:pt>
                <c:pt idx="119">
                  <c:v>3</c:v>
                </c:pt>
                <c:pt idx="120">
                  <c:v>1.5</c:v>
                </c:pt>
                <c:pt idx="121">
                  <c:v>0</c:v>
                </c:pt>
                <c:pt idx="122">
                  <c:v>-1.5</c:v>
                </c:pt>
                <c:pt idx="123">
                  <c:v>-3</c:v>
                </c:pt>
                <c:pt idx="124">
                  <c:v>-4.5</c:v>
                </c:pt>
                <c:pt idx="125">
                  <c:v>-6</c:v>
                </c:pt>
                <c:pt idx="126">
                  <c:v>6</c:v>
                </c:pt>
                <c:pt idx="127">
                  <c:v>4.5</c:v>
                </c:pt>
                <c:pt idx="128">
                  <c:v>3</c:v>
                </c:pt>
                <c:pt idx="129">
                  <c:v>1.5</c:v>
                </c:pt>
                <c:pt idx="130">
                  <c:v>0</c:v>
                </c:pt>
                <c:pt idx="131">
                  <c:v>-1.5</c:v>
                </c:pt>
                <c:pt idx="132">
                  <c:v>-3</c:v>
                </c:pt>
                <c:pt idx="133">
                  <c:v>-4.5</c:v>
                </c:pt>
                <c:pt idx="134">
                  <c:v>-6</c:v>
                </c:pt>
                <c:pt idx="135">
                  <c:v>6</c:v>
                </c:pt>
                <c:pt idx="136">
                  <c:v>4.5</c:v>
                </c:pt>
                <c:pt idx="137">
                  <c:v>3</c:v>
                </c:pt>
                <c:pt idx="138">
                  <c:v>1.5</c:v>
                </c:pt>
                <c:pt idx="139">
                  <c:v>0</c:v>
                </c:pt>
                <c:pt idx="140">
                  <c:v>-1.5</c:v>
                </c:pt>
                <c:pt idx="141">
                  <c:v>-3</c:v>
                </c:pt>
                <c:pt idx="142">
                  <c:v>-4.5</c:v>
                </c:pt>
                <c:pt idx="143">
                  <c:v>-6</c:v>
                </c:pt>
                <c:pt idx="144">
                  <c:v>6</c:v>
                </c:pt>
                <c:pt idx="145">
                  <c:v>4.5</c:v>
                </c:pt>
                <c:pt idx="146">
                  <c:v>3</c:v>
                </c:pt>
                <c:pt idx="147">
                  <c:v>1.5</c:v>
                </c:pt>
                <c:pt idx="148">
                  <c:v>0</c:v>
                </c:pt>
                <c:pt idx="149">
                  <c:v>-1.5</c:v>
                </c:pt>
                <c:pt idx="150">
                  <c:v>-3</c:v>
                </c:pt>
                <c:pt idx="151">
                  <c:v>-4.5</c:v>
                </c:pt>
                <c:pt idx="152">
                  <c:v>-6</c:v>
                </c:pt>
                <c:pt idx="153">
                  <c:v>6</c:v>
                </c:pt>
                <c:pt idx="154">
                  <c:v>4.5</c:v>
                </c:pt>
                <c:pt idx="155">
                  <c:v>3</c:v>
                </c:pt>
                <c:pt idx="156">
                  <c:v>1.5</c:v>
                </c:pt>
                <c:pt idx="157">
                  <c:v>0</c:v>
                </c:pt>
                <c:pt idx="158">
                  <c:v>-1.5</c:v>
                </c:pt>
                <c:pt idx="159">
                  <c:v>-3</c:v>
                </c:pt>
                <c:pt idx="160">
                  <c:v>-4.5</c:v>
                </c:pt>
                <c:pt idx="161">
                  <c:v>-6</c:v>
                </c:pt>
                <c:pt idx="162">
                  <c:v>6</c:v>
                </c:pt>
                <c:pt idx="163">
                  <c:v>4.5</c:v>
                </c:pt>
                <c:pt idx="164">
                  <c:v>3</c:v>
                </c:pt>
                <c:pt idx="165">
                  <c:v>1.5</c:v>
                </c:pt>
                <c:pt idx="166">
                  <c:v>0</c:v>
                </c:pt>
                <c:pt idx="167">
                  <c:v>-1.5</c:v>
                </c:pt>
                <c:pt idx="168">
                  <c:v>-3</c:v>
                </c:pt>
                <c:pt idx="169">
                  <c:v>-4.5</c:v>
                </c:pt>
                <c:pt idx="170">
                  <c:v>-6</c:v>
                </c:pt>
                <c:pt idx="171">
                  <c:v>6</c:v>
                </c:pt>
                <c:pt idx="172">
                  <c:v>4.5</c:v>
                </c:pt>
                <c:pt idx="173">
                  <c:v>3</c:v>
                </c:pt>
                <c:pt idx="174">
                  <c:v>1.5</c:v>
                </c:pt>
                <c:pt idx="175">
                  <c:v>0</c:v>
                </c:pt>
                <c:pt idx="176">
                  <c:v>-1.5</c:v>
                </c:pt>
                <c:pt idx="177">
                  <c:v>-3</c:v>
                </c:pt>
                <c:pt idx="178">
                  <c:v>-4.5</c:v>
                </c:pt>
                <c:pt idx="179">
                  <c:v>-6</c:v>
                </c:pt>
                <c:pt idx="180">
                  <c:v>6</c:v>
                </c:pt>
                <c:pt idx="181">
                  <c:v>4.5</c:v>
                </c:pt>
                <c:pt idx="182">
                  <c:v>3</c:v>
                </c:pt>
                <c:pt idx="183">
                  <c:v>1.5</c:v>
                </c:pt>
                <c:pt idx="184">
                  <c:v>0</c:v>
                </c:pt>
                <c:pt idx="185">
                  <c:v>-1.5</c:v>
                </c:pt>
                <c:pt idx="186">
                  <c:v>-3</c:v>
                </c:pt>
                <c:pt idx="187">
                  <c:v>-4.5</c:v>
                </c:pt>
                <c:pt idx="188">
                  <c:v>-6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67B-4CE0-B2B0-43B82AA7CF41}"/>
            </c:ext>
          </c:extLst>
        </c:ser>
        <c:ser>
          <c:idx val="1"/>
          <c:order val="1"/>
          <c:spPr>
            <a:ln w="28575">
              <a:noFill/>
            </a:ln>
          </c:spPr>
          <c:xVal>
            <c:numRef>
              <c:f>'Pre-process 189 Nodes'!$G$3:$G$57</c:f>
              <c:numCache>
                <c:formatCode>General</c:formatCode>
                <c:ptCount val="5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4.8</c:v>
                </c:pt>
                <c:pt idx="6">
                  <c:v>4.8</c:v>
                </c:pt>
                <c:pt idx="7">
                  <c:v>4.8</c:v>
                </c:pt>
                <c:pt idx="8">
                  <c:v>4.8</c:v>
                </c:pt>
                <c:pt idx="9">
                  <c:v>4.8</c:v>
                </c:pt>
                <c:pt idx="10">
                  <c:v>9.6</c:v>
                </c:pt>
                <c:pt idx="11">
                  <c:v>9.6</c:v>
                </c:pt>
                <c:pt idx="12">
                  <c:v>9.6</c:v>
                </c:pt>
                <c:pt idx="13">
                  <c:v>9.6</c:v>
                </c:pt>
                <c:pt idx="14">
                  <c:v>9.6</c:v>
                </c:pt>
                <c:pt idx="15">
                  <c:v>14.4</c:v>
                </c:pt>
                <c:pt idx="16">
                  <c:v>14.4</c:v>
                </c:pt>
                <c:pt idx="17">
                  <c:v>14.4</c:v>
                </c:pt>
                <c:pt idx="18">
                  <c:v>14.4</c:v>
                </c:pt>
                <c:pt idx="19">
                  <c:v>14.4</c:v>
                </c:pt>
                <c:pt idx="20">
                  <c:v>19.2</c:v>
                </c:pt>
                <c:pt idx="21">
                  <c:v>19.2</c:v>
                </c:pt>
                <c:pt idx="22">
                  <c:v>19.2</c:v>
                </c:pt>
                <c:pt idx="23">
                  <c:v>19.2</c:v>
                </c:pt>
                <c:pt idx="24">
                  <c:v>19.2</c:v>
                </c:pt>
                <c:pt idx="25">
                  <c:v>24</c:v>
                </c:pt>
                <c:pt idx="26">
                  <c:v>24</c:v>
                </c:pt>
                <c:pt idx="27">
                  <c:v>24</c:v>
                </c:pt>
                <c:pt idx="28">
                  <c:v>24</c:v>
                </c:pt>
                <c:pt idx="29">
                  <c:v>24</c:v>
                </c:pt>
                <c:pt idx="30">
                  <c:v>28.8</c:v>
                </c:pt>
                <c:pt idx="31">
                  <c:v>28.8</c:v>
                </c:pt>
                <c:pt idx="32">
                  <c:v>28.8</c:v>
                </c:pt>
                <c:pt idx="33">
                  <c:v>28.8</c:v>
                </c:pt>
                <c:pt idx="34">
                  <c:v>28.8</c:v>
                </c:pt>
                <c:pt idx="35">
                  <c:v>33.6</c:v>
                </c:pt>
                <c:pt idx="36">
                  <c:v>33.6</c:v>
                </c:pt>
                <c:pt idx="37">
                  <c:v>33.6</c:v>
                </c:pt>
                <c:pt idx="38">
                  <c:v>33.6</c:v>
                </c:pt>
                <c:pt idx="39">
                  <c:v>33.6</c:v>
                </c:pt>
                <c:pt idx="40">
                  <c:v>38.4</c:v>
                </c:pt>
                <c:pt idx="41">
                  <c:v>38.4</c:v>
                </c:pt>
                <c:pt idx="42">
                  <c:v>38.4</c:v>
                </c:pt>
                <c:pt idx="43">
                  <c:v>38.4</c:v>
                </c:pt>
                <c:pt idx="44">
                  <c:v>38.4</c:v>
                </c:pt>
                <c:pt idx="45">
                  <c:v>43.2</c:v>
                </c:pt>
                <c:pt idx="46">
                  <c:v>43.2</c:v>
                </c:pt>
                <c:pt idx="47">
                  <c:v>43.2</c:v>
                </c:pt>
                <c:pt idx="48">
                  <c:v>43.2</c:v>
                </c:pt>
                <c:pt idx="49">
                  <c:v>43.2</c:v>
                </c:pt>
                <c:pt idx="50">
                  <c:v>48</c:v>
                </c:pt>
                <c:pt idx="51">
                  <c:v>48</c:v>
                </c:pt>
                <c:pt idx="52">
                  <c:v>48</c:v>
                </c:pt>
                <c:pt idx="53">
                  <c:v>48</c:v>
                </c:pt>
                <c:pt idx="54">
                  <c:v>48</c:v>
                </c:pt>
              </c:numCache>
            </c:numRef>
          </c:xVal>
          <c:yVal>
            <c:numRef>
              <c:f>'Pre-process 189 Nodes'!$H$3:$H$57</c:f>
              <c:numCache>
                <c:formatCode>General</c:formatCode>
                <c:ptCount val="55"/>
                <c:pt idx="0">
                  <c:v>6</c:v>
                </c:pt>
                <c:pt idx="1">
                  <c:v>3</c:v>
                </c:pt>
                <c:pt idx="2">
                  <c:v>0</c:v>
                </c:pt>
                <c:pt idx="3">
                  <c:v>-3</c:v>
                </c:pt>
                <c:pt idx="4">
                  <c:v>-6</c:v>
                </c:pt>
                <c:pt idx="5">
                  <c:v>6</c:v>
                </c:pt>
                <c:pt idx="6">
                  <c:v>3</c:v>
                </c:pt>
                <c:pt idx="7">
                  <c:v>0</c:v>
                </c:pt>
                <c:pt idx="8">
                  <c:v>-3</c:v>
                </c:pt>
                <c:pt idx="9">
                  <c:v>-6</c:v>
                </c:pt>
                <c:pt idx="10">
                  <c:v>6</c:v>
                </c:pt>
                <c:pt idx="11">
                  <c:v>3</c:v>
                </c:pt>
                <c:pt idx="12">
                  <c:v>0</c:v>
                </c:pt>
                <c:pt idx="13">
                  <c:v>-3</c:v>
                </c:pt>
                <c:pt idx="14">
                  <c:v>-6</c:v>
                </c:pt>
                <c:pt idx="15">
                  <c:v>6</c:v>
                </c:pt>
                <c:pt idx="16">
                  <c:v>3</c:v>
                </c:pt>
                <c:pt idx="17">
                  <c:v>0</c:v>
                </c:pt>
                <c:pt idx="18">
                  <c:v>-3</c:v>
                </c:pt>
                <c:pt idx="19">
                  <c:v>-6</c:v>
                </c:pt>
                <c:pt idx="20">
                  <c:v>6</c:v>
                </c:pt>
                <c:pt idx="21">
                  <c:v>3</c:v>
                </c:pt>
                <c:pt idx="22">
                  <c:v>0</c:v>
                </c:pt>
                <c:pt idx="23">
                  <c:v>-3</c:v>
                </c:pt>
                <c:pt idx="24">
                  <c:v>-6</c:v>
                </c:pt>
                <c:pt idx="25">
                  <c:v>6</c:v>
                </c:pt>
                <c:pt idx="26">
                  <c:v>3</c:v>
                </c:pt>
                <c:pt idx="27">
                  <c:v>0</c:v>
                </c:pt>
                <c:pt idx="28">
                  <c:v>-3</c:v>
                </c:pt>
                <c:pt idx="29">
                  <c:v>-6</c:v>
                </c:pt>
                <c:pt idx="30">
                  <c:v>6</c:v>
                </c:pt>
                <c:pt idx="31">
                  <c:v>3</c:v>
                </c:pt>
                <c:pt idx="32">
                  <c:v>0</c:v>
                </c:pt>
                <c:pt idx="33">
                  <c:v>-3</c:v>
                </c:pt>
                <c:pt idx="34">
                  <c:v>-6</c:v>
                </c:pt>
                <c:pt idx="35">
                  <c:v>6</c:v>
                </c:pt>
                <c:pt idx="36">
                  <c:v>3</c:v>
                </c:pt>
                <c:pt idx="37">
                  <c:v>0</c:v>
                </c:pt>
                <c:pt idx="38">
                  <c:v>-3</c:v>
                </c:pt>
                <c:pt idx="39">
                  <c:v>-6</c:v>
                </c:pt>
                <c:pt idx="40">
                  <c:v>6</c:v>
                </c:pt>
                <c:pt idx="41">
                  <c:v>3</c:v>
                </c:pt>
                <c:pt idx="42">
                  <c:v>0</c:v>
                </c:pt>
                <c:pt idx="43">
                  <c:v>-3</c:v>
                </c:pt>
                <c:pt idx="44">
                  <c:v>-6</c:v>
                </c:pt>
                <c:pt idx="45">
                  <c:v>6</c:v>
                </c:pt>
                <c:pt idx="46">
                  <c:v>3</c:v>
                </c:pt>
                <c:pt idx="47">
                  <c:v>0</c:v>
                </c:pt>
                <c:pt idx="48">
                  <c:v>-3</c:v>
                </c:pt>
                <c:pt idx="49">
                  <c:v>-6</c:v>
                </c:pt>
                <c:pt idx="50">
                  <c:v>6</c:v>
                </c:pt>
                <c:pt idx="51">
                  <c:v>3</c:v>
                </c:pt>
                <c:pt idx="52">
                  <c:v>0</c:v>
                </c:pt>
                <c:pt idx="53">
                  <c:v>-3</c:v>
                </c:pt>
                <c:pt idx="54">
                  <c:v>-6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67B-4CE0-B2B0-43B82AA7CF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2335616"/>
        <c:axId val="612336192"/>
      </c:scatterChart>
      <c:valAx>
        <c:axId val="612335616"/>
        <c:scaling>
          <c:orientation val="minMax"/>
        </c:scaling>
        <c:delete val="0"/>
        <c:axPos val="b"/>
        <c:majorGridlines/>
        <c:minorGridlines/>
        <c:title>
          <c:overlay val="0"/>
        </c:title>
        <c:numFmt formatCode="General" sourceLinked="1"/>
        <c:majorTickMark val="out"/>
        <c:minorTickMark val="none"/>
        <c:tickLblPos val="nextTo"/>
        <c:crossAx val="612336192"/>
        <c:crosses val="autoZero"/>
        <c:crossBetween val="midCat"/>
      </c:valAx>
      <c:valAx>
        <c:axId val="612336192"/>
        <c:scaling>
          <c:orientation val="minMax"/>
        </c:scaling>
        <c:delete val="0"/>
        <c:axPos val="l"/>
        <c:majorGridlines/>
        <c:minorGridlines/>
        <c:title>
          <c:overlay val="0"/>
        </c:title>
        <c:numFmt formatCode="General" sourceLinked="1"/>
        <c:majorTickMark val="out"/>
        <c:minorTickMark val="none"/>
        <c:tickLblPos val="nextTo"/>
        <c:crossAx val="612335616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Cantilever</a:t>
            </a:r>
            <a:r>
              <a:rPr lang="en-US" baseline="0"/>
              <a:t> Beam Study</a:t>
            </a:r>
            <a:endParaRPr lang="ru-RU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hade val="51000"/>
                      <a:satMod val="130000"/>
                    </a:schemeClr>
                  </a:gs>
                  <a:gs pos="80000">
                    <a:schemeClr val="accent1">
                      <a:shade val="93000"/>
                      <a:satMod val="130000"/>
                    </a:schemeClr>
                  </a:gs>
                  <a:gs pos="100000">
                    <a:schemeClr val="accent1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</c:marker>
          <c:xVal>
            <c:numRef>
              <c:f>'Post-process'!$F$4:$F$178</c:f>
              <c:numCache>
                <c:formatCode>General</c:formatCode>
                <c:ptCount val="175"/>
                <c:pt idx="0">
                  <c:v>-2.1630000000000001E-11</c:v>
                </c:pt>
                <c:pt idx="1">
                  <c:v>-1.06482E-3</c:v>
                </c:pt>
                <c:pt idx="2">
                  <c:v>-8.5185000000000002E-4</c:v>
                </c:pt>
                <c:pt idx="3">
                  <c:v>4.0515E-25</c:v>
                </c:pt>
                <c:pt idx="4">
                  <c:v>8.5185000000000002E-4</c:v>
                </c:pt>
                <c:pt idx="5">
                  <c:v>1.06482E-3</c:v>
                </c:pt>
                <c:pt idx="6">
                  <c:v>2.1630000000000001E-11</c:v>
                </c:pt>
                <c:pt idx="7">
                  <c:v>2.019593</c:v>
                </c:pt>
                <c:pt idx="8">
                  <c:v>2.0120124499999998</c:v>
                </c:pt>
                <c:pt idx="9">
                  <c:v>2.0056930999999998</c:v>
                </c:pt>
                <c:pt idx="10">
                  <c:v>2</c:v>
                </c:pt>
                <c:pt idx="11">
                  <c:v>1.9943069</c:v>
                </c:pt>
                <c:pt idx="12">
                  <c:v>1.9879875499999999</c:v>
                </c:pt>
                <c:pt idx="13">
                  <c:v>1.980407</c:v>
                </c:pt>
                <c:pt idx="14">
                  <c:v>4.0384465000000001</c:v>
                </c:pt>
                <c:pt idx="15">
                  <c:v>4.0246029999999999</c:v>
                </c:pt>
                <c:pt idx="16">
                  <c:v>4.0120805500000003</c:v>
                </c:pt>
                <c:pt idx="17">
                  <c:v>4.0000000000000009</c:v>
                </c:pt>
                <c:pt idx="18">
                  <c:v>3.9879194500000001</c:v>
                </c:pt>
                <c:pt idx="19">
                  <c:v>3.9753970000000001</c:v>
                </c:pt>
                <c:pt idx="20">
                  <c:v>3.9615534999999999</c:v>
                </c:pt>
                <c:pt idx="21">
                  <c:v>6.0552510000000002</c:v>
                </c:pt>
                <c:pt idx="22">
                  <c:v>6.0361694999999997</c:v>
                </c:pt>
                <c:pt idx="23">
                  <c:v>6.0177389999999997</c:v>
                </c:pt>
                <c:pt idx="24">
                  <c:v>6.0000000000000009</c:v>
                </c:pt>
                <c:pt idx="25">
                  <c:v>5.9822610000000003</c:v>
                </c:pt>
                <c:pt idx="26">
                  <c:v>5.9638305000000003</c:v>
                </c:pt>
                <c:pt idx="27">
                  <c:v>5.9447489999999998</c:v>
                </c:pt>
                <c:pt idx="28">
                  <c:v>8.0733364999999999</c:v>
                </c:pt>
                <c:pt idx="29">
                  <c:v>8.0478664999999996</c:v>
                </c:pt>
                <c:pt idx="30">
                  <c:v>8.0237224999999999</c:v>
                </c:pt>
                <c:pt idx="31">
                  <c:v>8.0000000000000036</c:v>
                </c:pt>
                <c:pt idx="32">
                  <c:v>7.9762775000000001</c:v>
                </c:pt>
                <c:pt idx="33">
                  <c:v>7.9521335000000004</c:v>
                </c:pt>
                <c:pt idx="34">
                  <c:v>7.9266635000000001</c:v>
                </c:pt>
                <c:pt idx="35">
                  <c:v>10.089570999999999</c:v>
                </c:pt>
                <c:pt idx="36">
                  <c:v>10.0586875</c:v>
                </c:pt>
                <c:pt idx="37">
                  <c:v>10.029104500000001</c:v>
                </c:pt>
                <c:pt idx="38">
                  <c:v>10.000000000000002</c:v>
                </c:pt>
                <c:pt idx="39">
                  <c:v>9.9708954999999992</c:v>
                </c:pt>
                <c:pt idx="40">
                  <c:v>9.9413125000000004</c:v>
                </c:pt>
                <c:pt idx="41">
                  <c:v>9.9104290000000006</c:v>
                </c:pt>
                <c:pt idx="42">
                  <c:v>12.104835</c:v>
                </c:pt>
                <c:pt idx="43">
                  <c:v>12.068769</c:v>
                </c:pt>
                <c:pt idx="44">
                  <c:v>12.034150500000001</c:v>
                </c:pt>
                <c:pt idx="45">
                  <c:v>12.000000000000002</c:v>
                </c:pt>
                <c:pt idx="46">
                  <c:v>11.965849499999999</c:v>
                </c:pt>
                <c:pt idx="47">
                  <c:v>11.931231</c:v>
                </c:pt>
                <c:pt idx="48">
                  <c:v>11.895165</c:v>
                </c:pt>
                <c:pt idx="49">
                  <c:v>14.119149500000001</c:v>
                </c:pt>
                <c:pt idx="50">
                  <c:v>14.078327</c:v>
                </c:pt>
                <c:pt idx="51">
                  <c:v>14.0389085</c:v>
                </c:pt>
                <c:pt idx="52">
                  <c:v>14.000000000000002</c:v>
                </c:pt>
                <c:pt idx="53">
                  <c:v>13.9610915</c:v>
                </c:pt>
                <c:pt idx="54">
                  <c:v>13.921673</c:v>
                </c:pt>
                <c:pt idx="55">
                  <c:v>13.880850499999999</c:v>
                </c:pt>
                <c:pt idx="56">
                  <c:v>16.132867000000001</c:v>
                </c:pt>
                <c:pt idx="57">
                  <c:v>16.087535500000001</c:v>
                </c:pt>
                <c:pt idx="58">
                  <c:v>16.043493999999999</c:v>
                </c:pt>
                <c:pt idx="59">
                  <c:v>16.000000000000004</c:v>
                </c:pt>
                <c:pt idx="60">
                  <c:v>15.956505999999999</c:v>
                </c:pt>
                <c:pt idx="61">
                  <c:v>15.9124645</c:v>
                </c:pt>
                <c:pt idx="62">
                  <c:v>15.867133000000001</c:v>
                </c:pt>
                <c:pt idx="63">
                  <c:v>18.146311499999999</c:v>
                </c:pt>
                <c:pt idx="64">
                  <c:v>18.096270000000001</c:v>
                </c:pt>
                <c:pt idx="65">
                  <c:v>18.047938500000001</c:v>
                </c:pt>
                <c:pt idx="66">
                  <c:v>18.000000000000004</c:v>
                </c:pt>
                <c:pt idx="67">
                  <c:v>17.952061499999999</c:v>
                </c:pt>
                <c:pt idx="68">
                  <c:v>17.903729999999999</c:v>
                </c:pt>
                <c:pt idx="69">
                  <c:v>17.853688500000001</c:v>
                </c:pt>
                <c:pt idx="70">
                  <c:v>20.157364999999999</c:v>
                </c:pt>
                <c:pt idx="71">
                  <c:v>20.1040505</c:v>
                </c:pt>
                <c:pt idx="72">
                  <c:v>20.0517185</c:v>
                </c:pt>
                <c:pt idx="73">
                  <c:v>20.000000000000004</c:v>
                </c:pt>
                <c:pt idx="74">
                  <c:v>19.9482815</c:v>
                </c:pt>
                <c:pt idx="75">
                  <c:v>19.8959495</c:v>
                </c:pt>
                <c:pt idx="76">
                  <c:v>19.842635000000001</c:v>
                </c:pt>
                <c:pt idx="77">
                  <c:v>22.168780000000002</c:v>
                </c:pt>
                <c:pt idx="78">
                  <c:v>22.111695999999998</c:v>
                </c:pt>
                <c:pt idx="79">
                  <c:v>22.055557</c:v>
                </c:pt>
                <c:pt idx="80">
                  <c:v>22.000000000000004</c:v>
                </c:pt>
                <c:pt idx="81">
                  <c:v>21.944443</c:v>
                </c:pt>
                <c:pt idx="82">
                  <c:v>21.888304000000002</c:v>
                </c:pt>
                <c:pt idx="83">
                  <c:v>21.831219999999998</c:v>
                </c:pt>
                <c:pt idx="84">
                  <c:v>24.179565</c:v>
                </c:pt>
                <c:pt idx="85">
                  <c:v>24.118677000000002</c:v>
                </c:pt>
                <c:pt idx="86">
                  <c:v>24.059090999999999</c:v>
                </c:pt>
                <c:pt idx="87">
                  <c:v>24.000000000000004</c:v>
                </c:pt>
                <c:pt idx="88">
                  <c:v>23.940909000000001</c:v>
                </c:pt>
                <c:pt idx="89">
                  <c:v>23.881322999999998</c:v>
                </c:pt>
                <c:pt idx="90">
                  <c:v>23.820435</c:v>
                </c:pt>
                <c:pt idx="91">
                  <c:v>26.189435</c:v>
                </c:pt>
                <c:pt idx="92">
                  <c:v>26.1250505</c:v>
                </c:pt>
                <c:pt idx="93">
                  <c:v>26.062315999999999</c:v>
                </c:pt>
                <c:pt idx="94">
                  <c:v>26.000000000000004</c:v>
                </c:pt>
                <c:pt idx="95">
                  <c:v>25.937684000000001</c:v>
                </c:pt>
                <c:pt idx="96">
                  <c:v>25.8749495</c:v>
                </c:pt>
                <c:pt idx="97">
                  <c:v>25.810565</c:v>
                </c:pt>
                <c:pt idx="98">
                  <c:v>28.198090000000001</c:v>
                </c:pt>
                <c:pt idx="99">
                  <c:v>28.130880999999999</c:v>
                </c:pt>
                <c:pt idx="100">
                  <c:v>28.0652185</c:v>
                </c:pt>
                <c:pt idx="101">
                  <c:v>28.000000000000004</c:v>
                </c:pt>
                <c:pt idx="102">
                  <c:v>27.9347815</c:v>
                </c:pt>
                <c:pt idx="103">
                  <c:v>27.869119000000001</c:v>
                </c:pt>
                <c:pt idx="104">
                  <c:v>27.801909999999999</c:v>
                </c:pt>
                <c:pt idx="105">
                  <c:v>30.205439999999999</c:v>
                </c:pt>
                <c:pt idx="106">
                  <c:v>30.136026000000001</c:v>
                </c:pt>
                <c:pt idx="107">
                  <c:v>30.067727999999999</c:v>
                </c:pt>
                <c:pt idx="108">
                  <c:v>30.000000000000004</c:v>
                </c:pt>
                <c:pt idx="109">
                  <c:v>29.932272000000001</c:v>
                </c:pt>
                <c:pt idx="110">
                  <c:v>29.863973999999999</c:v>
                </c:pt>
                <c:pt idx="111">
                  <c:v>29.794560000000001</c:v>
                </c:pt>
                <c:pt idx="112">
                  <c:v>32.212955000000001</c:v>
                </c:pt>
                <c:pt idx="113">
                  <c:v>32.1409235</c:v>
                </c:pt>
                <c:pt idx="114">
                  <c:v>32.0702195</c:v>
                </c:pt>
                <c:pt idx="115">
                  <c:v>32</c:v>
                </c:pt>
                <c:pt idx="116">
                  <c:v>31.9297805</c:v>
                </c:pt>
                <c:pt idx="117">
                  <c:v>31.8590765</c:v>
                </c:pt>
                <c:pt idx="118">
                  <c:v>31.787044999999999</c:v>
                </c:pt>
                <c:pt idx="119">
                  <c:v>34.219194999999999</c:v>
                </c:pt>
                <c:pt idx="120">
                  <c:v>34.145075499999997</c:v>
                </c:pt>
                <c:pt idx="121">
                  <c:v>34.072286499999997</c:v>
                </c:pt>
                <c:pt idx="122">
                  <c:v>34</c:v>
                </c:pt>
                <c:pt idx="123">
                  <c:v>33.927713500000003</c:v>
                </c:pt>
                <c:pt idx="124">
                  <c:v>33.854924500000003</c:v>
                </c:pt>
                <c:pt idx="125">
                  <c:v>33.780805000000001</c:v>
                </c:pt>
                <c:pt idx="126">
                  <c:v>36.224595000000001</c:v>
                </c:pt>
                <c:pt idx="127">
                  <c:v>36.148609499999999</c:v>
                </c:pt>
                <c:pt idx="128">
                  <c:v>36.074066999999999</c:v>
                </c:pt>
                <c:pt idx="129">
                  <c:v>36</c:v>
                </c:pt>
                <c:pt idx="130">
                  <c:v>35.925933000000001</c:v>
                </c:pt>
                <c:pt idx="131">
                  <c:v>35.851390500000001</c:v>
                </c:pt>
                <c:pt idx="132">
                  <c:v>35.775404999999999</c:v>
                </c:pt>
                <c:pt idx="133">
                  <c:v>38.229050000000001</c:v>
                </c:pt>
                <c:pt idx="134">
                  <c:v>38.151620000000001</c:v>
                </c:pt>
                <c:pt idx="135">
                  <c:v>38.075556499999998</c:v>
                </c:pt>
                <c:pt idx="136">
                  <c:v>38</c:v>
                </c:pt>
                <c:pt idx="137">
                  <c:v>37.924443500000002</c:v>
                </c:pt>
                <c:pt idx="138">
                  <c:v>37.848379999999999</c:v>
                </c:pt>
                <c:pt idx="139">
                  <c:v>37.770949999999999</c:v>
                </c:pt>
                <c:pt idx="140">
                  <c:v>40.232799999999997</c:v>
                </c:pt>
                <c:pt idx="141">
                  <c:v>40.154155000000003</c:v>
                </c:pt>
                <c:pt idx="142">
                  <c:v>40.0768165</c:v>
                </c:pt>
                <c:pt idx="143">
                  <c:v>40.000000000000007</c:v>
                </c:pt>
                <c:pt idx="144">
                  <c:v>39.9231835</c:v>
                </c:pt>
                <c:pt idx="145">
                  <c:v>39.845844999999997</c:v>
                </c:pt>
                <c:pt idx="146">
                  <c:v>39.767200000000003</c:v>
                </c:pt>
                <c:pt idx="147">
                  <c:v>42.235754999999997</c:v>
                </c:pt>
                <c:pt idx="148">
                  <c:v>42.156075000000001</c:v>
                </c:pt>
                <c:pt idx="149">
                  <c:v>42.077797500000003</c:v>
                </c:pt>
                <c:pt idx="150">
                  <c:v>42.000000000000007</c:v>
                </c:pt>
                <c:pt idx="151">
                  <c:v>41.922202499999997</c:v>
                </c:pt>
                <c:pt idx="152">
                  <c:v>41.843924999999999</c:v>
                </c:pt>
                <c:pt idx="153">
                  <c:v>41.764245000000003</c:v>
                </c:pt>
                <c:pt idx="154">
                  <c:v>44.237585000000003</c:v>
                </c:pt>
                <c:pt idx="155">
                  <c:v>44.157380000000003</c:v>
                </c:pt>
                <c:pt idx="156">
                  <c:v>44.078430500000003</c:v>
                </c:pt>
                <c:pt idx="157">
                  <c:v>44.000000000000007</c:v>
                </c:pt>
                <c:pt idx="158">
                  <c:v>43.921569499999997</c:v>
                </c:pt>
                <c:pt idx="159">
                  <c:v>43.842619999999997</c:v>
                </c:pt>
                <c:pt idx="160">
                  <c:v>43.762414999999997</c:v>
                </c:pt>
                <c:pt idx="161">
                  <c:v>46.238934999999998</c:v>
                </c:pt>
                <c:pt idx="162">
                  <c:v>46.158295000000003</c:v>
                </c:pt>
                <c:pt idx="163">
                  <c:v>46.0789045</c:v>
                </c:pt>
                <c:pt idx="164">
                  <c:v>46.000000000000007</c:v>
                </c:pt>
                <c:pt idx="165">
                  <c:v>45.9210955</c:v>
                </c:pt>
                <c:pt idx="166">
                  <c:v>45.841704999999997</c:v>
                </c:pt>
                <c:pt idx="167">
                  <c:v>45.761065000000002</c:v>
                </c:pt>
                <c:pt idx="168">
                  <c:v>48.239370000000001</c:v>
                </c:pt>
                <c:pt idx="169">
                  <c:v>48.158594999999998</c:v>
                </c:pt>
                <c:pt idx="170">
                  <c:v>48.079056000000001</c:v>
                </c:pt>
                <c:pt idx="171">
                  <c:v>48.000000000000007</c:v>
                </c:pt>
                <c:pt idx="172">
                  <c:v>47.920943999999999</c:v>
                </c:pt>
                <c:pt idx="173">
                  <c:v>47.841405000000002</c:v>
                </c:pt>
                <c:pt idx="174">
                  <c:v>47.760629999999999</c:v>
                </c:pt>
              </c:numCache>
            </c:numRef>
          </c:xVal>
          <c:yVal>
            <c:numRef>
              <c:f>'Post-process'!$G$4:$G$178</c:f>
              <c:numCache>
                <c:formatCode>General</c:formatCode>
                <c:ptCount val="175"/>
                <c:pt idx="0">
                  <c:v>5.9909999999999997</c:v>
                </c:pt>
                <c:pt idx="1">
                  <c:v>3.9959999499999999</c:v>
                </c:pt>
                <c:pt idx="2">
                  <c:v>1.9989999949999999</c:v>
                </c:pt>
                <c:pt idx="3">
                  <c:v>3.4742999999999998E-12</c:v>
                </c:pt>
                <c:pt idx="4">
                  <c:v>-2.0010000049999999</c:v>
                </c:pt>
                <c:pt idx="5">
                  <c:v>-4.0040000500000001</c:v>
                </c:pt>
                <c:pt idx="6">
                  <c:v>-6.0090000000000003</c:v>
                </c:pt>
                <c:pt idx="7">
                  <c:v>5.9857945499999996</c:v>
                </c:pt>
                <c:pt idx="8">
                  <c:v>3.9907283499999999</c:v>
                </c:pt>
                <c:pt idx="9">
                  <c:v>1.99356125</c:v>
                </c:pt>
                <c:pt idx="10">
                  <c:v>-5.4244499999999999E-3</c:v>
                </c:pt>
                <c:pt idx="11">
                  <c:v>-2.00643875</c:v>
                </c:pt>
                <c:pt idx="12">
                  <c:v>-4.0092716499999996</c:v>
                </c:pt>
                <c:pt idx="13">
                  <c:v>-6.0142054500000004</c:v>
                </c:pt>
                <c:pt idx="14">
                  <c:v>5.9740605000000002</c:v>
                </c:pt>
                <c:pt idx="15">
                  <c:v>3.9785200000000001</c:v>
                </c:pt>
                <c:pt idx="16">
                  <c:v>1.9813324999999999</c:v>
                </c:pt>
                <c:pt idx="17">
                  <c:v>-1.7791500000000002E-2</c:v>
                </c:pt>
                <c:pt idx="18">
                  <c:v>-2.0186674999999998</c:v>
                </c:pt>
                <c:pt idx="19">
                  <c:v>-4.0214800000000004</c:v>
                </c:pt>
                <c:pt idx="20">
                  <c:v>-6.0259394999999998</c:v>
                </c:pt>
                <c:pt idx="21">
                  <c:v>5.9567730000000001</c:v>
                </c:pt>
                <c:pt idx="22">
                  <c:v>3.9610975000000002</c:v>
                </c:pt>
                <c:pt idx="23">
                  <c:v>1.9637525</c:v>
                </c:pt>
                <c:pt idx="24">
                  <c:v>-3.5385E-2</c:v>
                </c:pt>
                <c:pt idx="25">
                  <c:v>-2.0362475</c:v>
                </c:pt>
                <c:pt idx="26">
                  <c:v>-4.0389024999999998</c:v>
                </c:pt>
                <c:pt idx="27">
                  <c:v>-6.0432269999999999</c:v>
                </c:pt>
                <c:pt idx="28">
                  <c:v>5.9335604999999996</c:v>
                </c:pt>
                <c:pt idx="29">
                  <c:v>3.9377365000000002</c:v>
                </c:pt>
                <c:pt idx="30">
                  <c:v>1.940183</c:v>
                </c:pt>
                <c:pt idx="31">
                  <c:v>-5.8958999999999998E-2</c:v>
                </c:pt>
                <c:pt idx="32">
                  <c:v>-2.0598169999999998</c:v>
                </c:pt>
                <c:pt idx="33">
                  <c:v>-4.0622635000000002</c:v>
                </c:pt>
                <c:pt idx="34">
                  <c:v>-6.0664395000000004</c:v>
                </c:pt>
                <c:pt idx="35">
                  <c:v>5.9045249999999996</c:v>
                </c:pt>
                <c:pt idx="36">
                  <c:v>3.9083860000000001</c:v>
                </c:pt>
                <c:pt idx="37">
                  <c:v>1.9107425</c:v>
                </c:pt>
                <c:pt idx="38">
                  <c:v>-8.8513500000000009E-2</c:v>
                </c:pt>
                <c:pt idx="39">
                  <c:v>-2.0892575</c:v>
                </c:pt>
                <c:pt idx="40">
                  <c:v>-4.0916139999999999</c:v>
                </c:pt>
                <c:pt idx="41">
                  <c:v>-6.0954750000000004</c:v>
                </c:pt>
                <c:pt idx="42">
                  <c:v>5.8700939999999999</c:v>
                </c:pt>
                <c:pt idx="43">
                  <c:v>3.8737629999999998</c:v>
                </c:pt>
                <c:pt idx="44">
                  <c:v>1.87598</c:v>
                </c:pt>
                <c:pt idx="45">
                  <c:v>-0.1232805</c:v>
                </c:pt>
                <c:pt idx="46">
                  <c:v>-2.1240199999999998</c:v>
                </c:pt>
                <c:pt idx="47">
                  <c:v>-4.1262369999999997</c:v>
                </c:pt>
                <c:pt idx="48">
                  <c:v>-6.1299060000000001</c:v>
                </c:pt>
                <c:pt idx="49">
                  <c:v>5.8309049999999996</c:v>
                </c:pt>
                <c:pt idx="50">
                  <c:v>3.8343699999999998</c:v>
                </c:pt>
                <c:pt idx="51">
                  <c:v>1.83653</c:v>
                </c:pt>
                <c:pt idx="52">
                  <c:v>-0.16281000000000001</c:v>
                </c:pt>
                <c:pt idx="53">
                  <c:v>-2.1634699999999998</c:v>
                </c:pt>
                <c:pt idx="54">
                  <c:v>-4.1656300000000002</c:v>
                </c:pt>
                <c:pt idx="55">
                  <c:v>-6.1690950000000004</c:v>
                </c:pt>
                <c:pt idx="56">
                  <c:v>5.7869400000000004</c:v>
                </c:pt>
                <c:pt idx="57">
                  <c:v>3.7903000000000002</c:v>
                </c:pt>
                <c:pt idx="58">
                  <c:v>1.792295</c:v>
                </c:pt>
                <c:pt idx="59">
                  <c:v>-0.207015</c:v>
                </c:pt>
                <c:pt idx="60">
                  <c:v>-2.2077049999999998</c:v>
                </c:pt>
                <c:pt idx="61">
                  <c:v>-4.2096999999999998</c:v>
                </c:pt>
                <c:pt idx="62">
                  <c:v>-6.2130599999999996</c:v>
                </c:pt>
                <c:pt idx="63">
                  <c:v>5.7382200000000001</c:v>
                </c:pt>
                <c:pt idx="64">
                  <c:v>3.741295</c:v>
                </c:pt>
                <c:pt idx="65">
                  <c:v>1.743185</c:v>
                </c:pt>
                <c:pt idx="66">
                  <c:v>-0.25621499999999997</c:v>
                </c:pt>
                <c:pt idx="67">
                  <c:v>-2.256815</c:v>
                </c:pt>
                <c:pt idx="68">
                  <c:v>-4.258705</c:v>
                </c:pt>
                <c:pt idx="69">
                  <c:v>-6.2617799999999999</c:v>
                </c:pt>
                <c:pt idx="70">
                  <c:v>5.6857199999999999</c:v>
                </c:pt>
                <c:pt idx="71">
                  <c:v>3.6885699999999999</c:v>
                </c:pt>
                <c:pt idx="72">
                  <c:v>1.690415</c:v>
                </c:pt>
                <c:pt idx="73">
                  <c:v>-0.30904500000000001</c:v>
                </c:pt>
                <c:pt idx="74">
                  <c:v>-2.3095850000000002</c:v>
                </c:pt>
                <c:pt idx="75">
                  <c:v>-4.3114299999999997</c:v>
                </c:pt>
                <c:pt idx="76">
                  <c:v>-6.3142800000000001</c:v>
                </c:pt>
                <c:pt idx="77">
                  <c:v>5.6294699999999995</c:v>
                </c:pt>
                <c:pt idx="78">
                  <c:v>3.6322000000000001</c:v>
                </c:pt>
                <c:pt idx="79">
                  <c:v>1.633805</c:v>
                </c:pt>
                <c:pt idx="80">
                  <c:v>-0.36562499999999998</c:v>
                </c:pt>
                <c:pt idx="81">
                  <c:v>-2.3661949999999998</c:v>
                </c:pt>
                <c:pt idx="82">
                  <c:v>-4.3677999999999999</c:v>
                </c:pt>
                <c:pt idx="83">
                  <c:v>-6.3705300000000005</c:v>
                </c:pt>
                <c:pt idx="84">
                  <c:v>5.5695449999999997</c:v>
                </c:pt>
                <c:pt idx="85">
                  <c:v>3.5720200000000002</c:v>
                </c:pt>
                <c:pt idx="86">
                  <c:v>1.573475</c:v>
                </c:pt>
                <c:pt idx="87">
                  <c:v>-0.42603000000000002</c:v>
                </c:pt>
                <c:pt idx="88">
                  <c:v>-2.4265249999999998</c:v>
                </c:pt>
                <c:pt idx="89">
                  <c:v>-4.4279799999999998</c:v>
                </c:pt>
                <c:pt idx="90">
                  <c:v>-6.4304550000000003</c:v>
                </c:pt>
                <c:pt idx="91">
                  <c:v>5.5059750000000003</c:v>
                </c:pt>
                <c:pt idx="92">
                  <c:v>3.5082849999999999</c:v>
                </c:pt>
                <c:pt idx="93">
                  <c:v>1.5096350000000001</c:v>
                </c:pt>
                <c:pt idx="94">
                  <c:v>-0.48989999999999995</c:v>
                </c:pt>
                <c:pt idx="95">
                  <c:v>-2.4903650000000002</c:v>
                </c:pt>
                <c:pt idx="96">
                  <c:v>-4.4917150000000001</c:v>
                </c:pt>
                <c:pt idx="97">
                  <c:v>-6.4940249999999997</c:v>
                </c:pt>
                <c:pt idx="98">
                  <c:v>5.4393899999999995</c:v>
                </c:pt>
                <c:pt idx="99">
                  <c:v>3.4414150000000001</c:v>
                </c:pt>
                <c:pt idx="100">
                  <c:v>1.4427050000000001</c:v>
                </c:pt>
                <c:pt idx="101">
                  <c:v>-0.55691999999999997</c:v>
                </c:pt>
                <c:pt idx="102">
                  <c:v>-2.5572949999999999</c:v>
                </c:pt>
                <c:pt idx="103">
                  <c:v>-4.5585849999999999</c:v>
                </c:pt>
                <c:pt idx="104">
                  <c:v>-6.5606100000000005</c:v>
                </c:pt>
                <c:pt idx="105">
                  <c:v>5.3703450000000004</c:v>
                </c:pt>
                <c:pt idx="106">
                  <c:v>3.3722050000000001</c:v>
                </c:pt>
                <c:pt idx="107">
                  <c:v>1.3733599999999999</c:v>
                </c:pt>
                <c:pt idx="108">
                  <c:v>-0.62626500000000007</c:v>
                </c:pt>
                <c:pt idx="109">
                  <c:v>-2.6266400000000001</c:v>
                </c:pt>
                <c:pt idx="110">
                  <c:v>-4.6277949999999999</c:v>
                </c:pt>
                <c:pt idx="111">
                  <c:v>-6.6296549999999996</c:v>
                </c:pt>
                <c:pt idx="112">
                  <c:v>5.298705</c:v>
                </c:pt>
                <c:pt idx="113">
                  <c:v>3.30037</c:v>
                </c:pt>
                <c:pt idx="114">
                  <c:v>1.301345</c:v>
                </c:pt>
                <c:pt idx="115">
                  <c:v>-0.69830999999999999</c:v>
                </c:pt>
                <c:pt idx="116">
                  <c:v>-2.698655</c:v>
                </c:pt>
                <c:pt idx="117">
                  <c:v>-4.69963</c:v>
                </c:pt>
                <c:pt idx="118">
                  <c:v>-6.701295</c:v>
                </c:pt>
                <c:pt idx="119">
                  <c:v>5.2247699999999995</c:v>
                </c:pt>
                <c:pt idx="120">
                  <c:v>3.2261950000000001</c:v>
                </c:pt>
                <c:pt idx="121">
                  <c:v>1.2270500000000002</c:v>
                </c:pt>
                <c:pt idx="122">
                  <c:v>-0.77268000000000003</c:v>
                </c:pt>
                <c:pt idx="123">
                  <c:v>-2.7729499999999998</c:v>
                </c:pt>
                <c:pt idx="124">
                  <c:v>-4.7738050000000003</c:v>
                </c:pt>
                <c:pt idx="125">
                  <c:v>-6.7752300000000005</c:v>
                </c:pt>
                <c:pt idx="126">
                  <c:v>5.1488399999999999</c:v>
                </c:pt>
                <c:pt idx="127">
                  <c:v>3.1500699999999999</c:v>
                </c:pt>
                <c:pt idx="128">
                  <c:v>1.1508050000000001</c:v>
                </c:pt>
                <c:pt idx="129">
                  <c:v>-0.84895500000000002</c:v>
                </c:pt>
                <c:pt idx="130">
                  <c:v>-2.8491949999999999</c:v>
                </c:pt>
                <c:pt idx="131">
                  <c:v>-4.8499299999999996</c:v>
                </c:pt>
                <c:pt idx="132">
                  <c:v>-6.8511600000000001</c:v>
                </c:pt>
                <c:pt idx="133">
                  <c:v>5.0713200000000001</c:v>
                </c:pt>
                <c:pt idx="134">
                  <c:v>3.0723400000000001</c:v>
                </c:pt>
                <c:pt idx="135">
                  <c:v>1.0729850000000001</c:v>
                </c:pt>
                <c:pt idx="136">
                  <c:v>-0.92681999999999998</c:v>
                </c:pt>
                <c:pt idx="137">
                  <c:v>-2.9270149999999999</c:v>
                </c:pt>
                <c:pt idx="138">
                  <c:v>-4.9276599999999995</c:v>
                </c:pt>
                <c:pt idx="139">
                  <c:v>-6.9286799999999999</c:v>
                </c:pt>
                <c:pt idx="140">
                  <c:v>4.9924049999999998</c:v>
                </c:pt>
                <c:pt idx="141">
                  <c:v>2.9932600000000003</c:v>
                </c:pt>
                <c:pt idx="142">
                  <c:v>0.99377000000000004</c:v>
                </c:pt>
                <c:pt idx="143">
                  <c:v>-1.006065</c:v>
                </c:pt>
                <c:pt idx="144">
                  <c:v>-3.00623</c:v>
                </c:pt>
                <c:pt idx="145">
                  <c:v>-5.0067399999999997</c:v>
                </c:pt>
                <c:pt idx="146">
                  <c:v>-7.0075950000000002</c:v>
                </c:pt>
                <c:pt idx="147">
                  <c:v>4.9122599999999998</c:v>
                </c:pt>
                <c:pt idx="148">
                  <c:v>2.9128750000000001</c:v>
                </c:pt>
                <c:pt idx="149">
                  <c:v>0.91323500000000002</c:v>
                </c:pt>
                <c:pt idx="150">
                  <c:v>-1.0866450000000001</c:v>
                </c:pt>
                <c:pt idx="151">
                  <c:v>-3.0867649999999998</c:v>
                </c:pt>
                <c:pt idx="152">
                  <c:v>-5.0871250000000003</c:v>
                </c:pt>
                <c:pt idx="153">
                  <c:v>-7.0877400000000002</c:v>
                </c:pt>
                <c:pt idx="154">
                  <c:v>4.8315149999999996</c:v>
                </c:pt>
                <c:pt idx="155">
                  <c:v>2.8319350000000001</c:v>
                </c:pt>
                <c:pt idx="156">
                  <c:v>0.83223500000000006</c:v>
                </c:pt>
                <c:pt idx="157">
                  <c:v>-1.1676899999999999</c:v>
                </c:pt>
                <c:pt idx="158">
                  <c:v>-3.1677650000000002</c:v>
                </c:pt>
                <c:pt idx="159">
                  <c:v>-5.1680650000000004</c:v>
                </c:pt>
                <c:pt idx="160">
                  <c:v>-7.1684850000000004</c:v>
                </c:pt>
                <c:pt idx="161">
                  <c:v>4.7501699999999998</c:v>
                </c:pt>
                <c:pt idx="162">
                  <c:v>2.7503799999999998</c:v>
                </c:pt>
                <c:pt idx="163">
                  <c:v>0.75048500000000007</c:v>
                </c:pt>
                <c:pt idx="164">
                  <c:v>-1.2494700000000001</c:v>
                </c:pt>
                <c:pt idx="165">
                  <c:v>-3.2495149999999997</c:v>
                </c:pt>
                <c:pt idx="166">
                  <c:v>-5.2496200000000002</c:v>
                </c:pt>
                <c:pt idx="167">
                  <c:v>-7.2498300000000002</c:v>
                </c:pt>
                <c:pt idx="168">
                  <c:v>4.6685549999999996</c:v>
                </c:pt>
                <c:pt idx="169">
                  <c:v>2.6684950000000001</c:v>
                </c:pt>
                <c:pt idx="170">
                  <c:v>0.66849500000000006</c:v>
                </c:pt>
                <c:pt idx="171">
                  <c:v>-1.33158</c:v>
                </c:pt>
                <c:pt idx="172">
                  <c:v>-3.3315049999999999</c:v>
                </c:pt>
                <c:pt idx="173">
                  <c:v>-5.3315049999999999</c:v>
                </c:pt>
                <c:pt idx="174">
                  <c:v>-7.3314450000000004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F84-4D83-BE6C-CA379AEF7CC7}"/>
            </c:ext>
          </c:extLst>
        </c:ser>
        <c:ser>
          <c:idx val="1"/>
          <c:order val="1"/>
          <c:tx>
            <c:v>Undeformed</c:v>
          </c:tx>
          <c:spPr>
            <a:ln w="25400" cap="rnd">
              <a:noFill/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circle"/>
            <c:size val="6"/>
            <c:spPr>
              <a:noFill/>
              <a:ln w="9525" cap="rnd">
                <a:solidFill>
                  <a:schemeClr val="accent1">
                    <a:alpha val="74000"/>
                  </a:schemeClr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</c:marker>
          <c:xVal>
            <c:numRef>
              <c:f>'Pre-process 175 Nodes'!$B$2:$B$176</c:f>
              <c:numCache>
                <c:formatCode>General</c:formatCode>
                <c:ptCount val="17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6</c:v>
                </c:pt>
                <c:pt idx="22">
                  <c:v>6</c:v>
                </c:pt>
                <c:pt idx="23">
                  <c:v>6</c:v>
                </c:pt>
                <c:pt idx="24">
                  <c:v>6</c:v>
                </c:pt>
                <c:pt idx="25">
                  <c:v>6</c:v>
                </c:pt>
                <c:pt idx="26">
                  <c:v>6</c:v>
                </c:pt>
                <c:pt idx="27">
                  <c:v>6</c:v>
                </c:pt>
                <c:pt idx="28">
                  <c:v>8</c:v>
                </c:pt>
                <c:pt idx="29">
                  <c:v>8</c:v>
                </c:pt>
                <c:pt idx="30">
                  <c:v>8</c:v>
                </c:pt>
                <c:pt idx="31">
                  <c:v>8</c:v>
                </c:pt>
                <c:pt idx="32">
                  <c:v>8</c:v>
                </c:pt>
                <c:pt idx="33">
                  <c:v>8</c:v>
                </c:pt>
                <c:pt idx="34">
                  <c:v>8</c:v>
                </c:pt>
                <c:pt idx="35">
                  <c:v>10</c:v>
                </c:pt>
                <c:pt idx="36">
                  <c:v>10</c:v>
                </c:pt>
                <c:pt idx="37">
                  <c:v>10</c:v>
                </c:pt>
                <c:pt idx="38">
                  <c:v>10</c:v>
                </c:pt>
                <c:pt idx="39">
                  <c:v>10</c:v>
                </c:pt>
                <c:pt idx="40">
                  <c:v>10</c:v>
                </c:pt>
                <c:pt idx="41">
                  <c:v>10</c:v>
                </c:pt>
                <c:pt idx="42">
                  <c:v>12</c:v>
                </c:pt>
                <c:pt idx="43">
                  <c:v>12</c:v>
                </c:pt>
                <c:pt idx="44">
                  <c:v>12</c:v>
                </c:pt>
                <c:pt idx="45">
                  <c:v>12</c:v>
                </c:pt>
                <c:pt idx="46">
                  <c:v>12</c:v>
                </c:pt>
                <c:pt idx="47">
                  <c:v>12</c:v>
                </c:pt>
                <c:pt idx="48">
                  <c:v>12</c:v>
                </c:pt>
                <c:pt idx="49">
                  <c:v>14</c:v>
                </c:pt>
                <c:pt idx="50">
                  <c:v>14</c:v>
                </c:pt>
                <c:pt idx="51">
                  <c:v>14</c:v>
                </c:pt>
                <c:pt idx="52">
                  <c:v>14</c:v>
                </c:pt>
                <c:pt idx="53">
                  <c:v>14</c:v>
                </c:pt>
                <c:pt idx="54">
                  <c:v>14</c:v>
                </c:pt>
                <c:pt idx="55">
                  <c:v>14</c:v>
                </c:pt>
                <c:pt idx="56">
                  <c:v>16</c:v>
                </c:pt>
                <c:pt idx="57">
                  <c:v>16</c:v>
                </c:pt>
                <c:pt idx="58">
                  <c:v>16</c:v>
                </c:pt>
                <c:pt idx="59">
                  <c:v>16</c:v>
                </c:pt>
                <c:pt idx="60">
                  <c:v>16</c:v>
                </c:pt>
                <c:pt idx="61">
                  <c:v>16</c:v>
                </c:pt>
                <c:pt idx="62">
                  <c:v>16</c:v>
                </c:pt>
                <c:pt idx="63">
                  <c:v>18</c:v>
                </c:pt>
                <c:pt idx="64">
                  <c:v>18</c:v>
                </c:pt>
                <c:pt idx="65">
                  <c:v>18</c:v>
                </c:pt>
                <c:pt idx="66">
                  <c:v>18</c:v>
                </c:pt>
                <c:pt idx="67">
                  <c:v>18</c:v>
                </c:pt>
                <c:pt idx="68">
                  <c:v>18</c:v>
                </c:pt>
                <c:pt idx="69">
                  <c:v>18</c:v>
                </c:pt>
                <c:pt idx="70">
                  <c:v>20</c:v>
                </c:pt>
                <c:pt idx="71">
                  <c:v>20</c:v>
                </c:pt>
                <c:pt idx="72">
                  <c:v>20</c:v>
                </c:pt>
                <c:pt idx="73">
                  <c:v>20</c:v>
                </c:pt>
                <c:pt idx="74">
                  <c:v>20</c:v>
                </c:pt>
                <c:pt idx="75">
                  <c:v>20</c:v>
                </c:pt>
                <c:pt idx="76">
                  <c:v>20</c:v>
                </c:pt>
                <c:pt idx="77">
                  <c:v>22</c:v>
                </c:pt>
                <c:pt idx="78">
                  <c:v>22</c:v>
                </c:pt>
                <c:pt idx="79">
                  <c:v>22</c:v>
                </c:pt>
                <c:pt idx="80">
                  <c:v>22</c:v>
                </c:pt>
                <c:pt idx="81">
                  <c:v>22</c:v>
                </c:pt>
                <c:pt idx="82">
                  <c:v>22</c:v>
                </c:pt>
                <c:pt idx="83">
                  <c:v>22</c:v>
                </c:pt>
                <c:pt idx="84">
                  <c:v>24</c:v>
                </c:pt>
                <c:pt idx="85">
                  <c:v>24</c:v>
                </c:pt>
                <c:pt idx="86">
                  <c:v>24</c:v>
                </c:pt>
                <c:pt idx="87">
                  <c:v>24</c:v>
                </c:pt>
                <c:pt idx="88">
                  <c:v>24</c:v>
                </c:pt>
                <c:pt idx="89">
                  <c:v>24</c:v>
                </c:pt>
                <c:pt idx="90">
                  <c:v>24</c:v>
                </c:pt>
                <c:pt idx="91">
                  <c:v>26</c:v>
                </c:pt>
                <c:pt idx="92">
                  <c:v>26</c:v>
                </c:pt>
                <c:pt idx="93">
                  <c:v>26</c:v>
                </c:pt>
                <c:pt idx="94">
                  <c:v>26</c:v>
                </c:pt>
                <c:pt idx="95">
                  <c:v>26</c:v>
                </c:pt>
                <c:pt idx="96">
                  <c:v>26</c:v>
                </c:pt>
                <c:pt idx="97">
                  <c:v>26</c:v>
                </c:pt>
                <c:pt idx="98">
                  <c:v>28</c:v>
                </c:pt>
                <c:pt idx="99">
                  <c:v>28</c:v>
                </c:pt>
                <c:pt idx="100">
                  <c:v>28</c:v>
                </c:pt>
                <c:pt idx="101">
                  <c:v>28</c:v>
                </c:pt>
                <c:pt idx="102">
                  <c:v>28</c:v>
                </c:pt>
                <c:pt idx="103">
                  <c:v>28</c:v>
                </c:pt>
                <c:pt idx="104">
                  <c:v>28</c:v>
                </c:pt>
                <c:pt idx="105">
                  <c:v>30</c:v>
                </c:pt>
                <c:pt idx="106">
                  <c:v>30</c:v>
                </c:pt>
                <c:pt idx="107">
                  <c:v>30</c:v>
                </c:pt>
                <c:pt idx="108">
                  <c:v>30</c:v>
                </c:pt>
                <c:pt idx="109">
                  <c:v>30</c:v>
                </c:pt>
                <c:pt idx="110">
                  <c:v>30</c:v>
                </c:pt>
                <c:pt idx="111">
                  <c:v>30</c:v>
                </c:pt>
                <c:pt idx="112">
                  <c:v>32</c:v>
                </c:pt>
                <c:pt idx="113">
                  <c:v>32</c:v>
                </c:pt>
                <c:pt idx="114">
                  <c:v>32</c:v>
                </c:pt>
                <c:pt idx="115">
                  <c:v>32</c:v>
                </c:pt>
                <c:pt idx="116">
                  <c:v>32</c:v>
                </c:pt>
                <c:pt idx="117">
                  <c:v>32</c:v>
                </c:pt>
                <c:pt idx="118">
                  <c:v>32</c:v>
                </c:pt>
                <c:pt idx="119">
                  <c:v>34</c:v>
                </c:pt>
                <c:pt idx="120">
                  <c:v>34</c:v>
                </c:pt>
                <c:pt idx="121">
                  <c:v>34</c:v>
                </c:pt>
                <c:pt idx="122">
                  <c:v>34</c:v>
                </c:pt>
                <c:pt idx="123">
                  <c:v>34</c:v>
                </c:pt>
                <c:pt idx="124">
                  <c:v>34</c:v>
                </c:pt>
                <c:pt idx="125">
                  <c:v>34</c:v>
                </c:pt>
                <c:pt idx="126">
                  <c:v>36</c:v>
                </c:pt>
                <c:pt idx="127">
                  <c:v>36</c:v>
                </c:pt>
                <c:pt idx="128">
                  <c:v>36</c:v>
                </c:pt>
                <c:pt idx="129">
                  <c:v>36</c:v>
                </c:pt>
                <c:pt idx="130">
                  <c:v>36</c:v>
                </c:pt>
                <c:pt idx="131">
                  <c:v>36</c:v>
                </c:pt>
                <c:pt idx="132">
                  <c:v>36</c:v>
                </c:pt>
                <c:pt idx="133">
                  <c:v>38</c:v>
                </c:pt>
                <c:pt idx="134">
                  <c:v>38</c:v>
                </c:pt>
                <c:pt idx="135">
                  <c:v>38</c:v>
                </c:pt>
                <c:pt idx="136">
                  <c:v>38</c:v>
                </c:pt>
                <c:pt idx="137">
                  <c:v>38</c:v>
                </c:pt>
                <c:pt idx="138">
                  <c:v>38</c:v>
                </c:pt>
                <c:pt idx="139">
                  <c:v>38</c:v>
                </c:pt>
                <c:pt idx="140">
                  <c:v>40</c:v>
                </c:pt>
                <c:pt idx="141">
                  <c:v>40</c:v>
                </c:pt>
                <c:pt idx="142">
                  <c:v>40</c:v>
                </c:pt>
                <c:pt idx="143">
                  <c:v>40</c:v>
                </c:pt>
                <c:pt idx="144">
                  <c:v>40</c:v>
                </c:pt>
                <c:pt idx="145">
                  <c:v>40</c:v>
                </c:pt>
                <c:pt idx="146">
                  <c:v>40</c:v>
                </c:pt>
                <c:pt idx="147">
                  <c:v>42</c:v>
                </c:pt>
                <c:pt idx="148">
                  <c:v>42</c:v>
                </c:pt>
                <c:pt idx="149">
                  <c:v>42</c:v>
                </c:pt>
                <c:pt idx="150">
                  <c:v>42</c:v>
                </c:pt>
                <c:pt idx="151">
                  <c:v>42</c:v>
                </c:pt>
                <c:pt idx="152">
                  <c:v>42</c:v>
                </c:pt>
                <c:pt idx="153">
                  <c:v>42</c:v>
                </c:pt>
                <c:pt idx="154">
                  <c:v>44</c:v>
                </c:pt>
                <c:pt idx="155">
                  <c:v>44</c:v>
                </c:pt>
                <c:pt idx="156">
                  <c:v>44</c:v>
                </c:pt>
                <c:pt idx="157">
                  <c:v>44</c:v>
                </c:pt>
                <c:pt idx="158">
                  <c:v>44</c:v>
                </c:pt>
                <c:pt idx="159">
                  <c:v>44</c:v>
                </c:pt>
                <c:pt idx="160">
                  <c:v>44</c:v>
                </c:pt>
                <c:pt idx="161">
                  <c:v>46</c:v>
                </c:pt>
                <c:pt idx="162">
                  <c:v>46</c:v>
                </c:pt>
                <c:pt idx="163">
                  <c:v>46</c:v>
                </c:pt>
                <c:pt idx="164">
                  <c:v>46</c:v>
                </c:pt>
                <c:pt idx="165">
                  <c:v>46</c:v>
                </c:pt>
                <c:pt idx="166">
                  <c:v>46</c:v>
                </c:pt>
                <c:pt idx="167">
                  <c:v>46</c:v>
                </c:pt>
                <c:pt idx="168">
                  <c:v>48</c:v>
                </c:pt>
                <c:pt idx="169">
                  <c:v>48</c:v>
                </c:pt>
                <c:pt idx="170">
                  <c:v>48</c:v>
                </c:pt>
                <c:pt idx="171">
                  <c:v>48</c:v>
                </c:pt>
                <c:pt idx="172">
                  <c:v>48</c:v>
                </c:pt>
                <c:pt idx="173">
                  <c:v>48</c:v>
                </c:pt>
                <c:pt idx="174">
                  <c:v>48</c:v>
                </c:pt>
              </c:numCache>
            </c:numRef>
          </c:xVal>
          <c:yVal>
            <c:numRef>
              <c:f>'Pre-process 175 Nodes'!$C$2:$C$176</c:f>
              <c:numCache>
                <c:formatCode>General</c:formatCode>
                <c:ptCount val="175"/>
                <c:pt idx="0">
                  <c:v>6</c:v>
                </c:pt>
                <c:pt idx="1">
                  <c:v>4</c:v>
                </c:pt>
                <c:pt idx="2">
                  <c:v>2</c:v>
                </c:pt>
                <c:pt idx="3">
                  <c:v>0</c:v>
                </c:pt>
                <c:pt idx="4">
                  <c:v>-2</c:v>
                </c:pt>
                <c:pt idx="5">
                  <c:v>-4</c:v>
                </c:pt>
                <c:pt idx="6">
                  <c:v>-6</c:v>
                </c:pt>
                <c:pt idx="7">
                  <c:v>6</c:v>
                </c:pt>
                <c:pt idx="8">
                  <c:v>4</c:v>
                </c:pt>
                <c:pt idx="9">
                  <c:v>2</c:v>
                </c:pt>
                <c:pt idx="10">
                  <c:v>0</c:v>
                </c:pt>
                <c:pt idx="11">
                  <c:v>-2</c:v>
                </c:pt>
                <c:pt idx="12">
                  <c:v>-4</c:v>
                </c:pt>
                <c:pt idx="13">
                  <c:v>-6</c:v>
                </c:pt>
                <c:pt idx="14">
                  <c:v>6</c:v>
                </c:pt>
                <c:pt idx="15">
                  <c:v>4</c:v>
                </c:pt>
                <c:pt idx="16">
                  <c:v>2</c:v>
                </c:pt>
                <c:pt idx="17">
                  <c:v>0</c:v>
                </c:pt>
                <c:pt idx="18">
                  <c:v>-2</c:v>
                </c:pt>
                <c:pt idx="19">
                  <c:v>-4</c:v>
                </c:pt>
                <c:pt idx="20">
                  <c:v>-6</c:v>
                </c:pt>
                <c:pt idx="21">
                  <c:v>6</c:v>
                </c:pt>
                <c:pt idx="22">
                  <c:v>4</c:v>
                </c:pt>
                <c:pt idx="23">
                  <c:v>2</c:v>
                </c:pt>
                <c:pt idx="24">
                  <c:v>0</c:v>
                </c:pt>
                <c:pt idx="25">
                  <c:v>-2</c:v>
                </c:pt>
                <c:pt idx="26">
                  <c:v>-4</c:v>
                </c:pt>
                <c:pt idx="27">
                  <c:v>-6</c:v>
                </c:pt>
                <c:pt idx="28">
                  <c:v>6</c:v>
                </c:pt>
                <c:pt idx="29">
                  <c:v>4</c:v>
                </c:pt>
                <c:pt idx="30">
                  <c:v>2</c:v>
                </c:pt>
                <c:pt idx="31">
                  <c:v>0</c:v>
                </c:pt>
                <c:pt idx="32">
                  <c:v>-2</c:v>
                </c:pt>
                <c:pt idx="33">
                  <c:v>-4</c:v>
                </c:pt>
                <c:pt idx="34">
                  <c:v>-6</c:v>
                </c:pt>
                <c:pt idx="35">
                  <c:v>6</c:v>
                </c:pt>
                <c:pt idx="36">
                  <c:v>4</c:v>
                </c:pt>
                <c:pt idx="37">
                  <c:v>2</c:v>
                </c:pt>
                <c:pt idx="38">
                  <c:v>0</c:v>
                </c:pt>
                <c:pt idx="39">
                  <c:v>-2</c:v>
                </c:pt>
                <c:pt idx="40">
                  <c:v>-4</c:v>
                </c:pt>
                <c:pt idx="41">
                  <c:v>-6</c:v>
                </c:pt>
                <c:pt idx="42">
                  <c:v>6</c:v>
                </c:pt>
                <c:pt idx="43">
                  <c:v>4</c:v>
                </c:pt>
                <c:pt idx="44">
                  <c:v>2</c:v>
                </c:pt>
                <c:pt idx="45">
                  <c:v>0</c:v>
                </c:pt>
                <c:pt idx="46">
                  <c:v>-2</c:v>
                </c:pt>
                <c:pt idx="47">
                  <c:v>-4</c:v>
                </c:pt>
                <c:pt idx="48">
                  <c:v>-6</c:v>
                </c:pt>
                <c:pt idx="49">
                  <c:v>6</c:v>
                </c:pt>
                <c:pt idx="50">
                  <c:v>4</c:v>
                </c:pt>
                <c:pt idx="51">
                  <c:v>2</c:v>
                </c:pt>
                <c:pt idx="52">
                  <c:v>0</c:v>
                </c:pt>
                <c:pt idx="53">
                  <c:v>-2</c:v>
                </c:pt>
                <c:pt idx="54">
                  <c:v>-4</c:v>
                </c:pt>
                <c:pt idx="55">
                  <c:v>-6</c:v>
                </c:pt>
                <c:pt idx="56">
                  <c:v>6</c:v>
                </c:pt>
                <c:pt idx="57">
                  <c:v>4</c:v>
                </c:pt>
                <c:pt idx="58">
                  <c:v>2</c:v>
                </c:pt>
                <c:pt idx="59">
                  <c:v>0</c:v>
                </c:pt>
                <c:pt idx="60">
                  <c:v>-2</c:v>
                </c:pt>
                <c:pt idx="61">
                  <c:v>-4</c:v>
                </c:pt>
                <c:pt idx="62">
                  <c:v>-6</c:v>
                </c:pt>
                <c:pt idx="63">
                  <c:v>6</c:v>
                </c:pt>
                <c:pt idx="64">
                  <c:v>4</c:v>
                </c:pt>
                <c:pt idx="65">
                  <c:v>2</c:v>
                </c:pt>
                <c:pt idx="66">
                  <c:v>0</c:v>
                </c:pt>
                <c:pt idx="67">
                  <c:v>-2</c:v>
                </c:pt>
                <c:pt idx="68">
                  <c:v>-4</c:v>
                </c:pt>
                <c:pt idx="69">
                  <c:v>-6</c:v>
                </c:pt>
                <c:pt idx="70">
                  <c:v>6</c:v>
                </c:pt>
                <c:pt idx="71">
                  <c:v>4</c:v>
                </c:pt>
                <c:pt idx="72">
                  <c:v>2</c:v>
                </c:pt>
                <c:pt idx="73">
                  <c:v>0</c:v>
                </c:pt>
                <c:pt idx="74">
                  <c:v>-2</c:v>
                </c:pt>
                <c:pt idx="75">
                  <c:v>-4</c:v>
                </c:pt>
                <c:pt idx="76">
                  <c:v>-6</c:v>
                </c:pt>
                <c:pt idx="77">
                  <c:v>6</c:v>
                </c:pt>
                <c:pt idx="78">
                  <c:v>4</c:v>
                </c:pt>
                <c:pt idx="79">
                  <c:v>2</c:v>
                </c:pt>
                <c:pt idx="80">
                  <c:v>0</c:v>
                </c:pt>
                <c:pt idx="81">
                  <c:v>-2</c:v>
                </c:pt>
                <c:pt idx="82">
                  <c:v>-4</c:v>
                </c:pt>
                <c:pt idx="83">
                  <c:v>-6</c:v>
                </c:pt>
                <c:pt idx="84">
                  <c:v>6</c:v>
                </c:pt>
                <c:pt idx="85">
                  <c:v>4</c:v>
                </c:pt>
                <c:pt idx="86">
                  <c:v>2</c:v>
                </c:pt>
                <c:pt idx="87">
                  <c:v>0</c:v>
                </c:pt>
                <c:pt idx="88">
                  <c:v>-2</c:v>
                </c:pt>
                <c:pt idx="89">
                  <c:v>-4</c:v>
                </c:pt>
                <c:pt idx="90">
                  <c:v>-6</c:v>
                </c:pt>
                <c:pt idx="91">
                  <c:v>6</c:v>
                </c:pt>
                <c:pt idx="92">
                  <c:v>4</c:v>
                </c:pt>
                <c:pt idx="93">
                  <c:v>2</c:v>
                </c:pt>
                <c:pt idx="94">
                  <c:v>0</c:v>
                </c:pt>
                <c:pt idx="95">
                  <c:v>-2</c:v>
                </c:pt>
                <c:pt idx="96">
                  <c:v>-4</c:v>
                </c:pt>
                <c:pt idx="97">
                  <c:v>-6</c:v>
                </c:pt>
                <c:pt idx="98">
                  <c:v>6</c:v>
                </c:pt>
                <c:pt idx="99">
                  <c:v>4</c:v>
                </c:pt>
                <c:pt idx="100">
                  <c:v>2</c:v>
                </c:pt>
                <c:pt idx="101">
                  <c:v>0</c:v>
                </c:pt>
                <c:pt idx="102">
                  <c:v>-2</c:v>
                </c:pt>
                <c:pt idx="103">
                  <c:v>-4</c:v>
                </c:pt>
                <c:pt idx="104">
                  <c:v>-6</c:v>
                </c:pt>
                <c:pt idx="105">
                  <c:v>6</c:v>
                </c:pt>
                <c:pt idx="106">
                  <c:v>4</c:v>
                </c:pt>
                <c:pt idx="107">
                  <c:v>2</c:v>
                </c:pt>
                <c:pt idx="108">
                  <c:v>0</c:v>
                </c:pt>
                <c:pt idx="109">
                  <c:v>-2</c:v>
                </c:pt>
                <c:pt idx="110">
                  <c:v>-4</c:v>
                </c:pt>
                <c:pt idx="111">
                  <c:v>-6</c:v>
                </c:pt>
                <c:pt idx="112">
                  <c:v>6</c:v>
                </c:pt>
                <c:pt idx="113">
                  <c:v>4</c:v>
                </c:pt>
                <c:pt idx="114">
                  <c:v>2</c:v>
                </c:pt>
                <c:pt idx="115">
                  <c:v>0</c:v>
                </c:pt>
                <c:pt idx="116">
                  <c:v>-2</c:v>
                </c:pt>
                <c:pt idx="117">
                  <c:v>-4</c:v>
                </c:pt>
                <c:pt idx="118">
                  <c:v>-6</c:v>
                </c:pt>
                <c:pt idx="119">
                  <c:v>6</c:v>
                </c:pt>
                <c:pt idx="120">
                  <c:v>4</c:v>
                </c:pt>
                <c:pt idx="121">
                  <c:v>2</c:v>
                </c:pt>
                <c:pt idx="122">
                  <c:v>0</c:v>
                </c:pt>
                <c:pt idx="123">
                  <c:v>-2</c:v>
                </c:pt>
                <c:pt idx="124">
                  <c:v>-4</c:v>
                </c:pt>
                <c:pt idx="125">
                  <c:v>-6</c:v>
                </c:pt>
                <c:pt idx="126">
                  <c:v>6</c:v>
                </c:pt>
                <c:pt idx="127">
                  <c:v>4</c:v>
                </c:pt>
                <c:pt idx="128">
                  <c:v>2</c:v>
                </c:pt>
                <c:pt idx="129">
                  <c:v>0</c:v>
                </c:pt>
                <c:pt idx="130">
                  <c:v>-2</c:v>
                </c:pt>
                <c:pt idx="131">
                  <c:v>-4</c:v>
                </c:pt>
                <c:pt idx="132">
                  <c:v>-6</c:v>
                </c:pt>
                <c:pt idx="133">
                  <c:v>6</c:v>
                </c:pt>
                <c:pt idx="134">
                  <c:v>4</c:v>
                </c:pt>
                <c:pt idx="135">
                  <c:v>2</c:v>
                </c:pt>
                <c:pt idx="136">
                  <c:v>0</c:v>
                </c:pt>
                <c:pt idx="137">
                  <c:v>-2</c:v>
                </c:pt>
                <c:pt idx="138">
                  <c:v>-4</c:v>
                </c:pt>
                <c:pt idx="139">
                  <c:v>-6</c:v>
                </c:pt>
                <c:pt idx="140">
                  <c:v>6</c:v>
                </c:pt>
                <c:pt idx="141">
                  <c:v>4</c:v>
                </c:pt>
                <c:pt idx="142">
                  <c:v>2</c:v>
                </c:pt>
                <c:pt idx="143">
                  <c:v>0</c:v>
                </c:pt>
                <c:pt idx="144">
                  <c:v>-2</c:v>
                </c:pt>
                <c:pt idx="145">
                  <c:v>-4</c:v>
                </c:pt>
                <c:pt idx="146">
                  <c:v>-6</c:v>
                </c:pt>
                <c:pt idx="147">
                  <c:v>6</c:v>
                </c:pt>
                <c:pt idx="148">
                  <c:v>4</c:v>
                </c:pt>
                <c:pt idx="149">
                  <c:v>2</c:v>
                </c:pt>
                <c:pt idx="150">
                  <c:v>0</c:v>
                </c:pt>
                <c:pt idx="151">
                  <c:v>-2</c:v>
                </c:pt>
                <c:pt idx="152">
                  <c:v>-4</c:v>
                </c:pt>
                <c:pt idx="153">
                  <c:v>-6</c:v>
                </c:pt>
                <c:pt idx="154">
                  <c:v>6</c:v>
                </c:pt>
                <c:pt idx="155">
                  <c:v>4</c:v>
                </c:pt>
                <c:pt idx="156">
                  <c:v>2</c:v>
                </c:pt>
                <c:pt idx="157">
                  <c:v>0</c:v>
                </c:pt>
                <c:pt idx="158">
                  <c:v>-2</c:v>
                </c:pt>
                <c:pt idx="159">
                  <c:v>-4</c:v>
                </c:pt>
                <c:pt idx="160">
                  <c:v>-6</c:v>
                </c:pt>
                <c:pt idx="161">
                  <c:v>6</c:v>
                </c:pt>
                <c:pt idx="162">
                  <c:v>4</c:v>
                </c:pt>
                <c:pt idx="163">
                  <c:v>2</c:v>
                </c:pt>
                <c:pt idx="164">
                  <c:v>0</c:v>
                </c:pt>
                <c:pt idx="165">
                  <c:v>-2</c:v>
                </c:pt>
                <c:pt idx="166">
                  <c:v>-4</c:v>
                </c:pt>
                <c:pt idx="167">
                  <c:v>-6</c:v>
                </c:pt>
                <c:pt idx="168">
                  <c:v>6</c:v>
                </c:pt>
                <c:pt idx="169">
                  <c:v>4</c:v>
                </c:pt>
                <c:pt idx="170">
                  <c:v>2</c:v>
                </c:pt>
                <c:pt idx="171">
                  <c:v>0</c:v>
                </c:pt>
                <c:pt idx="172">
                  <c:v>-2</c:v>
                </c:pt>
                <c:pt idx="173">
                  <c:v>-4</c:v>
                </c:pt>
                <c:pt idx="174">
                  <c:v>-6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F84-4D83-BE6C-CA379AEF7C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2338496"/>
        <c:axId val="612339072"/>
      </c:scatterChart>
      <c:valAx>
        <c:axId val="6123384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12339072"/>
        <c:crosses val="autoZero"/>
        <c:crossBetween val="midCat"/>
      </c:valAx>
      <c:valAx>
        <c:axId val="612339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123384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'Shear Stress'!$B$12:$B$24</c:f>
              <c:numCache>
                <c:formatCode>General</c:formatCode>
                <c:ptCount val="13"/>
                <c:pt idx="0">
                  <c:v>-6</c:v>
                </c:pt>
                <c:pt idx="1">
                  <c:v>-5</c:v>
                </c:pt>
                <c:pt idx="2">
                  <c:v>-4</c:v>
                </c:pt>
                <c:pt idx="3">
                  <c:v>-3</c:v>
                </c:pt>
                <c:pt idx="4">
                  <c:v>-2</c:v>
                </c:pt>
                <c:pt idx="5">
                  <c:v>-1</c:v>
                </c:pt>
                <c:pt idx="6">
                  <c:v>0</c:v>
                </c:pt>
                <c:pt idx="7">
                  <c:v>1</c:v>
                </c:pt>
                <c:pt idx="8">
                  <c:v>2</c:v>
                </c:pt>
                <c:pt idx="9">
                  <c:v>3</c:v>
                </c:pt>
                <c:pt idx="10">
                  <c:v>4</c:v>
                </c:pt>
                <c:pt idx="11">
                  <c:v>5</c:v>
                </c:pt>
                <c:pt idx="12">
                  <c:v>6</c:v>
                </c:pt>
              </c:numCache>
            </c:numRef>
          </c:xVal>
          <c:yVal>
            <c:numRef>
              <c:f>'Shear Stress'!$C$12:$C$24</c:f>
              <c:numCache>
                <c:formatCode>General</c:formatCode>
                <c:ptCount val="13"/>
                <c:pt idx="0">
                  <c:v>0</c:v>
                </c:pt>
                <c:pt idx="1">
                  <c:v>-38.194444444444443</c:v>
                </c:pt>
                <c:pt idx="2">
                  <c:v>-69.444444444444443</c:v>
                </c:pt>
                <c:pt idx="3">
                  <c:v>-93.75</c:v>
                </c:pt>
                <c:pt idx="4">
                  <c:v>-111.11111111111111</c:v>
                </c:pt>
                <c:pt idx="5">
                  <c:v>-121.52777777777779</c:v>
                </c:pt>
                <c:pt idx="6">
                  <c:v>-125</c:v>
                </c:pt>
                <c:pt idx="7">
                  <c:v>-121.52777777777779</c:v>
                </c:pt>
                <c:pt idx="8">
                  <c:v>-111.11111111111111</c:v>
                </c:pt>
                <c:pt idx="9">
                  <c:v>-93.75</c:v>
                </c:pt>
                <c:pt idx="10">
                  <c:v>-69.444444444444443</c:v>
                </c:pt>
                <c:pt idx="11">
                  <c:v>-38.194444444444443</c:v>
                </c:pt>
                <c:pt idx="12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337-4A31-8249-2171BD64E6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2341952"/>
        <c:axId val="612342528"/>
      </c:scatterChart>
      <c:valAx>
        <c:axId val="6123419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12342528"/>
        <c:crosses val="autoZero"/>
        <c:crossBetween val="midCat"/>
      </c:valAx>
      <c:valAx>
        <c:axId val="612342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123419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'Shear Stress 189'!$B$12:$B$24</c:f>
              <c:numCache>
                <c:formatCode>General</c:formatCode>
                <c:ptCount val="13"/>
                <c:pt idx="0">
                  <c:v>6</c:v>
                </c:pt>
                <c:pt idx="1">
                  <c:v>4.5</c:v>
                </c:pt>
                <c:pt idx="2">
                  <c:v>3</c:v>
                </c:pt>
                <c:pt idx="3">
                  <c:v>1.5</c:v>
                </c:pt>
                <c:pt idx="4">
                  <c:v>0</c:v>
                </c:pt>
                <c:pt idx="5">
                  <c:v>-1.5</c:v>
                </c:pt>
                <c:pt idx="6">
                  <c:v>-3</c:v>
                </c:pt>
                <c:pt idx="7">
                  <c:v>-4.5</c:v>
                </c:pt>
                <c:pt idx="8">
                  <c:v>-6</c:v>
                </c:pt>
              </c:numCache>
            </c:numRef>
          </c:xVal>
          <c:yVal>
            <c:numRef>
              <c:f>'Shear Stress 189'!$C$12:$C$24</c:f>
              <c:numCache>
                <c:formatCode>General</c:formatCode>
                <c:ptCount val="13"/>
                <c:pt idx="0">
                  <c:v>0</c:v>
                </c:pt>
                <c:pt idx="1">
                  <c:v>-54.6875</c:v>
                </c:pt>
                <c:pt idx="2">
                  <c:v>-93.75</c:v>
                </c:pt>
                <c:pt idx="3">
                  <c:v>-117.1875</c:v>
                </c:pt>
                <c:pt idx="4">
                  <c:v>-125</c:v>
                </c:pt>
                <c:pt idx="5">
                  <c:v>-117.1875</c:v>
                </c:pt>
                <c:pt idx="6">
                  <c:v>-93.75</c:v>
                </c:pt>
                <c:pt idx="7">
                  <c:v>-54.6875</c:v>
                </c:pt>
                <c:pt idx="8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253-4810-ABB3-9A93F2C5F0A8}"/>
            </c:ext>
          </c:extLst>
        </c:ser>
        <c:ser>
          <c:idx val="1"/>
          <c:order val="1"/>
          <c:tx>
            <c:v>MFree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'Shear Stress 189'!$B$12:$B$20</c:f>
              <c:numCache>
                <c:formatCode>General</c:formatCode>
                <c:ptCount val="9"/>
                <c:pt idx="0">
                  <c:v>6</c:v>
                </c:pt>
                <c:pt idx="1">
                  <c:v>4.5</c:v>
                </c:pt>
                <c:pt idx="2">
                  <c:v>3</c:v>
                </c:pt>
                <c:pt idx="3">
                  <c:v>1.5</c:v>
                </c:pt>
                <c:pt idx="4">
                  <c:v>0</c:v>
                </c:pt>
                <c:pt idx="5">
                  <c:v>-1.5</c:v>
                </c:pt>
                <c:pt idx="6">
                  <c:v>-3</c:v>
                </c:pt>
                <c:pt idx="7">
                  <c:v>-4.5</c:v>
                </c:pt>
                <c:pt idx="8">
                  <c:v>-6</c:v>
                </c:pt>
              </c:numCache>
            </c:numRef>
          </c:xVal>
          <c:yVal>
            <c:numRef>
              <c:f>'Shear Stress 189'!$D$12:$D$20</c:f>
              <c:numCache>
                <c:formatCode>0.0</c:formatCode>
                <c:ptCount val="9"/>
                <c:pt idx="0">
                  <c:v>-26.946000000000002</c:v>
                </c:pt>
                <c:pt idx="1">
                  <c:v>-52.881999999999998</c:v>
                </c:pt>
                <c:pt idx="2">
                  <c:v>-94.546000000000006</c:v>
                </c:pt>
                <c:pt idx="3">
                  <c:v>-113.95</c:v>
                </c:pt>
                <c:pt idx="4">
                  <c:v>-121.13</c:v>
                </c:pt>
                <c:pt idx="5">
                  <c:v>-113.98</c:v>
                </c:pt>
                <c:pt idx="6">
                  <c:v>-94.581999999999994</c:v>
                </c:pt>
                <c:pt idx="7">
                  <c:v>-52.878</c:v>
                </c:pt>
                <c:pt idx="8">
                  <c:v>-26.943999999999999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253-4810-ABB3-9A93F2C5F0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9289344"/>
        <c:axId val="612343104"/>
      </c:scatterChart>
      <c:valAx>
        <c:axId val="6092893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12343104"/>
        <c:crosses val="autoZero"/>
        <c:crossBetween val="midCat"/>
      </c:valAx>
      <c:valAx>
        <c:axId val="612343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092893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Лист1!$D$4:$D$121</c:f>
              <c:numCache>
                <c:formatCode>General</c:formatCode>
                <c:ptCount val="118"/>
                <c:pt idx="0">
                  <c:v>0</c:v>
                </c:pt>
                <c:pt idx="1">
                  <c:v>0.5</c:v>
                </c:pt>
                <c:pt idx="2">
                  <c:v>0.5</c:v>
                </c:pt>
                <c:pt idx="3">
                  <c:v>0.51</c:v>
                </c:pt>
                <c:pt idx="4">
                  <c:v>0.51</c:v>
                </c:pt>
                <c:pt idx="5">
                  <c:v>1</c:v>
                </c:pt>
                <c:pt idx="6">
                  <c:v>1</c:v>
                </c:pt>
                <c:pt idx="7">
                  <c:v>0</c:v>
                </c:pt>
                <c:pt idx="8">
                  <c:v>0.1845</c:v>
                </c:pt>
                <c:pt idx="9">
                  <c:v>0.35659999999999997</c:v>
                </c:pt>
                <c:pt idx="10">
                  <c:v>0.5</c:v>
                </c:pt>
                <c:pt idx="11">
                  <c:v>0.5</c:v>
                </c:pt>
                <c:pt idx="12">
                  <c:v>0.5</c:v>
                </c:pt>
                <c:pt idx="13">
                  <c:v>0.5</c:v>
                </c:pt>
                <c:pt idx="14">
                  <c:v>0.51</c:v>
                </c:pt>
                <c:pt idx="15">
                  <c:v>0.51</c:v>
                </c:pt>
                <c:pt idx="16">
                  <c:v>0.51</c:v>
                </c:pt>
                <c:pt idx="17">
                  <c:v>0.51</c:v>
                </c:pt>
                <c:pt idx="18">
                  <c:v>0.65059999999999996</c:v>
                </c:pt>
                <c:pt idx="19">
                  <c:v>0.81879999999999997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0.8</c:v>
                </c:pt>
                <c:pt idx="25">
                  <c:v>0.6</c:v>
                </c:pt>
                <c:pt idx="26">
                  <c:v>0.4</c:v>
                </c:pt>
                <c:pt idx="27">
                  <c:v>0.2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0.54869999999999997</c:v>
                </c:pt>
                <c:pt idx="33">
                  <c:v>0.4597</c:v>
                </c:pt>
                <c:pt idx="34">
                  <c:v>0.5</c:v>
                </c:pt>
                <c:pt idx="35">
                  <c:v>0.505</c:v>
                </c:pt>
                <c:pt idx="36">
                  <c:v>0.16569999999999999</c:v>
                </c:pt>
                <c:pt idx="37">
                  <c:v>0.83140000000000003</c:v>
                </c:pt>
                <c:pt idx="38">
                  <c:v>0.27350000000000002</c:v>
                </c:pt>
                <c:pt idx="39">
                  <c:v>0.72540000000000004</c:v>
                </c:pt>
                <c:pt idx="40">
                  <c:v>0.43540000000000001</c:v>
                </c:pt>
                <c:pt idx="41">
                  <c:v>0.56089999999999995</c:v>
                </c:pt>
                <c:pt idx="42">
                  <c:v>0.8538</c:v>
                </c:pt>
                <c:pt idx="43">
                  <c:v>0.71109999999999995</c:v>
                </c:pt>
                <c:pt idx="44">
                  <c:v>0.1152</c:v>
                </c:pt>
                <c:pt idx="45">
                  <c:v>0.29770000000000002</c:v>
                </c:pt>
                <c:pt idx="46">
                  <c:v>0.46029999999999999</c:v>
                </c:pt>
                <c:pt idx="47">
                  <c:v>0.41749999999999998</c:v>
                </c:pt>
                <c:pt idx="48">
                  <c:v>0.41920000000000002</c:v>
                </c:pt>
                <c:pt idx="49">
                  <c:v>0.37</c:v>
                </c:pt>
                <c:pt idx="50">
                  <c:v>0.46510000000000001</c:v>
                </c:pt>
                <c:pt idx="51">
                  <c:v>0.48020000000000002</c:v>
                </c:pt>
                <c:pt idx="52">
                  <c:v>0.5413</c:v>
                </c:pt>
                <c:pt idx="53">
                  <c:v>0.58660000000000001</c:v>
                </c:pt>
                <c:pt idx="54">
                  <c:v>0.57479999999999998</c:v>
                </c:pt>
                <c:pt idx="55">
                  <c:v>0.62509999999999999</c:v>
                </c:pt>
                <c:pt idx="56">
                  <c:v>0.59570000000000001</c:v>
                </c:pt>
                <c:pt idx="57">
                  <c:v>0.61170000000000002</c:v>
                </c:pt>
                <c:pt idx="58">
                  <c:v>0.56210000000000004</c:v>
                </c:pt>
                <c:pt idx="59">
                  <c:v>0.59809999999999997</c:v>
                </c:pt>
                <c:pt idx="60">
                  <c:v>0.53490000000000004</c:v>
                </c:pt>
                <c:pt idx="61">
                  <c:v>0.59370000000000001</c:v>
                </c:pt>
                <c:pt idx="62">
                  <c:v>0.51259999999999994</c:v>
                </c:pt>
                <c:pt idx="63">
                  <c:v>0.58420000000000005</c:v>
                </c:pt>
                <c:pt idx="64">
                  <c:v>0.48599999999999999</c:v>
                </c:pt>
                <c:pt idx="65">
                  <c:v>0.45929999999999999</c:v>
                </c:pt>
                <c:pt idx="66">
                  <c:v>0.55869999999999997</c:v>
                </c:pt>
                <c:pt idx="67">
                  <c:v>0.67320000000000002</c:v>
                </c:pt>
                <c:pt idx="68">
                  <c:v>0.65359999999999996</c:v>
                </c:pt>
                <c:pt idx="69">
                  <c:v>0.41920000000000002</c:v>
                </c:pt>
                <c:pt idx="70">
                  <c:v>0.8054</c:v>
                </c:pt>
                <c:pt idx="71">
                  <c:v>0.16520000000000001</c:v>
                </c:pt>
                <c:pt idx="72">
                  <c:v>0.30030000000000001</c:v>
                </c:pt>
                <c:pt idx="73">
                  <c:v>0.31159999999999999</c:v>
                </c:pt>
                <c:pt idx="74">
                  <c:v>0.37509999999999999</c:v>
                </c:pt>
                <c:pt idx="75">
                  <c:v>0.31979999999999997</c:v>
                </c:pt>
                <c:pt idx="76">
                  <c:v>0.38040000000000002</c:v>
                </c:pt>
                <c:pt idx="77">
                  <c:v>0.43259999999999998</c:v>
                </c:pt>
                <c:pt idx="78">
                  <c:v>0.57410000000000005</c:v>
                </c:pt>
                <c:pt idx="79">
                  <c:v>0.43149999999999999</c:v>
                </c:pt>
                <c:pt idx="80">
                  <c:v>0.55379999999999996</c:v>
                </c:pt>
                <c:pt idx="81">
                  <c:v>0.53180000000000005</c:v>
                </c:pt>
                <c:pt idx="82">
                  <c:v>0.42170000000000002</c:v>
                </c:pt>
                <c:pt idx="83">
                  <c:v>0.6361</c:v>
                </c:pt>
                <c:pt idx="84">
                  <c:v>0.67869999999999997</c:v>
                </c:pt>
                <c:pt idx="85">
                  <c:v>0.43090000000000001</c:v>
                </c:pt>
                <c:pt idx="86">
                  <c:v>0.51619999999999999</c:v>
                </c:pt>
                <c:pt idx="87">
                  <c:v>0.31850000000000001</c:v>
                </c:pt>
                <c:pt idx="88">
                  <c:v>0.36749999999999999</c:v>
                </c:pt>
                <c:pt idx="89">
                  <c:v>0.63439999999999996</c:v>
                </c:pt>
                <c:pt idx="90">
                  <c:v>0.65269999999999995</c:v>
                </c:pt>
                <c:pt idx="91">
                  <c:v>0.379</c:v>
                </c:pt>
                <c:pt idx="92">
                  <c:v>0.6845</c:v>
                </c:pt>
                <c:pt idx="93">
                  <c:v>0.31009999999999999</c:v>
                </c:pt>
                <c:pt idx="94">
                  <c:v>0.46160000000000001</c:v>
                </c:pt>
                <c:pt idx="95">
                  <c:v>0.1351</c:v>
                </c:pt>
                <c:pt idx="96">
                  <c:v>0.76539999999999997</c:v>
                </c:pt>
                <c:pt idx="97">
                  <c:v>0.85699999999999998</c:v>
                </c:pt>
                <c:pt idx="98">
                  <c:v>0.17580000000000001</c:v>
                </c:pt>
                <c:pt idx="99">
                  <c:v>0.49180000000000001</c:v>
                </c:pt>
                <c:pt idx="100">
                  <c:v>0.73240000000000005</c:v>
                </c:pt>
                <c:pt idx="101">
                  <c:v>0.66</c:v>
                </c:pt>
                <c:pt idx="102">
                  <c:v>0.23769999999999999</c:v>
                </c:pt>
                <c:pt idx="103">
                  <c:v>0.65229999999999999</c:v>
                </c:pt>
                <c:pt idx="104">
                  <c:v>0.3569</c:v>
                </c:pt>
                <c:pt idx="105">
                  <c:v>0.73109999999999997</c:v>
                </c:pt>
                <c:pt idx="106">
                  <c:v>0.65090000000000003</c:v>
                </c:pt>
                <c:pt idx="107">
                  <c:v>0.36549999999999999</c:v>
                </c:pt>
                <c:pt idx="108">
                  <c:v>0.45569999999999999</c:v>
                </c:pt>
                <c:pt idx="109">
                  <c:v>0.41770000000000002</c:v>
                </c:pt>
                <c:pt idx="110">
                  <c:v>0.59950000000000003</c:v>
                </c:pt>
                <c:pt idx="111">
                  <c:v>0.64659999999999995</c:v>
                </c:pt>
                <c:pt idx="112">
                  <c:v>0.77329999999999999</c:v>
                </c:pt>
                <c:pt idx="113">
                  <c:v>0.87570000000000003</c:v>
                </c:pt>
                <c:pt idx="114">
                  <c:v>0.81859999999999999</c:v>
                </c:pt>
                <c:pt idx="115">
                  <c:v>0.18770000000000001</c:v>
                </c:pt>
                <c:pt idx="116">
                  <c:v>0.87419999999999998</c:v>
                </c:pt>
                <c:pt idx="117">
                  <c:v>0.39100000000000001</c:v>
                </c:pt>
              </c:numCache>
            </c:numRef>
          </c:xVal>
          <c:yVal>
            <c:numRef>
              <c:f>Лист1!$E$4:$E$121</c:f>
              <c:numCache>
                <c:formatCode>General</c:formatCode>
                <c:ptCount val="118"/>
                <c:pt idx="0">
                  <c:v>0</c:v>
                </c:pt>
                <c:pt idx="1">
                  <c:v>0</c:v>
                </c:pt>
                <c:pt idx="2">
                  <c:v>0.3</c:v>
                </c:pt>
                <c:pt idx="3">
                  <c:v>0.3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9.2100000000000001E-2</c:v>
                </c:pt>
                <c:pt idx="11">
                  <c:v>0.15959999999999999</c:v>
                </c:pt>
                <c:pt idx="12">
                  <c:v>0.20960000000000001</c:v>
                </c:pt>
                <c:pt idx="13">
                  <c:v>0.25480000000000003</c:v>
                </c:pt>
                <c:pt idx="14">
                  <c:v>0.25480000000000003</c:v>
                </c:pt>
                <c:pt idx="15">
                  <c:v>0.20960000000000001</c:v>
                </c:pt>
                <c:pt idx="16">
                  <c:v>0.15959999999999999</c:v>
                </c:pt>
                <c:pt idx="17">
                  <c:v>9.2100000000000001E-2</c:v>
                </c:pt>
                <c:pt idx="18">
                  <c:v>0</c:v>
                </c:pt>
                <c:pt idx="19">
                  <c:v>0</c:v>
                </c:pt>
                <c:pt idx="20">
                  <c:v>0.2</c:v>
                </c:pt>
                <c:pt idx="21">
                  <c:v>0.4</c:v>
                </c:pt>
                <c:pt idx="22">
                  <c:v>0.6</c:v>
                </c:pt>
                <c:pt idx="23">
                  <c:v>0.8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0.8</c:v>
                </c:pt>
                <c:pt idx="29">
                  <c:v>0.6</c:v>
                </c:pt>
                <c:pt idx="30">
                  <c:v>0.4</c:v>
                </c:pt>
                <c:pt idx="31">
                  <c:v>0.2</c:v>
                </c:pt>
                <c:pt idx="32">
                  <c:v>0.23430000000000001</c:v>
                </c:pt>
                <c:pt idx="33">
                  <c:v>0.23100000000000001</c:v>
                </c:pt>
                <c:pt idx="34">
                  <c:v>0.82679999999999998</c:v>
                </c:pt>
                <c:pt idx="35">
                  <c:v>0.3196</c:v>
                </c:pt>
                <c:pt idx="36">
                  <c:v>0.53400000000000003</c:v>
                </c:pt>
                <c:pt idx="37">
                  <c:v>0.501</c:v>
                </c:pt>
                <c:pt idx="38">
                  <c:v>0.1366</c:v>
                </c:pt>
                <c:pt idx="39">
                  <c:v>0.1157</c:v>
                </c:pt>
                <c:pt idx="40">
                  <c:v>0.13619999999999999</c:v>
                </c:pt>
                <c:pt idx="41">
                  <c:v>0.1258</c:v>
                </c:pt>
                <c:pt idx="42">
                  <c:v>0.29170000000000001</c:v>
                </c:pt>
                <c:pt idx="43">
                  <c:v>0.41010000000000002</c:v>
                </c:pt>
                <c:pt idx="44">
                  <c:v>0.2928</c:v>
                </c:pt>
                <c:pt idx="45">
                  <c:v>0.39169999999999999</c:v>
                </c:pt>
                <c:pt idx="46">
                  <c:v>0.2767</c:v>
                </c:pt>
                <c:pt idx="47">
                  <c:v>0.25480000000000003</c:v>
                </c:pt>
                <c:pt idx="48">
                  <c:v>0.30449999999999999</c:v>
                </c:pt>
                <c:pt idx="49">
                  <c:v>0.27760000000000001</c:v>
                </c:pt>
                <c:pt idx="50">
                  <c:v>0.31530000000000002</c:v>
                </c:pt>
                <c:pt idx="51">
                  <c:v>0.34949999999999998</c:v>
                </c:pt>
                <c:pt idx="52">
                  <c:v>0.27879999999999999</c:v>
                </c:pt>
                <c:pt idx="53">
                  <c:v>0.26390000000000002</c:v>
                </c:pt>
                <c:pt idx="54">
                  <c:v>0.31230000000000002</c:v>
                </c:pt>
                <c:pt idx="55">
                  <c:v>0.29899999999999999</c:v>
                </c:pt>
                <c:pt idx="56">
                  <c:v>0.2147</c:v>
                </c:pt>
                <c:pt idx="57">
                  <c:v>0.34960000000000002</c:v>
                </c:pt>
                <c:pt idx="58">
                  <c:v>0.35809999999999997</c:v>
                </c:pt>
                <c:pt idx="59">
                  <c:v>0.40100000000000002</c:v>
                </c:pt>
                <c:pt idx="60">
                  <c:v>0.41120000000000001</c:v>
                </c:pt>
                <c:pt idx="61">
                  <c:v>0.46760000000000002</c:v>
                </c:pt>
                <c:pt idx="62">
                  <c:v>0.48899999999999999</c:v>
                </c:pt>
                <c:pt idx="63">
                  <c:v>0.55689999999999995</c:v>
                </c:pt>
                <c:pt idx="64">
                  <c:v>0.58050000000000002</c:v>
                </c:pt>
                <c:pt idx="65">
                  <c:v>0.42520000000000002</c:v>
                </c:pt>
                <c:pt idx="66">
                  <c:v>0.67369999999999997</c:v>
                </c:pt>
                <c:pt idx="67">
                  <c:v>0.62870000000000004</c:v>
                </c:pt>
                <c:pt idx="68">
                  <c:v>0.75960000000000005</c:v>
                </c:pt>
                <c:pt idx="69">
                  <c:v>0.2</c:v>
                </c:pt>
                <c:pt idx="70">
                  <c:v>0.73150000000000004</c:v>
                </c:pt>
                <c:pt idx="71">
                  <c:v>0.68979999999999997</c:v>
                </c:pt>
                <c:pt idx="72">
                  <c:v>0.62590000000000001</c:v>
                </c:pt>
                <c:pt idx="73">
                  <c:v>0.75319999999999998</c:v>
                </c:pt>
                <c:pt idx="74">
                  <c:v>0.35139999999999999</c:v>
                </c:pt>
                <c:pt idx="75">
                  <c:v>0.30520000000000003</c:v>
                </c:pt>
                <c:pt idx="76">
                  <c:v>0.42499999999999999</c:v>
                </c:pt>
                <c:pt idx="77">
                  <c:v>0.35210000000000002</c:v>
                </c:pt>
                <c:pt idx="78">
                  <c:v>6.3799999999999996E-2</c:v>
                </c:pt>
                <c:pt idx="79">
                  <c:v>6.59E-2</c:v>
                </c:pt>
                <c:pt idx="80">
                  <c:v>0.1845</c:v>
                </c:pt>
                <c:pt idx="81">
                  <c:v>0.31769999999999998</c:v>
                </c:pt>
                <c:pt idx="82">
                  <c:v>0.49509999999999998</c:v>
                </c:pt>
                <c:pt idx="83">
                  <c:v>0.248</c:v>
                </c:pt>
                <c:pt idx="84">
                  <c:v>0.28710000000000002</c:v>
                </c:pt>
                <c:pt idx="85">
                  <c:v>0.70230000000000004</c:v>
                </c:pt>
                <c:pt idx="86">
                  <c:v>0.35239999999999999</c:v>
                </c:pt>
                <c:pt idx="87">
                  <c:v>0.2341</c:v>
                </c:pt>
                <c:pt idx="88">
                  <c:v>0.1012</c:v>
                </c:pt>
                <c:pt idx="89">
                  <c:v>0.1041</c:v>
                </c:pt>
                <c:pt idx="90">
                  <c:v>0.18049999999999999</c:v>
                </c:pt>
                <c:pt idx="91">
                  <c:v>0.22620000000000001</c:v>
                </c:pt>
                <c:pt idx="92">
                  <c:v>0.51229999999999998</c:v>
                </c:pt>
                <c:pt idx="93">
                  <c:v>0.49430000000000002</c:v>
                </c:pt>
                <c:pt idx="94">
                  <c:v>0.18559999999999999</c:v>
                </c:pt>
                <c:pt idx="95">
                  <c:v>0.15010000000000001</c:v>
                </c:pt>
                <c:pt idx="96">
                  <c:v>0.85229999999999995</c:v>
                </c:pt>
                <c:pt idx="97">
                  <c:v>0.1515</c:v>
                </c:pt>
                <c:pt idx="98">
                  <c:v>0.85250000000000004</c:v>
                </c:pt>
                <c:pt idx="99">
                  <c:v>0.38569999999999999</c:v>
                </c:pt>
                <c:pt idx="100">
                  <c:v>0.2268</c:v>
                </c:pt>
                <c:pt idx="101">
                  <c:v>0.3332</c:v>
                </c:pt>
                <c:pt idx="102">
                  <c:v>0.2712</c:v>
                </c:pt>
                <c:pt idx="103">
                  <c:v>0.44230000000000003</c:v>
                </c:pt>
                <c:pt idx="104">
                  <c:v>0.86370000000000002</c:v>
                </c:pt>
                <c:pt idx="105">
                  <c:v>0.3342</c:v>
                </c:pt>
                <c:pt idx="106">
                  <c:v>0.88370000000000004</c:v>
                </c:pt>
                <c:pt idx="107">
                  <c:v>0.1724</c:v>
                </c:pt>
                <c:pt idx="108">
                  <c:v>0.38109999999999999</c:v>
                </c:pt>
                <c:pt idx="109">
                  <c:v>0.39</c:v>
                </c:pt>
                <c:pt idx="110">
                  <c:v>0.16189999999999999</c:v>
                </c:pt>
                <c:pt idx="111">
                  <c:v>0.38719999999999999</c:v>
                </c:pt>
                <c:pt idx="112">
                  <c:v>0.5968</c:v>
                </c:pt>
                <c:pt idx="113">
                  <c:v>0.62339999999999995</c:v>
                </c:pt>
                <c:pt idx="114">
                  <c:v>0.39360000000000001</c:v>
                </c:pt>
                <c:pt idx="115">
                  <c:v>0.39729999999999999</c:v>
                </c:pt>
                <c:pt idx="116">
                  <c:v>0.87680000000000002</c:v>
                </c:pt>
                <c:pt idx="117">
                  <c:v>0.57750000000000001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064-4DDE-BB61-46D636DC55CC}"/>
            </c:ext>
          </c:extLst>
        </c:ser>
        <c:ser>
          <c:idx val="1"/>
          <c:order val="1"/>
          <c:tx>
            <c:v>Deformed</c:v>
          </c:tx>
          <c:spPr>
            <a:ln w="28575">
              <a:noFill/>
            </a:ln>
          </c:spPr>
          <c:xVal>
            <c:numRef>
              <c:f>Лист1!$H$4:$H$121</c:f>
              <c:numCache>
                <c:formatCode>General</c:formatCode>
                <c:ptCount val="118"/>
                <c:pt idx="0">
                  <c:v>0.16669999999999999</c:v>
                </c:pt>
                <c:pt idx="1">
                  <c:v>0.71872000000000003</c:v>
                </c:pt>
                <c:pt idx="2">
                  <c:v>0.62590000000000001</c:v>
                </c:pt>
                <c:pt idx="3">
                  <c:v>0.64104000000000005</c:v>
                </c:pt>
                <c:pt idx="4">
                  <c:v>0.72189000000000003</c:v>
                </c:pt>
                <c:pt idx="5">
                  <c:v>0.42354000000000003</c:v>
                </c:pt>
                <c:pt idx="6">
                  <c:v>-0.23269999999999991</c:v>
                </c:pt>
                <c:pt idx="7">
                  <c:v>0.16669999999999999</c:v>
                </c:pt>
                <c:pt idx="8">
                  <c:v>0.60160000000000002</c:v>
                </c:pt>
                <c:pt idx="9">
                  <c:v>0.58169999999999999</c:v>
                </c:pt>
                <c:pt idx="10">
                  <c:v>0.76679000000000008</c:v>
                </c:pt>
                <c:pt idx="11">
                  <c:v>0.72717999999999994</c:v>
                </c:pt>
                <c:pt idx="12">
                  <c:v>0.68396000000000001</c:v>
                </c:pt>
                <c:pt idx="13">
                  <c:v>0.66037999999999997</c:v>
                </c:pt>
                <c:pt idx="14">
                  <c:v>0.67359999999999998</c:v>
                </c:pt>
                <c:pt idx="15">
                  <c:v>0.70020000000000004</c:v>
                </c:pt>
                <c:pt idx="16">
                  <c:v>0.74436000000000002</c:v>
                </c:pt>
                <c:pt idx="17">
                  <c:v>0.77854000000000001</c:v>
                </c:pt>
                <c:pt idx="18">
                  <c:v>1.03386</c:v>
                </c:pt>
                <c:pt idx="19">
                  <c:v>1.0037400000000001</c:v>
                </c:pt>
                <c:pt idx="20">
                  <c:v>0.84184000000000003</c:v>
                </c:pt>
                <c:pt idx="21">
                  <c:v>0.99081280000000005</c:v>
                </c:pt>
                <c:pt idx="22">
                  <c:v>0.66785000000000005</c:v>
                </c:pt>
                <c:pt idx="23">
                  <c:v>-3.4000000000000696E-3</c:v>
                </c:pt>
                <c:pt idx="24">
                  <c:v>-0.23140000000000005</c:v>
                </c:pt>
                <c:pt idx="25">
                  <c:v>-0.15280000000000005</c:v>
                </c:pt>
                <c:pt idx="26">
                  <c:v>-0.20233000000000001</c:v>
                </c:pt>
                <c:pt idx="27">
                  <c:v>-1.2802</c:v>
                </c:pt>
                <c:pt idx="28">
                  <c:v>0.16669999999999999</c:v>
                </c:pt>
                <c:pt idx="29">
                  <c:v>0.16669999999999999</c:v>
                </c:pt>
                <c:pt idx="30">
                  <c:v>0.16669999999999999</c:v>
                </c:pt>
                <c:pt idx="31">
                  <c:v>0.16669999999999999</c:v>
                </c:pt>
                <c:pt idx="32">
                  <c:v>0.74378999999999995</c:v>
                </c:pt>
                <c:pt idx="33">
                  <c:v>0.62620999999999993</c:v>
                </c:pt>
                <c:pt idx="34">
                  <c:v>0.13884999999999997</c:v>
                </c:pt>
                <c:pt idx="35">
                  <c:v>0.62338000000000005</c:v>
                </c:pt>
                <c:pt idx="36">
                  <c:v>0.37236000000000002</c:v>
                </c:pt>
                <c:pt idx="37">
                  <c:v>0.72819</c:v>
                </c:pt>
                <c:pt idx="38">
                  <c:v>0.52081</c:v>
                </c:pt>
                <c:pt idx="39">
                  <c:v>1.01908</c:v>
                </c:pt>
                <c:pt idx="40">
                  <c:v>0.67064999999999997</c:v>
                </c:pt>
                <c:pt idx="41">
                  <c:v>0.87061999999999995</c:v>
                </c:pt>
                <c:pt idx="42">
                  <c:v>0.80807399999999996</c:v>
                </c:pt>
                <c:pt idx="43">
                  <c:v>0.65757599999999994</c:v>
                </c:pt>
                <c:pt idx="44">
                  <c:v>0.1166401</c:v>
                </c:pt>
                <c:pt idx="45">
                  <c:v>0.29903680000000005</c:v>
                </c:pt>
                <c:pt idx="46">
                  <c:v>0.59528999999999999</c:v>
                </c:pt>
                <c:pt idx="47">
                  <c:v>0.57257000000000002</c:v>
                </c:pt>
                <c:pt idx="48">
                  <c:v>0.53198000000000001</c:v>
                </c:pt>
                <c:pt idx="49">
                  <c:v>0.49836000000000003</c:v>
                </c:pt>
                <c:pt idx="50">
                  <c:v>0.57267999999999997</c:v>
                </c:pt>
                <c:pt idx="51">
                  <c:v>0.57139399999999996</c:v>
                </c:pt>
                <c:pt idx="52">
                  <c:v>0.69689000000000001</c:v>
                </c:pt>
                <c:pt idx="53">
                  <c:v>0.75643000000000005</c:v>
                </c:pt>
                <c:pt idx="54">
                  <c:v>0.68720999999999999</c:v>
                </c:pt>
                <c:pt idx="55">
                  <c:v>0.74775999999999998</c:v>
                </c:pt>
                <c:pt idx="56">
                  <c:v>0.81989000000000001</c:v>
                </c:pt>
                <c:pt idx="57">
                  <c:v>0.66982900000000001</c:v>
                </c:pt>
                <c:pt idx="58">
                  <c:v>0.63122500000000004</c:v>
                </c:pt>
                <c:pt idx="59">
                  <c:v>0.61464399999999997</c:v>
                </c:pt>
                <c:pt idx="60">
                  <c:v>0.58620000000000005</c:v>
                </c:pt>
                <c:pt idx="61">
                  <c:v>0.5858352</c:v>
                </c:pt>
                <c:pt idx="62">
                  <c:v>0.5446089999999999</c:v>
                </c:pt>
                <c:pt idx="63">
                  <c:v>0.58113160000000008</c:v>
                </c:pt>
                <c:pt idx="64">
                  <c:v>0.52682200000000001</c:v>
                </c:pt>
                <c:pt idx="65">
                  <c:v>0.52042599999999994</c:v>
                </c:pt>
                <c:pt idx="66">
                  <c:v>0.50589799999999996</c:v>
                </c:pt>
                <c:pt idx="67">
                  <c:v>0.43535000000000001</c:v>
                </c:pt>
                <c:pt idx="68">
                  <c:v>0.35374999999999995</c:v>
                </c:pt>
                <c:pt idx="69">
                  <c:v>0.61881000000000008</c:v>
                </c:pt>
                <c:pt idx="70">
                  <c:v>0.42091000000000001</c:v>
                </c:pt>
                <c:pt idx="71">
                  <c:v>0.20352900000000002</c:v>
                </c:pt>
                <c:pt idx="72">
                  <c:v>0.343526</c:v>
                </c:pt>
                <c:pt idx="73">
                  <c:v>0.23530399999999999</c:v>
                </c:pt>
                <c:pt idx="74">
                  <c:v>0.44004599999999999</c:v>
                </c:pt>
                <c:pt idx="75">
                  <c:v>0.39990099999999995</c:v>
                </c:pt>
                <c:pt idx="76">
                  <c:v>0.41210000000000002</c:v>
                </c:pt>
                <c:pt idx="77">
                  <c:v>0.51377600000000001</c:v>
                </c:pt>
                <c:pt idx="78">
                  <c:v>0.92520000000000002</c:v>
                </c:pt>
                <c:pt idx="79">
                  <c:v>0.70752999999999999</c:v>
                </c:pt>
                <c:pt idx="80">
                  <c:v>0.80738999999999994</c:v>
                </c:pt>
                <c:pt idx="81">
                  <c:v>0.65244000000000002</c:v>
                </c:pt>
                <c:pt idx="82">
                  <c:v>0.46817500000000001</c:v>
                </c:pt>
                <c:pt idx="83">
                  <c:v>0.82777999999999996</c:v>
                </c:pt>
                <c:pt idx="84">
                  <c:v>0.82152000000000003</c:v>
                </c:pt>
                <c:pt idx="85">
                  <c:v>0.36261599999999999</c:v>
                </c:pt>
                <c:pt idx="86">
                  <c:v>0.61026400000000003</c:v>
                </c:pt>
                <c:pt idx="87">
                  <c:v>0.46293000000000001</c:v>
                </c:pt>
                <c:pt idx="88">
                  <c:v>0.63017999999999996</c:v>
                </c:pt>
                <c:pt idx="89">
                  <c:v>0.98300999999999994</c:v>
                </c:pt>
                <c:pt idx="90">
                  <c:v>0.90874999999999995</c:v>
                </c:pt>
                <c:pt idx="91">
                  <c:v>0.55783000000000005</c:v>
                </c:pt>
                <c:pt idx="92">
                  <c:v>0.49831000000000003</c:v>
                </c:pt>
                <c:pt idx="93">
                  <c:v>0.29967299999999997</c:v>
                </c:pt>
                <c:pt idx="94">
                  <c:v>0.6593</c:v>
                </c:pt>
                <c:pt idx="95">
                  <c:v>0.16714499999999999</c:v>
                </c:pt>
                <c:pt idx="96">
                  <c:v>0.38150999999999996</c:v>
                </c:pt>
                <c:pt idx="97">
                  <c:v>0.88803500000000002</c:v>
                </c:pt>
                <c:pt idx="98">
                  <c:v>-0.41590999999999995</c:v>
                </c:pt>
                <c:pt idx="99">
                  <c:v>0.56730500000000006</c:v>
                </c:pt>
                <c:pt idx="100">
                  <c:v>0.94633000000000012</c:v>
                </c:pt>
                <c:pt idx="101">
                  <c:v>0.73502600000000007</c:v>
                </c:pt>
                <c:pt idx="102">
                  <c:v>0.34722999999999998</c:v>
                </c:pt>
                <c:pt idx="103">
                  <c:v>0.58491899999999997</c:v>
                </c:pt>
                <c:pt idx="104">
                  <c:v>-0.23141</c:v>
                </c:pt>
                <c:pt idx="105">
                  <c:v>0.817631</c:v>
                </c:pt>
                <c:pt idx="106">
                  <c:v>0.20644000000000001</c:v>
                </c:pt>
                <c:pt idx="107">
                  <c:v>0.58736999999999995</c:v>
                </c:pt>
                <c:pt idx="108">
                  <c:v>0.52740999999999993</c:v>
                </c:pt>
                <c:pt idx="109">
                  <c:v>0.47722000000000003</c:v>
                </c:pt>
                <c:pt idx="110">
                  <c:v>0.89966000000000002</c:v>
                </c:pt>
                <c:pt idx="111">
                  <c:v>0.6476189</c:v>
                </c:pt>
                <c:pt idx="112">
                  <c:v>0.60182000000000002</c:v>
                </c:pt>
                <c:pt idx="113">
                  <c:v>0.60550000000000004</c:v>
                </c:pt>
                <c:pt idx="114">
                  <c:v>0.83044300000000004</c:v>
                </c:pt>
                <c:pt idx="115">
                  <c:v>0.29244999999999999</c:v>
                </c:pt>
                <c:pt idx="116">
                  <c:v>-5.7340000000000058E-2</c:v>
                </c:pt>
                <c:pt idx="117">
                  <c:v>0.44276799999999999</c:v>
                </c:pt>
              </c:numCache>
            </c:numRef>
          </c:xVal>
          <c:yVal>
            <c:numRef>
              <c:f>Лист1!$I$4:$I$121</c:f>
              <c:numCache>
                <c:formatCode>General</c:formatCode>
                <c:ptCount val="118"/>
                <c:pt idx="0">
                  <c:v>-3.9232999999999997E-12</c:v>
                </c:pt>
                <c:pt idx="1">
                  <c:v>0.22109999999999999</c:v>
                </c:pt>
                <c:pt idx="2">
                  <c:v>0.48698999999999998</c:v>
                </c:pt>
                <c:pt idx="3">
                  <c:v>0.47897999999999996</c:v>
                </c:pt>
                <c:pt idx="4">
                  <c:v>0.21576000000000001</c:v>
                </c:pt>
                <c:pt idx="5">
                  <c:v>3.6482999999999999</c:v>
                </c:pt>
                <c:pt idx="6">
                  <c:v>3.4863</c:v>
                </c:pt>
                <c:pt idx="7">
                  <c:v>0.99999999993182098</c:v>
                </c:pt>
                <c:pt idx="8">
                  <c:v>-7.4606E-4</c:v>
                </c:pt>
                <c:pt idx="9">
                  <c:v>0.22684000000000001</c:v>
                </c:pt>
                <c:pt idx="10">
                  <c:v>0.30071999999999999</c:v>
                </c:pt>
                <c:pt idx="11">
                  <c:v>0.37231999999999998</c:v>
                </c:pt>
                <c:pt idx="12">
                  <c:v>0.42746000000000001</c:v>
                </c:pt>
                <c:pt idx="13">
                  <c:v>0.45585000000000003</c:v>
                </c:pt>
                <c:pt idx="14">
                  <c:v>0.45110000000000006</c:v>
                </c:pt>
                <c:pt idx="15">
                  <c:v>0.42061999999999999</c:v>
                </c:pt>
                <c:pt idx="16">
                  <c:v>0.37153000000000003</c:v>
                </c:pt>
                <c:pt idx="17">
                  <c:v>0.30403999999999998</c:v>
                </c:pt>
                <c:pt idx="18">
                  <c:v>0.27898000000000001</c:v>
                </c:pt>
                <c:pt idx="19">
                  <c:v>0.77266999999999997</c:v>
                </c:pt>
                <c:pt idx="20">
                  <c:v>1.15838</c:v>
                </c:pt>
                <c:pt idx="21">
                  <c:v>1.8887999999999998</c:v>
                </c:pt>
                <c:pt idx="22">
                  <c:v>2.0710999999999999</c:v>
                </c:pt>
                <c:pt idx="23">
                  <c:v>2.1932</c:v>
                </c:pt>
                <c:pt idx="24">
                  <c:v>2.8407999999999998</c:v>
                </c:pt>
                <c:pt idx="25">
                  <c:v>0.81523000000000001</c:v>
                </c:pt>
                <c:pt idx="26">
                  <c:v>1.10337</c:v>
                </c:pt>
                <c:pt idx="27">
                  <c:v>-0.30509999999999993</c:v>
                </c:pt>
                <c:pt idx="28">
                  <c:v>0.80000000007356509</c:v>
                </c:pt>
                <c:pt idx="29">
                  <c:v>0.59999999998847997</c:v>
                </c:pt>
                <c:pt idx="30">
                  <c:v>0.40000000005721403</c:v>
                </c:pt>
                <c:pt idx="31">
                  <c:v>0.19999999997901702</c:v>
                </c:pt>
                <c:pt idx="32">
                  <c:v>0.40068000000000004</c:v>
                </c:pt>
                <c:pt idx="33">
                  <c:v>0.45657000000000003</c:v>
                </c:pt>
                <c:pt idx="34">
                  <c:v>0.89969500000000002</c:v>
                </c:pt>
                <c:pt idx="35">
                  <c:v>0.49514999999999998</c:v>
                </c:pt>
                <c:pt idx="36">
                  <c:v>0.49460600000000005</c:v>
                </c:pt>
                <c:pt idx="37">
                  <c:v>1.3757200000000001</c:v>
                </c:pt>
                <c:pt idx="38">
                  <c:v>0.26555000000000001</c:v>
                </c:pt>
                <c:pt idx="39">
                  <c:v>0.36789000000000005</c:v>
                </c:pt>
                <c:pt idx="40">
                  <c:v>0.33987999999999996</c:v>
                </c:pt>
                <c:pt idx="41">
                  <c:v>0.31476999999999999</c:v>
                </c:pt>
                <c:pt idx="42">
                  <c:v>1.3073000000000001</c:v>
                </c:pt>
                <c:pt idx="43">
                  <c:v>0.61150000000000004</c:v>
                </c:pt>
                <c:pt idx="44">
                  <c:v>0.307863</c:v>
                </c:pt>
                <c:pt idx="45">
                  <c:v>0.49608999999999998</c:v>
                </c:pt>
                <c:pt idx="46">
                  <c:v>0.50621000000000005</c:v>
                </c:pt>
                <c:pt idx="47">
                  <c:v>0.46648000000000001</c:v>
                </c:pt>
                <c:pt idx="48">
                  <c:v>0.53139000000000003</c:v>
                </c:pt>
                <c:pt idx="49">
                  <c:v>0.45757999999999999</c:v>
                </c:pt>
                <c:pt idx="50">
                  <c:v>0.52873999999999999</c:v>
                </c:pt>
                <c:pt idx="51">
                  <c:v>0.53898000000000001</c:v>
                </c:pt>
                <c:pt idx="52">
                  <c:v>0.42920999999999998</c:v>
                </c:pt>
                <c:pt idx="53">
                  <c:v>0.39341000000000004</c:v>
                </c:pt>
                <c:pt idx="54">
                  <c:v>0.42293000000000003</c:v>
                </c:pt>
                <c:pt idx="55">
                  <c:v>0.41102</c:v>
                </c:pt>
                <c:pt idx="56">
                  <c:v>0.37136000000000002</c:v>
                </c:pt>
                <c:pt idx="57">
                  <c:v>0.43765900000000002</c:v>
                </c:pt>
                <c:pt idx="58">
                  <c:v>0.46156999999999998</c:v>
                </c:pt>
                <c:pt idx="59">
                  <c:v>0.48081700000000005</c:v>
                </c:pt>
                <c:pt idx="60">
                  <c:v>0.52163000000000004</c:v>
                </c:pt>
                <c:pt idx="61">
                  <c:v>0.54921200000000003</c:v>
                </c:pt>
                <c:pt idx="62">
                  <c:v>0.59972000000000003</c:v>
                </c:pt>
                <c:pt idx="63">
                  <c:v>0.64630899999999991</c:v>
                </c:pt>
                <c:pt idx="64">
                  <c:v>0.67517300000000002</c:v>
                </c:pt>
                <c:pt idx="65">
                  <c:v>0.58959000000000006</c:v>
                </c:pt>
                <c:pt idx="66">
                  <c:v>0.79532999999999998</c:v>
                </c:pt>
                <c:pt idx="67">
                  <c:v>0.88951000000000002</c:v>
                </c:pt>
                <c:pt idx="68">
                  <c:v>1.11389</c:v>
                </c:pt>
                <c:pt idx="69">
                  <c:v>0.40302000000000004</c:v>
                </c:pt>
                <c:pt idx="70">
                  <c:v>1.25814</c:v>
                </c:pt>
                <c:pt idx="71">
                  <c:v>0.44827999999999996</c:v>
                </c:pt>
                <c:pt idx="72">
                  <c:v>0.67232700000000001</c:v>
                </c:pt>
                <c:pt idx="73">
                  <c:v>0.68611299999999997</c:v>
                </c:pt>
                <c:pt idx="74">
                  <c:v>0.58136999999999994</c:v>
                </c:pt>
                <c:pt idx="75">
                  <c:v>0.38170400000000004</c:v>
                </c:pt>
                <c:pt idx="76">
                  <c:v>0.64890999999999999</c:v>
                </c:pt>
                <c:pt idx="77">
                  <c:v>0.57784000000000002</c:v>
                </c:pt>
                <c:pt idx="78">
                  <c:v>0.26730999999999999</c:v>
                </c:pt>
                <c:pt idx="79">
                  <c:v>0.31041999999999997</c:v>
                </c:pt>
                <c:pt idx="80">
                  <c:v>0.36929000000000001</c:v>
                </c:pt>
                <c:pt idx="81">
                  <c:v>0.46399000000000001</c:v>
                </c:pt>
                <c:pt idx="82">
                  <c:v>0.63397999999999999</c:v>
                </c:pt>
                <c:pt idx="83">
                  <c:v>0.39600999999999997</c:v>
                </c:pt>
                <c:pt idx="84">
                  <c:v>0.45142000000000004</c:v>
                </c:pt>
                <c:pt idx="85">
                  <c:v>0.69932910000000004</c:v>
                </c:pt>
                <c:pt idx="86">
                  <c:v>0.49951999999999996</c:v>
                </c:pt>
                <c:pt idx="87">
                  <c:v>0.25618000000000002</c:v>
                </c:pt>
                <c:pt idx="88">
                  <c:v>0.35049999999999998</c:v>
                </c:pt>
                <c:pt idx="89">
                  <c:v>0.33748</c:v>
                </c:pt>
                <c:pt idx="90">
                  <c:v>0.38749999999999996</c:v>
                </c:pt>
                <c:pt idx="91">
                  <c:v>0.40261000000000002</c:v>
                </c:pt>
                <c:pt idx="92">
                  <c:v>0.71531999999999996</c:v>
                </c:pt>
                <c:pt idx="93">
                  <c:v>0.64627999999999997</c:v>
                </c:pt>
                <c:pt idx="94">
                  <c:v>0.40393999999999997</c:v>
                </c:pt>
                <c:pt idx="95">
                  <c:v>0.106018</c:v>
                </c:pt>
                <c:pt idx="96">
                  <c:v>0.95751999999999993</c:v>
                </c:pt>
                <c:pt idx="97">
                  <c:v>1.333</c:v>
                </c:pt>
                <c:pt idx="98">
                  <c:v>0.13282000000000005</c:v>
                </c:pt>
                <c:pt idx="99">
                  <c:v>0.54403000000000001</c:v>
                </c:pt>
                <c:pt idx="100">
                  <c:v>0.45660000000000001</c:v>
                </c:pt>
                <c:pt idx="101">
                  <c:v>0.45918000000000003</c:v>
                </c:pt>
                <c:pt idx="102">
                  <c:v>0.32137700000000002</c:v>
                </c:pt>
                <c:pt idx="103">
                  <c:v>0.55964000000000003</c:v>
                </c:pt>
                <c:pt idx="104">
                  <c:v>0.64915999999999996</c:v>
                </c:pt>
                <c:pt idx="105">
                  <c:v>0.55325999999999997</c:v>
                </c:pt>
                <c:pt idx="106">
                  <c:v>1.2901400000000001</c:v>
                </c:pt>
                <c:pt idx="107">
                  <c:v>0.33533000000000002</c:v>
                </c:pt>
                <c:pt idx="108">
                  <c:v>0.57377999999999996</c:v>
                </c:pt>
                <c:pt idx="109">
                  <c:v>0.61380999999999997</c:v>
                </c:pt>
                <c:pt idx="110">
                  <c:v>0.34904999999999997</c:v>
                </c:pt>
                <c:pt idx="111">
                  <c:v>0.48987999999999998</c:v>
                </c:pt>
                <c:pt idx="112">
                  <c:v>0.90006999999999993</c:v>
                </c:pt>
                <c:pt idx="113">
                  <c:v>1.8708</c:v>
                </c:pt>
                <c:pt idx="114">
                  <c:v>1.07517</c:v>
                </c:pt>
                <c:pt idx="115">
                  <c:v>0.4024258</c:v>
                </c:pt>
                <c:pt idx="116">
                  <c:v>1.994</c:v>
                </c:pt>
                <c:pt idx="117">
                  <c:v>0.61084700000000003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064-4DDE-BB61-46D636DC55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888576"/>
        <c:axId val="44888000"/>
      </c:scatterChart>
      <c:valAx>
        <c:axId val="448885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44888000"/>
        <c:crosses val="autoZero"/>
        <c:crossBetween val="midCat"/>
      </c:valAx>
      <c:valAx>
        <c:axId val="4488800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4888576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Сбег стрингера. Модель 1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4"/>
            <c:spPr>
              <a:solidFill>
                <a:schemeClr val="lt1"/>
              </a:solidFill>
              <a:ln w="15875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Лист2!$C$2:$C$140</c:f>
              <c:numCache>
                <c:formatCode>0.00E+00</c:formatCode>
                <c:ptCount val="139"/>
                <c:pt idx="0">
                  <c:v>547.27</c:v>
                </c:pt>
                <c:pt idx="1">
                  <c:v>531.52</c:v>
                </c:pt>
                <c:pt idx="2">
                  <c:v>515.78</c:v>
                </c:pt>
                <c:pt idx="3">
                  <c:v>490.37</c:v>
                </c:pt>
                <c:pt idx="4">
                  <c:v>466.92</c:v>
                </c:pt>
                <c:pt idx="5">
                  <c:v>445.29</c:v>
                </c:pt>
                <c:pt idx="6">
                  <c:v>425.32</c:v>
                </c:pt>
                <c:pt idx="7">
                  <c:v>406.9</c:v>
                </c:pt>
                <c:pt idx="8">
                  <c:v>389.9</c:v>
                </c:pt>
                <c:pt idx="9">
                  <c:v>374.22</c:v>
                </c:pt>
                <c:pt idx="10">
                  <c:v>359.74</c:v>
                </c:pt>
                <c:pt idx="11">
                  <c:v>346.38</c:v>
                </c:pt>
                <c:pt idx="12">
                  <c:v>334.06</c:v>
                </c:pt>
                <c:pt idx="13">
                  <c:v>322.68</c:v>
                </c:pt>
                <c:pt idx="14">
                  <c:v>312.19</c:v>
                </c:pt>
                <c:pt idx="15">
                  <c:v>302.51</c:v>
                </c:pt>
                <c:pt idx="16">
                  <c:v>293.57</c:v>
                </c:pt>
                <c:pt idx="17">
                  <c:v>285.32</c:v>
                </c:pt>
                <c:pt idx="18">
                  <c:v>277.70999999999998</c:v>
                </c:pt>
                <c:pt idx="19">
                  <c:v>270.69</c:v>
                </c:pt>
                <c:pt idx="20">
                  <c:v>264.20999999999998</c:v>
                </c:pt>
                <c:pt idx="21">
                  <c:v>258.23</c:v>
                </c:pt>
                <c:pt idx="22">
                  <c:v>252.71</c:v>
                </c:pt>
                <c:pt idx="23">
                  <c:v>247.62</c:v>
                </c:pt>
                <c:pt idx="24">
                  <c:v>242.92</c:v>
                </c:pt>
                <c:pt idx="25">
                  <c:v>238.59</c:v>
                </c:pt>
                <c:pt idx="26">
                  <c:v>234.59</c:v>
                </c:pt>
                <c:pt idx="27">
                  <c:v>230.9</c:v>
                </c:pt>
                <c:pt idx="28">
                  <c:v>227.49</c:v>
                </c:pt>
                <c:pt idx="29">
                  <c:v>224.35</c:v>
                </c:pt>
                <c:pt idx="30">
                  <c:v>221.45</c:v>
                </c:pt>
                <c:pt idx="31">
                  <c:v>218.77</c:v>
                </c:pt>
                <c:pt idx="32">
                  <c:v>216.3</c:v>
                </c:pt>
                <c:pt idx="33">
                  <c:v>214.02</c:v>
                </c:pt>
                <c:pt idx="34">
                  <c:v>211.92</c:v>
                </c:pt>
                <c:pt idx="35">
                  <c:v>209.98</c:v>
                </c:pt>
                <c:pt idx="36">
                  <c:v>208.19</c:v>
                </c:pt>
                <c:pt idx="37">
                  <c:v>206.53</c:v>
                </c:pt>
                <c:pt idx="38">
                  <c:v>205.01</c:v>
                </c:pt>
                <c:pt idx="39">
                  <c:v>203.6</c:v>
                </c:pt>
                <c:pt idx="40">
                  <c:v>202.3</c:v>
                </c:pt>
                <c:pt idx="41">
                  <c:v>201.11</c:v>
                </c:pt>
                <c:pt idx="42">
                  <c:v>200</c:v>
                </c:pt>
                <c:pt idx="43">
                  <c:v>199.94</c:v>
                </c:pt>
                <c:pt idx="44">
                  <c:v>199.68</c:v>
                </c:pt>
                <c:pt idx="45">
                  <c:v>199.09</c:v>
                </c:pt>
                <c:pt idx="46">
                  <c:v>197.96</c:v>
                </c:pt>
                <c:pt idx="47">
                  <c:v>196</c:v>
                </c:pt>
                <c:pt idx="48">
                  <c:v>193.16</c:v>
                </c:pt>
                <c:pt idx="49">
                  <c:v>190</c:v>
                </c:pt>
                <c:pt idx="50">
                  <c:v>184.9</c:v>
                </c:pt>
                <c:pt idx="51">
                  <c:v>179.11</c:v>
                </c:pt>
                <c:pt idx="52">
                  <c:v>172.54</c:v>
                </c:pt>
                <c:pt idx="53">
                  <c:v>165.1</c:v>
                </c:pt>
                <c:pt idx="54">
                  <c:v>156.65</c:v>
                </c:pt>
                <c:pt idx="55">
                  <c:v>147.07</c:v>
                </c:pt>
                <c:pt idx="56">
                  <c:v>136.19999999999999</c:v>
                </c:pt>
                <c:pt idx="57">
                  <c:v>123.87</c:v>
                </c:pt>
                <c:pt idx="58">
                  <c:v>109.89</c:v>
                </c:pt>
                <c:pt idx="59">
                  <c:v>94.03</c:v>
                </c:pt>
                <c:pt idx="60">
                  <c:v>76.040000000000006</c:v>
                </c:pt>
                <c:pt idx="61">
                  <c:v>55.634</c:v>
                </c:pt>
                <c:pt idx="62">
                  <c:v>32.488</c:v>
                </c:pt>
                <c:pt idx="63">
                  <c:v>16.244</c:v>
                </c:pt>
                <c:pt idx="64">
                  <c:v>0</c:v>
                </c:pt>
                <c:pt idx="65">
                  <c:v>0</c:v>
                </c:pt>
                <c:pt idx="66">
                  <c:v>30.434999999999999</c:v>
                </c:pt>
                <c:pt idx="67">
                  <c:v>60.87</c:v>
                </c:pt>
                <c:pt idx="68">
                  <c:v>91.304000000000002</c:v>
                </c:pt>
                <c:pt idx="69">
                  <c:v>121.74</c:v>
                </c:pt>
                <c:pt idx="70">
                  <c:v>152.16999999999999</c:v>
                </c:pt>
                <c:pt idx="71">
                  <c:v>182.61</c:v>
                </c:pt>
                <c:pt idx="72">
                  <c:v>213.04</c:v>
                </c:pt>
                <c:pt idx="73">
                  <c:v>243.48</c:v>
                </c:pt>
                <c:pt idx="74">
                  <c:v>273.91000000000003</c:v>
                </c:pt>
                <c:pt idx="75">
                  <c:v>304.35000000000002</c:v>
                </c:pt>
                <c:pt idx="76">
                  <c:v>334.78</c:v>
                </c:pt>
                <c:pt idx="77">
                  <c:v>365.22</c:v>
                </c:pt>
                <c:pt idx="78">
                  <c:v>395.65</c:v>
                </c:pt>
                <c:pt idx="79">
                  <c:v>426.09</c:v>
                </c:pt>
                <c:pt idx="80">
                  <c:v>456.52</c:v>
                </c:pt>
                <c:pt idx="81">
                  <c:v>486.96</c:v>
                </c:pt>
                <c:pt idx="82">
                  <c:v>517.39</c:v>
                </c:pt>
                <c:pt idx="83">
                  <c:v>547.83000000000004</c:v>
                </c:pt>
                <c:pt idx="84">
                  <c:v>578.26</c:v>
                </c:pt>
                <c:pt idx="85">
                  <c:v>608.70000000000005</c:v>
                </c:pt>
                <c:pt idx="86">
                  <c:v>639.13</c:v>
                </c:pt>
                <c:pt idx="87">
                  <c:v>669.57</c:v>
                </c:pt>
                <c:pt idx="88">
                  <c:v>700</c:v>
                </c:pt>
                <c:pt idx="89">
                  <c:v>700</c:v>
                </c:pt>
                <c:pt idx="90">
                  <c:v>700</c:v>
                </c:pt>
                <c:pt idx="91">
                  <c:v>700</c:v>
                </c:pt>
                <c:pt idx="92">
                  <c:v>669.45</c:v>
                </c:pt>
                <c:pt idx="93">
                  <c:v>638.91</c:v>
                </c:pt>
                <c:pt idx="94">
                  <c:v>608.36</c:v>
                </c:pt>
                <c:pt idx="95">
                  <c:v>577.82000000000005</c:v>
                </c:pt>
                <c:pt idx="96">
                  <c:v>542.21</c:v>
                </c:pt>
                <c:pt idx="97">
                  <c:v>507.85</c:v>
                </c:pt>
                <c:pt idx="98">
                  <c:v>456.24</c:v>
                </c:pt>
                <c:pt idx="99">
                  <c:v>419.44</c:v>
                </c:pt>
                <c:pt idx="100">
                  <c:v>386.59</c:v>
                </c:pt>
                <c:pt idx="101">
                  <c:v>357.11</c:v>
                </c:pt>
                <c:pt idx="102">
                  <c:v>330.51</c:v>
                </c:pt>
                <c:pt idx="103">
                  <c:v>306.35000000000002</c:v>
                </c:pt>
                <c:pt idx="104">
                  <c:v>278.98</c:v>
                </c:pt>
                <c:pt idx="105">
                  <c:v>261.62</c:v>
                </c:pt>
                <c:pt idx="106">
                  <c:v>244.68</c:v>
                </c:pt>
                <c:pt idx="107">
                  <c:v>231.77</c:v>
                </c:pt>
                <c:pt idx="108">
                  <c:v>217.75</c:v>
                </c:pt>
                <c:pt idx="109">
                  <c:v>205.37</c:v>
                </c:pt>
                <c:pt idx="110">
                  <c:v>202.57</c:v>
                </c:pt>
                <c:pt idx="111">
                  <c:v>202.34</c:v>
                </c:pt>
                <c:pt idx="112">
                  <c:v>435.98</c:v>
                </c:pt>
                <c:pt idx="113">
                  <c:v>470.13</c:v>
                </c:pt>
                <c:pt idx="114">
                  <c:v>532.25</c:v>
                </c:pt>
                <c:pt idx="115">
                  <c:v>567.97</c:v>
                </c:pt>
                <c:pt idx="116">
                  <c:v>628.91</c:v>
                </c:pt>
                <c:pt idx="117">
                  <c:v>618.66</c:v>
                </c:pt>
                <c:pt idx="118">
                  <c:v>659.35</c:v>
                </c:pt>
                <c:pt idx="119">
                  <c:v>477</c:v>
                </c:pt>
                <c:pt idx="120">
                  <c:v>433.67</c:v>
                </c:pt>
                <c:pt idx="121">
                  <c:v>400.56</c:v>
                </c:pt>
                <c:pt idx="122">
                  <c:v>404.31</c:v>
                </c:pt>
                <c:pt idx="123">
                  <c:v>372.64</c:v>
                </c:pt>
                <c:pt idx="124">
                  <c:v>344.67</c:v>
                </c:pt>
                <c:pt idx="125">
                  <c:v>316.35000000000002</c:v>
                </c:pt>
                <c:pt idx="126">
                  <c:v>296.56</c:v>
                </c:pt>
                <c:pt idx="127">
                  <c:v>292.97000000000003</c:v>
                </c:pt>
                <c:pt idx="128">
                  <c:v>270.43</c:v>
                </c:pt>
                <c:pt idx="129">
                  <c:v>253</c:v>
                </c:pt>
                <c:pt idx="130">
                  <c:v>230.05</c:v>
                </c:pt>
                <c:pt idx="131">
                  <c:v>213.22</c:v>
                </c:pt>
                <c:pt idx="132">
                  <c:v>202.27</c:v>
                </c:pt>
                <c:pt idx="133">
                  <c:v>605.17999999999995</c:v>
                </c:pt>
                <c:pt idx="134">
                  <c:v>676.27</c:v>
                </c:pt>
                <c:pt idx="135">
                  <c:v>676.3</c:v>
                </c:pt>
                <c:pt idx="136">
                  <c:v>237.77</c:v>
                </c:pt>
                <c:pt idx="137">
                  <c:v>223.08</c:v>
                </c:pt>
                <c:pt idx="138">
                  <c:v>583.65</c:v>
                </c:pt>
              </c:numCache>
            </c:numRef>
          </c:xVal>
          <c:yVal>
            <c:numRef>
              <c:f>Лист2!$D$2:$D$140</c:f>
              <c:numCache>
                <c:formatCode>0.00E+00</c:formatCode>
                <c:ptCount val="139"/>
                <c:pt idx="0">
                  <c:v>95</c:v>
                </c:pt>
                <c:pt idx="1">
                  <c:v>92.278999999999996</c:v>
                </c:pt>
                <c:pt idx="2">
                  <c:v>89.558999999999997</c:v>
                </c:pt>
                <c:pt idx="3">
                  <c:v>85.168999999999997</c:v>
                </c:pt>
                <c:pt idx="4">
                  <c:v>81.117999999999995</c:v>
                </c:pt>
                <c:pt idx="5">
                  <c:v>77.38</c:v>
                </c:pt>
                <c:pt idx="6">
                  <c:v>73.930999999999997</c:v>
                </c:pt>
                <c:pt idx="7">
                  <c:v>70.748000000000005</c:v>
                </c:pt>
                <c:pt idx="8">
                  <c:v>67.811000000000007</c:v>
                </c:pt>
                <c:pt idx="9">
                  <c:v>65.099999999999994</c:v>
                </c:pt>
                <c:pt idx="10">
                  <c:v>62.598999999999997</c:v>
                </c:pt>
                <c:pt idx="11">
                  <c:v>60.292000000000002</c:v>
                </c:pt>
                <c:pt idx="12">
                  <c:v>58.161999999999999</c:v>
                </c:pt>
                <c:pt idx="13">
                  <c:v>56.197000000000003</c:v>
                </c:pt>
                <c:pt idx="14">
                  <c:v>54.384</c:v>
                </c:pt>
                <c:pt idx="15">
                  <c:v>52.71</c:v>
                </c:pt>
                <c:pt idx="16">
                  <c:v>51.165999999999997</c:v>
                </c:pt>
                <c:pt idx="17">
                  <c:v>49.741999999999997</c:v>
                </c:pt>
                <c:pt idx="18">
                  <c:v>48.427</c:v>
                </c:pt>
                <c:pt idx="19">
                  <c:v>47.213999999999999</c:v>
                </c:pt>
                <c:pt idx="20">
                  <c:v>46.094000000000001</c:v>
                </c:pt>
                <c:pt idx="21">
                  <c:v>45.061</c:v>
                </c:pt>
                <c:pt idx="22">
                  <c:v>44.107999999999997</c:v>
                </c:pt>
                <c:pt idx="23">
                  <c:v>43.228000000000002</c:v>
                </c:pt>
                <c:pt idx="24">
                  <c:v>42.415999999999997</c:v>
                </c:pt>
                <c:pt idx="25">
                  <c:v>41.667000000000002</c:v>
                </c:pt>
                <c:pt idx="26">
                  <c:v>40.975999999999999</c:v>
                </c:pt>
                <c:pt idx="27">
                  <c:v>40.338000000000001</c:v>
                </c:pt>
                <c:pt idx="28">
                  <c:v>39.75</c:v>
                </c:pt>
                <c:pt idx="29">
                  <c:v>39.207000000000001</c:v>
                </c:pt>
                <c:pt idx="30">
                  <c:v>38.704999999999998</c:v>
                </c:pt>
                <c:pt idx="31">
                  <c:v>38.243000000000002</c:v>
                </c:pt>
                <c:pt idx="32">
                  <c:v>37.816000000000003</c:v>
                </c:pt>
                <c:pt idx="33">
                  <c:v>37.423000000000002</c:v>
                </c:pt>
                <c:pt idx="34">
                  <c:v>37.058999999999997</c:v>
                </c:pt>
                <c:pt idx="35">
                  <c:v>36.723999999999997</c:v>
                </c:pt>
                <c:pt idx="36">
                  <c:v>36.414000000000001</c:v>
                </c:pt>
                <c:pt idx="37">
                  <c:v>36.128999999999998</c:v>
                </c:pt>
                <c:pt idx="38">
                  <c:v>35.865000000000002</c:v>
                </c:pt>
                <c:pt idx="39">
                  <c:v>35.622</c:v>
                </c:pt>
                <c:pt idx="40">
                  <c:v>35.398000000000003</c:v>
                </c:pt>
                <c:pt idx="41">
                  <c:v>35.191000000000003</c:v>
                </c:pt>
                <c:pt idx="42">
                  <c:v>35</c:v>
                </c:pt>
                <c:pt idx="43">
                  <c:v>33.880000000000003</c:v>
                </c:pt>
                <c:pt idx="44">
                  <c:v>32.499000000000002</c:v>
                </c:pt>
                <c:pt idx="45">
                  <c:v>30.838999999999999</c:v>
                </c:pt>
                <c:pt idx="46">
                  <c:v>28.948</c:v>
                </c:pt>
                <c:pt idx="47">
                  <c:v>27.001999999999999</c:v>
                </c:pt>
                <c:pt idx="48">
                  <c:v>25.513999999999999</c:v>
                </c:pt>
                <c:pt idx="49">
                  <c:v>25</c:v>
                </c:pt>
                <c:pt idx="50">
                  <c:v>25</c:v>
                </c:pt>
                <c:pt idx="51">
                  <c:v>25</c:v>
                </c:pt>
                <c:pt idx="52">
                  <c:v>25</c:v>
                </c:pt>
                <c:pt idx="53">
                  <c:v>25</c:v>
                </c:pt>
                <c:pt idx="54">
                  <c:v>25</c:v>
                </c:pt>
                <c:pt idx="55">
                  <c:v>25</c:v>
                </c:pt>
                <c:pt idx="56">
                  <c:v>25</c:v>
                </c:pt>
                <c:pt idx="57">
                  <c:v>25</c:v>
                </c:pt>
                <c:pt idx="58">
                  <c:v>25</c:v>
                </c:pt>
                <c:pt idx="59">
                  <c:v>25</c:v>
                </c:pt>
                <c:pt idx="60">
                  <c:v>25</c:v>
                </c:pt>
                <c:pt idx="61">
                  <c:v>25</c:v>
                </c:pt>
                <c:pt idx="62">
                  <c:v>25</c:v>
                </c:pt>
                <c:pt idx="63">
                  <c:v>25</c:v>
                </c:pt>
                <c:pt idx="64">
                  <c:v>25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31.667000000000002</c:v>
                </c:pt>
                <c:pt idx="90">
                  <c:v>63.332999999999998</c:v>
                </c:pt>
                <c:pt idx="91">
                  <c:v>95</c:v>
                </c:pt>
                <c:pt idx="92">
                  <c:v>95</c:v>
                </c:pt>
                <c:pt idx="93">
                  <c:v>95</c:v>
                </c:pt>
                <c:pt idx="94">
                  <c:v>95</c:v>
                </c:pt>
                <c:pt idx="95">
                  <c:v>95</c:v>
                </c:pt>
                <c:pt idx="96">
                  <c:v>62.426000000000002</c:v>
                </c:pt>
                <c:pt idx="97">
                  <c:v>58.241999999999997</c:v>
                </c:pt>
                <c:pt idx="98">
                  <c:v>52.832999999999998</c:v>
                </c:pt>
                <c:pt idx="99">
                  <c:v>48.225999999999999</c:v>
                </c:pt>
                <c:pt idx="100">
                  <c:v>44.304000000000002</c:v>
                </c:pt>
                <c:pt idx="101">
                  <c:v>40.963999999999999</c:v>
                </c:pt>
                <c:pt idx="102">
                  <c:v>38.119999999999997</c:v>
                </c:pt>
                <c:pt idx="103">
                  <c:v>35.698</c:v>
                </c:pt>
                <c:pt idx="104">
                  <c:v>32.722999999999999</c:v>
                </c:pt>
                <c:pt idx="105">
                  <c:v>29.722999999999999</c:v>
                </c:pt>
                <c:pt idx="106">
                  <c:v>28.547999999999998</c:v>
                </c:pt>
                <c:pt idx="107">
                  <c:v>26.318999999999999</c:v>
                </c:pt>
                <c:pt idx="108">
                  <c:v>25.65</c:v>
                </c:pt>
                <c:pt idx="109">
                  <c:v>34.029000000000003</c:v>
                </c:pt>
                <c:pt idx="110">
                  <c:v>34.109000000000002</c:v>
                </c:pt>
                <c:pt idx="111">
                  <c:v>18.649999999999999</c:v>
                </c:pt>
                <c:pt idx="112">
                  <c:v>24.643999999999998</c:v>
                </c:pt>
                <c:pt idx="113">
                  <c:v>27.039000000000001</c:v>
                </c:pt>
                <c:pt idx="114">
                  <c:v>30.76</c:v>
                </c:pt>
                <c:pt idx="115">
                  <c:v>31.667000000000002</c:v>
                </c:pt>
                <c:pt idx="116">
                  <c:v>31.667000000000002</c:v>
                </c:pt>
                <c:pt idx="117">
                  <c:v>63.332999999999998</c:v>
                </c:pt>
                <c:pt idx="118">
                  <c:v>52.777999999999999</c:v>
                </c:pt>
                <c:pt idx="119">
                  <c:v>64.063999999999993</c:v>
                </c:pt>
                <c:pt idx="120">
                  <c:v>58.33</c:v>
                </c:pt>
                <c:pt idx="121">
                  <c:v>30.843</c:v>
                </c:pt>
                <c:pt idx="122">
                  <c:v>54.426000000000002</c:v>
                </c:pt>
                <c:pt idx="123">
                  <c:v>50.122999999999998</c:v>
                </c:pt>
                <c:pt idx="124">
                  <c:v>46.457999999999998</c:v>
                </c:pt>
                <c:pt idx="125">
                  <c:v>42.734000000000002</c:v>
                </c:pt>
                <c:pt idx="126">
                  <c:v>22.806999999999999</c:v>
                </c:pt>
                <c:pt idx="127">
                  <c:v>39.862000000000002</c:v>
                </c:pt>
                <c:pt idx="128">
                  <c:v>36.552999999999997</c:v>
                </c:pt>
                <c:pt idx="129">
                  <c:v>34.125999999999998</c:v>
                </c:pt>
                <c:pt idx="130">
                  <c:v>35.469000000000001</c:v>
                </c:pt>
                <c:pt idx="131">
                  <c:v>33.143999999999998</c:v>
                </c:pt>
                <c:pt idx="132">
                  <c:v>27.838999999999999</c:v>
                </c:pt>
                <c:pt idx="133">
                  <c:v>42.222000000000001</c:v>
                </c:pt>
                <c:pt idx="134">
                  <c:v>70.37</c:v>
                </c:pt>
                <c:pt idx="135">
                  <c:v>28.148</c:v>
                </c:pt>
                <c:pt idx="136">
                  <c:v>35.228000000000002</c:v>
                </c:pt>
                <c:pt idx="137">
                  <c:v>33.274999999999999</c:v>
                </c:pt>
                <c:pt idx="138">
                  <c:v>56.295999999999999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C57-431B-A108-97AB2B1E9D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04164432"/>
        <c:axId val="1704164848"/>
        <c:extLst>
          <c:ext xmlns:c15="http://schemas.microsoft.com/office/drawing/2012/chart" uri="{02D57815-91ED-43cb-92C2-25804820EDAC}">
            <c15:filteredScatterSeries>
              <c15:ser>
                <c:idx val="1"/>
                <c:order val="1"/>
                <c:tx>
                  <c:v>new points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6"/>
                  <c:spPr>
                    <a:solidFill>
                      <a:schemeClr val="lt1"/>
                    </a:solidFill>
                    <a:ln w="15875">
                      <a:solidFill>
                        <a:schemeClr val="accent2"/>
                      </a:solidFill>
                      <a:round/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Лист2!$S$3:$S$141</c15:sqref>
                        </c15:formulaRef>
                      </c:ext>
                    </c:extLst>
                    <c:numCache>
                      <c:formatCode>0.00E+00</c:formatCode>
                      <c:ptCount val="139"/>
                      <c:pt idx="0">
                        <c:v>537.33709999999996</c:v>
                      </c:pt>
                      <c:pt idx="1">
                        <c:v>520.673</c:v>
                      </c:pt>
                      <c:pt idx="2">
                        <c:v>503.59399999999999</c:v>
                      </c:pt>
                      <c:pt idx="3">
                        <c:v>476.26299999999998</c:v>
                      </c:pt>
                      <c:pt idx="4">
                        <c:v>450.98400000000004</c:v>
                      </c:pt>
                      <c:pt idx="5">
                        <c:v>427.37400000000002</c:v>
                      </c:pt>
                      <c:pt idx="6">
                        <c:v>405.60599999999999</c:v>
                      </c:pt>
                      <c:pt idx="7">
                        <c:v>385.45799999999997</c:v>
                      </c:pt>
                      <c:pt idx="8">
                        <c:v>366.74099999999999</c:v>
                      </c:pt>
                      <c:pt idx="9">
                        <c:v>349.46500000000003</c:v>
                      </c:pt>
                      <c:pt idx="10">
                        <c:v>333.47399999999999</c:v>
                      </c:pt>
                      <c:pt idx="11">
                        <c:v>318.63400000000001</c:v>
                      </c:pt>
                      <c:pt idx="12">
                        <c:v>304.92099999999999</c:v>
                      </c:pt>
                      <c:pt idx="13">
                        <c:v>292.041</c:v>
                      </c:pt>
                      <c:pt idx="14">
                        <c:v>280.29199999999997</c:v>
                      </c:pt>
                      <c:pt idx="15">
                        <c:v>269.42399999999998</c:v>
                      </c:pt>
                      <c:pt idx="16">
                        <c:v>259.30700000000002</c:v>
                      </c:pt>
                      <c:pt idx="17">
                        <c:v>249.85300000000001</c:v>
                      </c:pt>
                      <c:pt idx="18">
                        <c:v>241.11499999999998</c:v>
                      </c:pt>
                      <c:pt idx="19">
                        <c:v>233.19200000000001</c:v>
                      </c:pt>
                      <c:pt idx="20">
                        <c:v>225.92099999999999</c:v>
                      </c:pt>
                      <c:pt idx="21">
                        <c:v>218.98600000000002</c:v>
                      </c:pt>
                      <c:pt idx="22">
                        <c:v>212.61600000000001</c:v>
                      </c:pt>
                      <c:pt idx="23">
                        <c:v>206.85300000000001</c:v>
                      </c:pt>
                      <c:pt idx="24">
                        <c:v>201.298</c:v>
                      </c:pt>
                      <c:pt idx="25">
                        <c:v>196.28</c:v>
                      </c:pt>
                      <c:pt idx="26">
                        <c:v>191.721</c:v>
                      </c:pt>
                      <c:pt idx="27">
                        <c:v>187.52600000000001</c:v>
                      </c:pt>
                      <c:pt idx="28">
                        <c:v>183.62900000000002</c:v>
                      </c:pt>
                      <c:pt idx="29">
                        <c:v>180.048</c:v>
                      </c:pt>
                      <c:pt idx="30">
                        <c:v>176.749</c:v>
                      </c:pt>
                      <c:pt idx="31">
                        <c:v>173.666</c:v>
                      </c:pt>
                      <c:pt idx="32">
                        <c:v>170.893</c:v>
                      </c:pt>
                      <c:pt idx="33">
                        <c:v>168.37400000000002</c:v>
                      </c:pt>
                      <c:pt idx="34">
                        <c:v>165.94499999999999</c:v>
                      </c:pt>
                      <c:pt idx="35">
                        <c:v>163.69899999999998</c:v>
                      </c:pt>
                      <c:pt idx="36">
                        <c:v>161.63999999999999</c:v>
                      </c:pt>
                      <c:pt idx="37">
                        <c:v>159.733</c:v>
                      </c:pt>
                      <c:pt idx="38">
                        <c:v>158.233</c:v>
                      </c:pt>
                      <c:pt idx="39">
                        <c:v>156.78800000000001</c:v>
                      </c:pt>
                      <c:pt idx="40">
                        <c:v>155.33000000000001</c:v>
                      </c:pt>
                      <c:pt idx="41">
                        <c:v>153.62</c:v>
                      </c:pt>
                      <c:pt idx="42">
                        <c:v>152.09700000000001</c:v>
                      </c:pt>
                      <c:pt idx="43">
                        <c:v>153.01900000000001</c:v>
                      </c:pt>
                      <c:pt idx="44">
                        <c:v>152.58700000000002</c:v>
                      </c:pt>
                      <c:pt idx="45">
                        <c:v>151.11000000000001</c:v>
                      </c:pt>
                      <c:pt idx="46">
                        <c:v>149.33100000000002</c:v>
                      </c:pt>
                      <c:pt idx="47">
                        <c:v>145.72200000000001</c:v>
                      </c:pt>
                      <c:pt idx="48">
                        <c:v>142.273</c:v>
                      </c:pt>
                      <c:pt idx="49">
                        <c:v>136.02600000000001</c:v>
                      </c:pt>
                      <c:pt idx="50">
                        <c:v>129.15800000000002</c:v>
                      </c:pt>
                      <c:pt idx="51">
                        <c:v>122.37500000000001</c:v>
                      </c:pt>
                      <c:pt idx="52">
                        <c:v>114.44699999999999</c:v>
                      </c:pt>
                      <c:pt idx="53">
                        <c:v>104.12299999999999</c:v>
                      </c:pt>
                      <c:pt idx="54">
                        <c:v>93.188000000000017</c:v>
                      </c:pt>
                      <c:pt idx="55">
                        <c:v>81.781999999999996</c:v>
                      </c:pt>
                      <c:pt idx="56">
                        <c:v>67.444999999999993</c:v>
                      </c:pt>
                      <c:pt idx="57">
                        <c:v>51.790000000000006</c:v>
                      </c:pt>
                      <c:pt idx="58">
                        <c:v>34.049000000000007</c:v>
                      </c:pt>
                      <c:pt idx="59">
                        <c:v>13.903000000000006</c:v>
                      </c:pt>
                      <c:pt idx="60">
                        <c:v>-8.8249999999999886</c:v>
                      </c:pt>
                      <c:pt idx="61">
                        <c:v>-34.801000000000002</c:v>
                      </c:pt>
                      <c:pt idx="62">
                        <c:v>-64.051000000000002</c:v>
                      </c:pt>
                      <c:pt idx="63">
                        <c:v>-84.685999999999993</c:v>
                      </c:pt>
                      <c:pt idx="64">
                        <c:v>-105.61999999999999</c:v>
                      </c:pt>
                      <c:pt idx="65">
                        <c:v>-104.61</c:v>
                      </c:pt>
                      <c:pt idx="66">
                        <c:v>-66.356999999999999</c:v>
                      </c:pt>
                      <c:pt idx="67">
                        <c:v>-28.079999999999991</c:v>
                      </c:pt>
                      <c:pt idx="68">
                        <c:v>10.641000000000005</c:v>
                      </c:pt>
                      <c:pt idx="69">
                        <c:v>49.168999999999997</c:v>
                      </c:pt>
                      <c:pt idx="70">
                        <c:v>87.697999999999979</c:v>
                      </c:pt>
                      <c:pt idx="71">
                        <c:v>126.65900000000002</c:v>
                      </c:pt>
                      <c:pt idx="72">
                        <c:v>163.86599999999999</c:v>
                      </c:pt>
                      <c:pt idx="73">
                        <c:v>200.42099999999999</c:v>
                      </c:pt>
                      <c:pt idx="74">
                        <c:v>235.71900000000002</c:v>
                      </c:pt>
                      <c:pt idx="75">
                        <c:v>270.17100000000005</c:v>
                      </c:pt>
                      <c:pt idx="76">
                        <c:v>304.35299999999995</c:v>
                      </c:pt>
                      <c:pt idx="77">
                        <c:v>338.19800000000004</c:v>
                      </c:pt>
                      <c:pt idx="78">
                        <c:v>371.69899999999996</c:v>
                      </c:pt>
                      <c:pt idx="79">
                        <c:v>405.00099999999998</c:v>
                      </c:pt>
                      <c:pt idx="80">
                        <c:v>438.32599999999996</c:v>
                      </c:pt>
                      <c:pt idx="81">
                        <c:v>471.12099999999998</c:v>
                      </c:pt>
                      <c:pt idx="82">
                        <c:v>504.10699999999997</c:v>
                      </c:pt>
                      <c:pt idx="83">
                        <c:v>536.94900000000007</c:v>
                      </c:pt>
                      <c:pt idx="84">
                        <c:v>569.79390000000001</c:v>
                      </c:pt>
                      <c:pt idx="85">
                        <c:v>602.59250000000009</c:v>
                      </c:pt>
                      <c:pt idx="86">
                        <c:v>635.13059999999996</c:v>
                      </c:pt>
                      <c:pt idx="87">
                        <c:v>667.76130000000001</c:v>
                      </c:pt>
                      <c:pt idx="88">
                        <c:v>700.00000000047896</c:v>
                      </c:pt>
                      <c:pt idx="89">
                        <c:v>700.00000000112641</c:v>
                      </c:pt>
                      <c:pt idx="90">
                        <c:v>700.00000000109014</c:v>
                      </c:pt>
                      <c:pt idx="91">
                        <c:v>700.00000000069133</c:v>
                      </c:pt>
                      <c:pt idx="92">
                        <c:v>667.1228000000001</c:v>
                      </c:pt>
                      <c:pt idx="93">
                        <c:v>634.43179999999995</c:v>
                      </c:pt>
                      <c:pt idx="94">
                        <c:v>602.01480000000004</c:v>
                      </c:pt>
                      <c:pt idx="95">
                        <c:v>569.52980000000002</c:v>
                      </c:pt>
                      <c:pt idx="96">
                        <c:v>531.16800000000001</c:v>
                      </c:pt>
                      <c:pt idx="97">
                        <c:v>494.42600000000004</c:v>
                      </c:pt>
                      <c:pt idx="98">
                        <c:v>438.57100000000003</c:v>
                      </c:pt>
                      <c:pt idx="99">
                        <c:v>398.39699999999999</c:v>
                      </c:pt>
                      <c:pt idx="100">
                        <c:v>362.37199999999996</c:v>
                      </c:pt>
                      <c:pt idx="101">
                        <c:v>329.77500000000003</c:v>
                      </c:pt>
                      <c:pt idx="102">
                        <c:v>300.14299999999997</c:v>
                      </c:pt>
                      <c:pt idx="103">
                        <c:v>273.00900000000001</c:v>
                      </c:pt>
                      <c:pt idx="104">
                        <c:v>242.08600000000001</c:v>
                      </c:pt>
                      <c:pt idx="105">
                        <c:v>222.14500000000001</c:v>
                      </c:pt>
                      <c:pt idx="106">
                        <c:v>202.696</c:v>
                      </c:pt>
                      <c:pt idx="107">
                        <c:v>187.68400000000003</c:v>
                      </c:pt>
                      <c:pt idx="108">
                        <c:v>171.34</c:v>
                      </c:pt>
                      <c:pt idx="109">
                        <c:v>158.68100000000001</c:v>
                      </c:pt>
                      <c:pt idx="110">
                        <c:v>155.66899999999998</c:v>
                      </c:pt>
                      <c:pt idx="111">
                        <c:v>152.24799999999999</c:v>
                      </c:pt>
                      <c:pt idx="112">
                        <c:v>416.06300000000005</c:v>
                      </c:pt>
                      <c:pt idx="113">
                        <c:v>452.90699999999998</c:v>
                      </c:pt>
                      <c:pt idx="114">
                        <c:v>520.37599999999998</c:v>
                      </c:pt>
                      <c:pt idx="115">
                        <c:v>558.65989999999999</c:v>
                      </c:pt>
                      <c:pt idx="116">
                        <c:v>624.20229999999992</c:v>
                      </c:pt>
                      <c:pt idx="117">
                        <c:v>613.11109999999996</c:v>
                      </c:pt>
                      <c:pt idx="118">
                        <c:v>656.74829999999997</c:v>
                      </c:pt>
                      <c:pt idx="119">
                        <c:v>461.32499999999999</c:v>
                      </c:pt>
                      <c:pt idx="120">
                        <c:v>414.27199999999999</c:v>
                      </c:pt>
                      <c:pt idx="121">
                        <c:v>377.56099999999998</c:v>
                      </c:pt>
                      <c:pt idx="122">
                        <c:v>382.06600000000003</c:v>
                      </c:pt>
                      <c:pt idx="123">
                        <c:v>347.125</c:v>
                      </c:pt>
                      <c:pt idx="124">
                        <c:v>316.15700000000004</c:v>
                      </c:pt>
                      <c:pt idx="125">
                        <c:v>284.64600000000002</c:v>
                      </c:pt>
                      <c:pt idx="126">
                        <c:v>261.65100000000001</c:v>
                      </c:pt>
                      <c:pt idx="127">
                        <c:v>258.10300000000001</c:v>
                      </c:pt>
                      <c:pt idx="128">
                        <c:v>232.483</c:v>
                      </c:pt>
                      <c:pt idx="129">
                        <c:v>212.345</c:v>
                      </c:pt>
                      <c:pt idx="130">
                        <c:v>186.28300000000002</c:v>
                      </c:pt>
                      <c:pt idx="131">
                        <c:v>167.01599999999999</c:v>
                      </c:pt>
                      <c:pt idx="132">
                        <c:v>153.93900000000002</c:v>
                      </c:pt>
                      <c:pt idx="133">
                        <c:v>598.5705999999999</c:v>
                      </c:pt>
                      <c:pt idx="134">
                        <c:v>674.85199999999998</c:v>
                      </c:pt>
                      <c:pt idx="135">
                        <c:v>674.86449999999991</c:v>
                      </c:pt>
                      <c:pt idx="136">
                        <c:v>195.16000000000003</c:v>
                      </c:pt>
                      <c:pt idx="137">
                        <c:v>178.12800000000001</c:v>
                      </c:pt>
                      <c:pt idx="138">
                        <c:v>575.73709999999994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Лист2!$T$3:$T$141</c15:sqref>
                        </c15:formulaRef>
                      </c:ext>
                    </c:extLst>
                    <c:numCache>
                      <c:formatCode>0.00E+00</c:formatCode>
                      <c:ptCount val="139"/>
                      <c:pt idx="0">
                        <c:v>92.677300000000002</c:v>
                      </c:pt>
                      <c:pt idx="1">
                        <c:v>90.119599999999991</c:v>
                      </c:pt>
                      <c:pt idx="2">
                        <c:v>87.478300000000004</c:v>
                      </c:pt>
                      <c:pt idx="3">
                        <c:v>83.07</c:v>
                      </c:pt>
                      <c:pt idx="4">
                        <c:v>79.1614</c:v>
                      </c:pt>
                      <c:pt idx="5">
                        <c:v>75.488</c:v>
                      </c:pt>
                      <c:pt idx="6">
                        <c:v>71.989800000000002</c:v>
                      </c:pt>
                      <c:pt idx="7">
                        <c:v>68.838100000000011</c:v>
                      </c:pt>
                      <c:pt idx="8">
                        <c:v>65.863800000000012</c:v>
                      </c:pt>
                      <c:pt idx="9">
                        <c:v>63.136599999999994</c:v>
                      </c:pt>
                      <c:pt idx="10">
                        <c:v>60.673099999999998</c:v>
                      </c:pt>
                      <c:pt idx="11">
                        <c:v>58.341200000000001</c:v>
                      </c:pt>
                      <c:pt idx="12">
                        <c:v>56.278500000000001</c:v>
                      </c:pt>
                      <c:pt idx="13">
                        <c:v>54.314</c:v>
                      </c:pt>
                      <c:pt idx="14">
                        <c:v>52.430500000000002</c:v>
                      </c:pt>
                      <c:pt idx="15">
                        <c:v>50.758700000000005</c:v>
                      </c:pt>
                      <c:pt idx="16">
                        <c:v>49.262499999999996</c:v>
                      </c:pt>
                      <c:pt idx="17">
                        <c:v>47.852799999999995</c:v>
                      </c:pt>
                      <c:pt idx="18">
                        <c:v>46.470599999999997</c:v>
                      </c:pt>
                      <c:pt idx="19">
                        <c:v>45.192999999999998</c:v>
                      </c:pt>
                      <c:pt idx="20">
                        <c:v>44.049199999999999</c:v>
                      </c:pt>
                      <c:pt idx="21">
                        <c:v>42.987400000000001</c:v>
                      </c:pt>
                      <c:pt idx="22">
                        <c:v>42.04</c:v>
                      </c:pt>
                      <c:pt idx="23">
                        <c:v>41.213000000000001</c:v>
                      </c:pt>
                      <c:pt idx="24">
                        <c:v>40.359699999999997</c:v>
                      </c:pt>
                      <c:pt idx="25">
                        <c:v>39.498000000000005</c:v>
                      </c:pt>
                      <c:pt idx="26">
                        <c:v>38.740699999999997</c:v>
                      </c:pt>
                      <c:pt idx="27">
                        <c:v>38.063499999999998</c:v>
                      </c:pt>
                      <c:pt idx="28">
                        <c:v>37.481700000000004</c:v>
                      </c:pt>
                      <c:pt idx="29">
                        <c:v>36.960500000000003</c:v>
                      </c:pt>
                      <c:pt idx="30">
                        <c:v>36.476199999999999</c:v>
                      </c:pt>
                      <c:pt idx="31">
                        <c:v>36.098700000000001</c:v>
                      </c:pt>
                      <c:pt idx="32">
                        <c:v>35.7254</c:v>
                      </c:pt>
                      <c:pt idx="33">
                        <c:v>35.450900000000004</c:v>
                      </c:pt>
                      <c:pt idx="34">
                        <c:v>35.196399999999997</c:v>
                      </c:pt>
                      <c:pt idx="35">
                        <c:v>34.888399999999997</c:v>
                      </c:pt>
                      <c:pt idx="36">
                        <c:v>34.705800000000004</c:v>
                      </c:pt>
                      <c:pt idx="37">
                        <c:v>34.479900000000001</c:v>
                      </c:pt>
                      <c:pt idx="38">
                        <c:v>34.159700000000001</c:v>
                      </c:pt>
                      <c:pt idx="39">
                        <c:v>34.134099999999997</c:v>
                      </c:pt>
                      <c:pt idx="40">
                        <c:v>34.196800000000003</c:v>
                      </c:pt>
                      <c:pt idx="41">
                        <c:v>33.9557</c:v>
                      </c:pt>
                      <c:pt idx="42">
                        <c:v>33.580500000000001</c:v>
                      </c:pt>
                      <c:pt idx="43">
                        <c:v>32.582599999999999</c:v>
                      </c:pt>
                      <c:pt idx="44">
                        <c:v>31.348600000000001</c:v>
                      </c:pt>
                      <c:pt idx="45">
                        <c:v>29.788399999999999</c:v>
                      </c:pt>
                      <c:pt idx="46">
                        <c:v>28.102599999999999</c:v>
                      </c:pt>
                      <c:pt idx="47">
                        <c:v>26.26577</c:v>
                      </c:pt>
                      <c:pt idx="48">
                        <c:v>24.987849999999998</c:v>
                      </c:pt>
                      <c:pt idx="49">
                        <c:v>23.9468</c:v>
                      </c:pt>
                      <c:pt idx="50">
                        <c:v>23.488499999999998</c:v>
                      </c:pt>
                      <c:pt idx="51">
                        <c:v>23.252700000000001</c:v>
                      </c:pt>
                      <c:pt idx="52">
                        <c:v>23.1616</c:v>
                      </c:pt>
                      <c:pt idx="53">
                        <c:v>23.1035</c:v>
                      </c:pt>
                      <c:pt idx="54">
                        <c:v>23.032800000000002</c:v>
                      </c:pt>
                      <c:pt idx="55">
                        <c:v>22.9588</c:v>
                      </c:pt>
                      <c:pt idx="56">
                        <c:v>23.061900000000001</c:v>
                      </c:pt>
                      <c:pt idx="57">
                        <c:v>22.989599999999999</c:v>
                      </c:pt>
                      <c:pt idx="58">
                        <c:v>23.009399999999999</c:v>
                      </c:pt>
                      <c:pt idx="59">
                        <c:v>22.9983</c:v>
                      </c:pt>
                      <c:pt idx="60">
                        <c:v>22.947800000000001</c:v>
                      </c:pt>
                      <c:pt idx="61">
                        <c:v>23.047899999999998</c:v>
                      </c:pt>
                      <c:pt idx="62">
                        <c:v>23.084900000000001</c:v>
                      </c:pt>
                      <c:pt idx="63">
                        <c:v>23.067699999999999</c:v>
                      </c:pt>
                      <c:pt idx="64">
                        <c:v>22.681000000000001</c:v>
                      </c:pt>
                      <c:pt idx="65">
                        <c:v>9.0922999999999995E-11</c:v>
                      </c:pt>
                      <c:pt idx="66">
                        <c:v>-4.9506000000000003E-11</c:v>
                      </c:pt>
                      <c:pt idx="67">
                        <c:v>-2.5182000000000002E-11</c:v>
                      </c:pt>
                      <c:pt idx="68">
                        <c:v>1.0845000000000001E-11</c:v>
                      </c:pt>
                      <c:pt idx="69">
                        <c:v>-2.9209999999999995E-11</c:v>
                      </c:pt>
                      <c:pt idx="70">
                        <c:v>-1.2573E-11</c:v>
                      </c:pt>
                      <c:pt idx="71">
                        <c:v>-4.153E-10</c:v>
                      </c:pt>
                      <c:pt idx="72">
                        <c:v>-5.2955E-11</c:v>
                      </c:pt>
                      <c:pt idx="73">
                        <c:v>1.5992E-10</c:v>
                      </c:pt>
                      <c:pt idx="74">
                        <c:v>4.4585E-11</c:v>
                      </c:pt>
                      <c:pt idx="75">
                        <c:v>-2.3212000000000002E-13</c:v>
                      </c:pt>
                      <c:pt idx="76">
                        <c:v>-4.4468E-12</c:v>
                      </c:pt>
                      <c:pt idx="77">
                        <c:v>-1.8211E-11</c:v>
                      </c:pt>
                      <c:pt idx="78">
                        <c:v>-1.3768999999999999E-11</c:v>
                      </c:pt>
                      <c:pt idx="79">
                        <c:v>2.0765999999999998E-11</c:v>
                      </c:pt>
                      <c:pt idx="80">
                        <c:v>4.4950000000000004E-11</c:v>
                      </c:pt>
                      <c:pt idx="81">
                        <c:v>-1.6872E-11</c:v>
                      </c:pt>
                      <c:pt idx="82">
                        <c:v>4.0731E-11</c:v>
                      </c:pt>
                      <c:pt idx="83">
                        <c:v>1.0186000000000001E-10</c:v>
                      </c:pt>
                      <c:pt idx="84">
                        <c:v>6.4168000000000005E-11</c:v>
                      </c:pt>
                      <c:pt idx="85">
                        <c:v>6.5067999999999997E-12</c:v>
                      </c:pt>
                      <c:pt idx="86">
                        <c:v>-5.5607000000000002E-11</c:v>
                      </c:pt>
                      <c:pt idx="87">
                        <c:v>-1.8446E-10</c:v>
                      </c:pt>
                      <c:pt idx="88">
                        <c:v>-6.2060000000000003E-11</c:v>
                      </c:pt>
                      <c:pt idx="89">
                        <c:v>31.667000000074093</c:v>
                      </c:pt>
                      <c:pt idx="90">
                        <c:v>63.333000000135648</c:v>
                      </c:pt>
                      <c:pt idx="91">
                        <c:v>95.00000000020745</c:v>
                      </c:pt>
                      <c:pt idx="92">
                        <c:v>93.702100000000002</c:v>
                      </c:pt>
                      <c:pt idx="93">
                        <c:v>93.134799999999998</c:v>
                      </c:pt>
                      <c:pt idx="94">
                        <c:v>92.897999999999996</c:v>
                      </c:pt>
                      <c:pt idx="95">
                        <c:v>92.696399999999997</c:v>
                      </c:pt>
                      <c:pt idx="96">
                        <c:v>60.791900000000005</c:v>
                      </c:pt>
                      <c:pt idx="97">
                        <c:v>56.723699999999994</c:v>
                      </c:pt>
                      <c:pt idx="98">
                        <c:v>51.5625</c:v>
                      </c:pt>
                      <c:pt idx="99">
                        <c:v>46.955399999999997</c:v>
                      </c:pt>
                      <c:pt idx="100">
                        <c:v>42.985600000000005</c:v>
                      </c:pt>
                      <c:pt idx="101">
                        <c:v>39.632399999999997</c:v>
                      </c:pt>
                      <c:pt idx="102">
                        <c:v>36.805399999999999</c:v>
                      </c:pt>
                      <c:pt idx="103">
                        <c:v>34.398499999999999</c:v>
                      </c:pt>
                      <c:pt idx="104">
                        <c:v>31.380299999999998</c:v>
                      </c:pt>
                      <c:pt idx="105">
                        <c:v>28.328699999999998</c:v>
                      </c:pt>
                      <c:pt idx="106">
                        <c:v>27.005299999999998</c:v>
                      </c:pt>
                      <c:pt idx="107">
                        <c:v>24.675799999999999</c:v>
                      </c:pt>
                      <c:pt idx="108">
                        <c:v>23.9208</c:v>
                      </c:pt>
                      <c:pt idx="109">
                        <c:v>32.421100000000003</c:v>
                      </c:pt>
                      <c:pt idx="110">
                        <c:v>32.841700000000003</c:v>
                      </c:pt>
                      <c:pt idx="111">
                        <c:v>17.926359999999999</c:v>
                      </c:pt>
                      <c:pt idx="112">
                        <c:v>23.987839999999998</c:v>
                      </c:pt>
                      <c:pt idx="113">
                        <c:v>26.355810000000002</c:v>
                      </c:pt>
                      <c:pt idx="114">
                        <c:v>29.905140000000003</c:v>
                      </c:pt>
                      <c:pt idx="115">
                        <c:v>30.84478</c:v>
                      </c:pt>
                      <c:pt idx="116">
                        <c:v>31.043770000000002</c:v>
                      </c:pt>
                      <c:pt idx="117">
                        <c:v>61.896499999999996</c:v>
                      </c:pt>
                      <c:pt idx="118">
                        <c:v>52.067999999999998</c:v>
                      </c:pt>
                      <c:pt idx="119">
                        <c:v>62.436299999999996</c:v>
                      </c:pt>
                      <c:pt idx="120">
                        <c:v>56.8232</c:v>
                      </c:pt>
                      <c:pt idx="121">
                        <c:v>29.98292</c:v>
                      </c:pt>
                      <c:pt idx="122">
                        <c:v>52.931000000000004</c:v>
                      </c:pt>
                      <c:pt idx="123">
                        <c:v>48.568199999999997</c:v>
                      </c:pt>
                      <c:pt idx="124">
                        <c:v>44.910399999999996</c:v>
                      </c:pt>
                      <c:pt idx="125">
                        <c:v>41.223500000000001</c:v>
                      </c:pt>
                      <c:pt idx="126">
                        <c:v>21.944179999999999</c:v>
                      </c:pt>
                      <c:pt idx="127">
                        <c:v>38.380700000000004</c:v>
                      </c:pt>
                      <c:pt idx="128">
                        <c:v>34.930399999999999</c:v>
                      </c:pt>
                      <c:pt idx="129">
                        <c:v>32.456399999999995</c:v>
                      </c:pt>
                      <c:pt idx="130">
                        <c:v>33.374400000000001</c:v>
                      </c:pt>
                      <c:pt idx="131">
                        <c:v>31.2806</c:v>
                      </c:pt>
                      <c:pt idx="132">
                        <c:v>26.612399999999997</c:v>
                      </c:pt>
                      <c:pt idx="133">
                        <c:v>41.167200000000001</c:v>
                      </c:pt>
                      <c:pt idx="134">
                        <c:v>69.767220000000009</c:v>
                      </c:pt>
                      <c:pt idx="135">
                        <c:v>27.928100000000001</c:v>
                      </c:pt>
                      <c:pt idx="136">
                        <c:v>33.305599999999998</c:v>
                      </c:pt>
                      <c:pt idx="137">
                        <c:v>31.256</c:v>
                      </c:pt>
                      <c:pt idx="138">
                        <c:v>54.882399999999997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3-3C57-431B-A108-97AB2B1E9D14}"/>
                  </c:ext>
                </c:extLst>
              </c15:ser>
            </c15:filteredScatterSeries>
          </c:ext>
        </c:extLst>
      </c:scatterChart>
      <c:valAx>
        <c:axId val="1704164432"/>
        <c:scaling>
          <c:orientation val="minMax"/>
          <c:max val="700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04164848"/>
        <c:crosses val="autoZero"/>
        <c:crossBetween val="midCat"/>
      </c:valAx>
      <c:valAx>
        <c:axId val="1704164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04164432"/>
        <c:crosses val="autoZero"/>
        <c:crossBetween val="midCat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295274</xdr:colOff>
      <xdr:row>4</xdr:row>
      <xdr:rowOff>104774</xdr:rowOff>
    </xdr:from>
    <xdr:to>
      <xdr:col>23</xdr:col>
      <xdr:colOff>238125</xdr:colOff>
      <xdr:row>37</xdr:row>
      <xdr:rowOff>47624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295274</xdr:colOff>
      <xdr:row>4</xdr:row>
      <xdr:rowOff>104774</xdr:rowOff>
    </xdr:from>
    <xdr:to>
      <xdr:col>23</xdr:col>
      <xdr:colOff>238125</xdr:colOff>
      <xdr:row>37</xdr:row>
      <xdr:rowOff>47624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179704</xdr:colOff>
      <xdr:row>7</xdr:row>
      <xdr:rowOff>115886</xdr:rowOff>
    </xdr:from>
    <xdr:to>
      <xdr:col>11</xdr:col>
      <xdr:colOff>271779</xdr:colOff>
      <xdr:row>28</xdr:row>
      <xdr:rowOff>57149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473075</xdr:colOff>
      <xdr:row>2</xdr:row>
      <xdr:rowOff>142875</xdr:rowOff>
    </xdr:from>
    <xdr:ext cx="2797175" cy="62497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00000000-0008-0000-0400-000002000000}"/>
                </a:ext>
              </a:extLst>
            </xdr:cNvPr>
            <xdr:cNvSpPr txBox="1"/>
          </xdr:nvSpPr>
          <xdr:spPr>
            <a:xfrm>
              <a:off x="473075" y="498475"/>
              <a:ext cx="2797175" cy="62497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ru-RU" sz="18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ru-RU" sz="18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𝜏</m:t>
                        </m:r>
                      </m:e>
                      <m:sub>
                        <m:r>
                          <a:rPr lang="en-US" sz="1800" b="0" i="1">
                            <a:latin typeface="Cambria Math" panose="02040503050406030204" pitchFamily="18" charset="0"/>
                          </a:rPr>
                          <m:t>𝑥𝑦</m:t>
                        </m:r>
                      </m:sub>
                    </m:sSub>
                    <m:d>
                      <m:dPr>
                        <m:ctrlPr>
                          <a:rPr lang="en-US" sz="18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US" sz="1800" b="0" i="1">
                            <a:latin typeface="Cambria Math" panose="02040503050406030204" pitchFamily="18" charset="0"/>
                          </a:rPr>
                          <m:t>𝑥</m:t>
                        </m:r>
                        <m:r>
                          <a:rPr lang="en-US" sz="18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en-US" sz="1800" b="0" i="1">
                            <a:latin typeface="Cambria Math" panose="02040503050406030204" pitchFamily="18" charset="0"/>
                          </a:rPr>
                          <m:t>𝑦</m:t>
                        </m:r>
                      </m:e>
                    </m:d>
                    <m:r>
                      <a:rPr lang="en-US" sz="18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en-US" sz="18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1800" b="0" i="1">
                            <a:latin typeface="Cambria Math" panose="02040503050406030204" pitchFamily="18" charset="0"/>
                          </a:rPr>
                          <m:t>𝑃</m:t>
                        </m:r>
                      </m:num>
                      <m:den>
                        <m:r>
                          <a:rPr lang="en-US" sz="1800" b="0" i="1">
                            <a:latin typeface="Cambria Math" panose="02040503050406030204" pitchFamily="18" charset="0"/>
                          </a:rPr>
                          <m:t>2</m:t>
                        </m:r>
                        <m:r>
                          <a:rPr lang="en-US" sz="1800" b="0" i="1">
                            <a:latin typeface="Cambria Math" panose="02040503050406030204" pitchFamily="18" charset="0"/>
                          </a:rPr>
                          <m:t>𝐼</m:t>
                        </m:r>
                      </m:den>
                    </m:f>
                    <m:d>
                      <m:dPr>
                        <m:begChr m:val="["/>
                        <m:endChr m:val="]"/>
                        <m:ctrlPr>
                          <a:rPr lang="en-US" sz="18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f>
                          <m:fPr>
                            <m:ctrlPr>
                              <a:rPr lang="en-US" sz="18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sSup>
                              <m:sSupPr>
                                <m:ctrlPr>
                                  <a:rPr lang="en-US" sz="1800" b="0" i="1"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r>
                                  <a:rPr lang="en-US" sz="1800" b="0" i="1">
                                    <a:latin typeface="Cambria Math" panose="02040503050406030204" pitchFamily="18" charset="0"/>
                                  </a:rPr>
                                  <m:t>𝐷</m:t>
                                </m:r>
                              </m:e>
                              <m:sup>
                                <m:r>
                                  <a:rPr lang="en-US" sz="1800" b="0" i="1"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sup>
                            </m:sSup>
                          </m:num>
                          <m:den>
                            <m:r>
                              <a:rPr lang="en-US" sz="1800" b="0" i="1">
                                <a:latin typeface="Cambria Math" panose="02040503050406030204" pitchFamily="18" charset="0"/>
                              </a:rPr>
                              <m:t>4</m:t>
                            </m:r>
                          </m:den>
                        </m:f>
                        <m:r>
                          <a:rPr lang="en-US" sz="1800" b="0" i="1">
                            <a:latin typeface="Cambria Math" panose="02040503050406030204" pitchFamily="18" charset="0"/>
                          </a:rPr>
                          <m:t>−</m:t>
                        </m:r>
                        <m:sSup>
                          <m:sSupPr>
                            <m:ctrlPr>
                              <a:rPr lang="en-US" sz="18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US" sz="1800" b="0" i="1">
                                <a:latin typeface="Cambria Math" panose="02040503050406030204" pitchFamily="18" charset="0"/>
                              </a:rPr>
                              <m:t>𝑦</m:t>
                            </m:r>
                          </m:e>
                          <m:sup>
                            <m:r>
                              <a:rPr lang="en-US" sz="18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</m:e>
                    </m:d>
                    <m:r>
                      <a:rPr lang="en-US" sz="1800" b="0" i="1">
                        <a:latin typeface="Cambria Math" panose="02040503050406030204" pitchFamily="18" charset="0"/>
                      </a:rPr>
                      <m:t> </m:t>
                    </m:r>
                  </m:oMath>
                </m:oMathPara>
              </a14:m>
              <a:endParaRPr lang="ru-RU" sz="1800"/>
            </a:p>
          </xdr:txBody>
        </xdr:sp>
      </mc:Choice>
      <mc:Fallback xmlns="">
        <xdr:sp macro="" textlink="">
          <xdr:nvSpPr>
            <xdr:cNvPr id="2" name="TextBox 1"/>
            <xdr:cNvSpPr txBox="1"/>
          </xdr:nvSpPr>
          <xdr:spPr>
            <a:xfrm>
              <a:off x="473075" y="498475"/>
              <a:ext cx="2797175" cy="62497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ru-RU" sz="18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𝜏_</a:t>
              </a:r>
              <a:r>
                <a:rPr lang="en-US" sz="1800" b="0" i="0">
                  <a:latin typeface="Cambria Math" panose="02040503050406030204" pitchFamily="18" charset="0"/>
                </a:rPr>
                <a:t>𝑥𝑦 (𝑥,𝑦)=  𝑃/2𝐼 [𝐷^2/4−𝑦^2 ]  </a:t>
              </a:r>
              <a:endParaRPr lang="ru-RU" sz="1800"/>
            </a:p>
          </xdr:txBody>
        </xdr:sp>
      </mc:Fallback>
    </mc:AlternateContent>
    <xdr:clientData/>
  </xdr:oneCellAnchor>
  <xdr:twoCellAnchor>
    <xdr:from>
      <xdr:col>13</xdr:col>
      <xdr:colOff>219075</xdr:colOff>
      <xdr:row>7</xdr:row>
      <xdr:rowOff>79375</xdr:rowOff>
    </xdr:from>
    <xdr:to>
      <xdr:col>20</xdr:col>
      <xdr:colOff>168275</xdr:colOff>
      <xdr:row>22</xdr:row>
      <xdr:rowOff>155575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473075</xdr:colOff>
      <xdr:row>2</xdr:row>
      <xdr:rowOff>142875</xdr:rowOff>
    </xdr:from>
    <xdr:ext cx="2797175" cy="62497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00000000-0008-0000-0500-000002000000}"/>
                </a:ext>
              </a:extLst>
            </xdr:cNvPr>
            <xdr:cNvSpPr txBox="1"/>
          </xdr:nvSpPr>
          <xdr:spPr>
            <a:xfrm>
              <a:off x="473075" y="498475"/>
              <a:ext cx="2797175" cy="62497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ru-RU" sz="18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ru-RU" sz="18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𝜏</m:t>
                        </m:r>
                      </m:e>
                      <m:sub>
                        <m:r>
                          <a:rPr lang="en-US" sz="1800" b="0" i="1">
                            <a:latin typeface="Cambria Math" panose="02040503050406030204" pitchFamily="18" charset="0"/>
                          </a:rPr>
                          <m:t>𝑥𝑦</m:t>
                        </m:r>
                      </m:sub>
                    </m:sSub>
                    <m:d>
                      <m:dPr>
                        <m:ctrlPr>
                          <a:rPr lang="en-US" sz="18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US" sz="1800" b="0" i="1">
                            <a:latin typeface="Cambria Math" panose="02040503050406030204" pitchFamily="18" charset="0"/>
                          </a:rPr>
                          <m:t>𝑥</m:t>
                        </m:r>
                        <m:r>
                          <a:rPr lang="en-US" sz="18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en-US" sz="1800" b="0" i="1">
                            <a:latin typeface="Cambria Math" panose="02040503050406030204" pitchFamily="18" charset="0"/>
                          </a:rPr>
                          <m:t>𝑦</m:t>
                        </m:r>
                      </m:e>
                    </m:d>
                    <m:r>
                      <a:rPr lang="en-US" sz="18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en-US" sz="18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1800" b="0" i="1">
                            <a:latin typeface="Cambria Math" panose="02040503050406030204" pitchFamily="18" charset="0"/>
                          </a:rPr>
                          <m:t>𝑃</m:t>
                        </m:r>
                      </m:num>
                      <m:den>
                        <m:r>
                          <a:rPr lang="en-US" sz="1800" b="0" i="1">
                            <a:latin typeface="Cambria Math" panose="02040503050406030204" pitchFamily="18" charset="0"/>
                          </a:rPr>
                          <m:t>2</m:t>
                        </m:r>
                        <m:r>
                          <a:rPr lang="en-US" sz="1800" b="0" i="1">
                            <a:latin typeface="Cambria Math" panose="02040503050406030204" pitchFamily="18" charset="0"/>
                          </a:rPr>
                          <m:t>𝐼</m:t>
                        </m:r>
                      </m:den>
                    </m:f>
                    <m:d>
                      <m:dPr>
                        <m:begChr m:val="["/>
                        <m:endChr m:val="]"/>
                        <m:ctrlPr>
                          <a:rPr lang="en-US" sz="18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f>
                          <m:fPr>
                            <m:ctrlPr>
                              <a:rPr lang="en-US" sz="18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sSup>
                              <m:sSupPr>
                                <m:ctrlPr>
                                  <a:rPr lang="en-US" sz="1800" b="0" i="1"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r>
                                  <a:rPr lang="en-US" sz="1800" b="0" i="1">
                                    <a:latin typeface="Cambria Math" panose="02040503050406030204" pitchFamily="18" charset="0"/>
                                  </a:rPr>
                                  <m:t>𝐷</m:t>
                                </m:r>
                              </m:e>
                              <m:sup>
                                <m:r>
                                  <a:rPr lang="en-US" sz="1800" b="0" i="1"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sup>
                            </m:sSup>
                          </m:num>
                          <m:den>
                            <m:r>
                              <a:rPr lang="en-US" sz="1800" b="0" i="1">
                                <a:latin typeface="Cambria Math" panose="02040503050406030204" pitchFamily="18" charset="0"/>
                              </a:rPr>
                              <m:t>4</m:t>
                            </m:r>
                          </m:den>
                        </m:f>
                        <m:r>
                          <a:rPr lang="en-US" sz="1800" b="0" i="1">
                            <a:latin typeface="Cambria Math" panose="02040503050406030204" pitchFamily="18" charset="0"/>
                          </a:rPr>
                          <m:t>−</m:t>
                        </m:r>
                        <m:sSup>
                          <m:sSupPr>
                            <m:ctrlPr>
                              <a:rPr lang="en-US" sz="18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US" sz="1800" b="0" i="1">
                                <a:latin typeface="Cambria Math" panose="02040503050406030204" pitchFamily="18" charset="0"/>
                              </a:rPr>
                              <m:t>𝑦</m:t>
                            </m:r>
                          </m:e>
                          <m:sup>
                            <m:r>
                              <a:rPr lang="en-US" sz="18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</m:e>
                    </m:d>
                    <m:r>
                      <a:rPr lang="en-US" sz="1800" b="0" i="1">
                        <a:latin typeface="Cambria Math" panose="02040503050406030204" pitchFamily="18" charset="0"/>
                      </a:rPr>
                      <m:t> </m:t>
                    </m:r>
                  </m:oMath>
                </m:oMathPara>
              </a14:m>
              <a:endParaRPr lang="ru-RU" sz="1800"/>
            </a:p>
          </xdr:txBody>
        </xdr:sp>
      </mc:Choice>
      <mc:Fallback xmlns="">
        <xdr:sp macro="" textlink="">
          <xdr:nvSpPr>
            <xdr:cNvPr id="2" name="TextBox 1"/>
            <xdr:cNvSpPr txBox="1"/>
          </xdr:nvSpPr>
          <xdr:spPr>
            <a:xfrm>
              <a:off x="473075" y="498475"/>
              <a:ext cx="2797175" cy="62497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ru-RU" sz="18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𝜏_</a:t>
              </a:r>
              <a:r>
                <a:rPr lang="en-US" sz="1800" b="0" i="0">
                  <a:latin typeface="Cambria Math" panose="02040503050406030204" pitchFamily="18" charset="0"/>
                </a:rPr>
                <a:t>𝑥𝑦 (𝑥,𝑦)=  𝑃/2𝐼 [𝐷^2/4−𝑦^2 ]  </a:t>
              </a:r>
              <a:endParaRPr lang="ru-RU" sz="1800"/>
            </a:p>
          </xdr:txBody>
        </xdr:sp>
      </mc:Fallback>
    </mc:AlternateContent>
    <xdr:clientData/>
  </xdr:oneCellAnchor>
  <xdr:twoCellAnchor>
    <xdr:from>
      <xdr:col>13</xdr:col>
      <xdr:colOff>219075</xdr:colOff>
      <xdr:row>7</xdr:row>
      <xdr:rowOff>79375</xdr:rowOff>
    </xdr:from>
    <xdr:to>
      <xdr:col>20</xdr:col>
      <xdr:colOff>168275</xdr:colOff>
      <xdr:row>22</xdr:row>
      <xdr:rowOff>155575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121920</xdr:colOff>
      <xdr:row>2</xdr:row>
      <xdr:rowOff>281940</xdr:rowOff>
    </xdr:from>
    <xdr:to>
      <xdr:col>19</xdr:col>
      <xdr:colOff>390525</xdr:colOff>
      <xdr:row>26</xdr:row>
      <xdr:rowOff>19049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502920</xdr:colOff>
      <xdr:row>0</xdr:row>
      <xdr:rowOff>274320</xdr:rowOff>
    </xdr:from>
    <xdr:to>
      <xdr:col>16</xdr:col>
      <xdr:colOff>182880</xdr:colOff>
      <xdr:row>25</xdr:row>
      <xdr:rowOff>114300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D3D96537-893A-4D6F-9881-0DA285153B6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Таблица1" displayName="Таблица1" ref="A1:C176" totalsRowShown="0">
  <autoFilter ref="A1:C176" xr:uid="{00000000-0009-0000-0100-000001000000}"/>
  <tableColumns count="3">
    <tableColumn id="1" xr3:uid="{00000000-0010-0000-0000-000001000000}" name="Node #"/>
    <tableColumn id="2" xr3:uid="{00000000-0010-0000-0000-000002000000}" name="X"/>
    <tableColumn id="3" xr3:uid="{00000000-0010-0000-0000-000003000000}" name="Y"/>
  </tableColumns>
  <tableStyleInfo name="TableStyleLight1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Таблица2" displayName="Таблица2" ref="F2:H57" totalsRowShown="0">
  <autoFilter ref="F2:H57" xr:uid="{00000000-0009-0000-0100-000002000000}"/>
  <tableColumns count="3">
    <tableColumn id="1" xr3:uid="{00000000-0010-0000-0100-000001000000}" name="Столбец1"/>
    <tableColumn id="2" xr3:uid="{00000000-0010-0000-0100-000002000000}" name="Столбец2"/>
    <tableColumn id="3" xr3:uid="{00000000-0010-0000-0100-000003000000}" name="Столбец3"/>
  </tableColumns>
  <tableStyleInfo name="TableStyleLight1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2000000}" name="Таблица16" displayName="Таблица16" ref="A1:C190" totalsRowShown="0">
  <autoFilter ref="A1:C190" xr:uid="{00000000-0009-0000-0100-000005000000}"/>
  <tableColumns count="3">
    <tableColumn id="1" xr3:uid="{00000000-0010-0000-0200-000001000000}" name="Node #"/>
    <tableColumn id="2" xr3:uid="{00000000-0010-0000-0200-000002000000}" name="X"/>
    <tableColumn id="3" xr3:uid="{00000000-0010-0000-0200-000003000000}" name="Y"/>
  </tableColumns>
  <tableStyleInfo name="TableStyleLight1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3000000}" name="Таблица27" displayName="Таблица27" ref="F2:H57" totalsRowShown="0">
  <autoFilter ref="F2:H57" xr:uid="{00000000-0009-0000-0100-000006000000}"/>
  <tableColumns count="3">
    <tableColumn id="1" xr3:uid="{00000000-0010-0000-0300-000001000000}" name="Столбец1"/>
    <tableColumn id="2" xr3:uid="{00000000-0010-0000-0300-000002000000}" name="Столбец2"/>
    <tableColumn id="3" xr3:uid="{00000000-0010-0000-0300-000003000000}" name="Столбец3"/>
  </tableColumns>
  <tableStyleInfo name="TableStyleLight1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4000000}" name="Таблица3" displayName="Таблица3" ref="C3:G178" totalsRowShown="0">
  <autoFilter ref="C3:G178" xr:uid="{00000000-0009-0000-0100-000003000000}"/>
  <tableColumns count="5">
    <tableColumn id="1" xr3:uid="{00000000-0010-0000-0400-000001000000}" name="Node ID"/>
    <tableColumn id="2" xr3:uid="{00000000-0010-0000-0400-000002000000}" name="Delta X" dataDxfId="19"/>
    <tableColumn id="3" xr3:uid="{00000000-0010-0000-0400-000003000000}" name="Delta Y" dataDxfId="18"/>
    <tableColumn id="4" xr3:uid="{00000000-0010-0000-0400-000004000000}" name="Deformed Location X" dataDxfId="17">
      <calculatedColumnFormula>'Pre-process 175 Nodes'!B2+Таблица3[[#This Row],[Delta X]]*'Post-process'!$L$5</calculatedColumnFormula>
    </tableColumn>
    <tableColumn id="5" xr3:uid="{00000000-0010-0000-0400-000005000000}" name="Deformed Location Y" dataDxfId="16">
      <calculatedColumnFormula>'Pre-process 175 Nodes'!C2+Таблица3[[#This Row],[Delta Y]]*'Post-process'!$L$5</calculatedColumnFormula>
    </tableColumn>
  </tableColumns>
  <tableStyleInfo name="TableStyleLight1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5000000}" name="Таблица4" displayName="Таблица4" ref="C3:F178" totalsRowShown="0">
  <autoFilter ref="C3:F178" xr:uid="{00000000-0009-0000-0100-000004000000}"/>
  <tableColumns count="4">
    <tableColumn id="1" xr3:uid="{00000000-0010-0000-0500-000001000000}" name="Node"/>
    <tableColumn id="2" xr3:uid="{00000000-0010-0000-0500-000002000000}" name="Sigma_x" dataDxfId="15"/>
    <tableColumn id="3" xr3:uid="{00000000-0010-0000-0500-000003000000}" name="Sigma_y" dataDxfId="14"/>
    <tableColumn id="4" xr3:uid="{00000000-0010-0000-0500-000004000000}" name="Tau_xy" dataDxfId="13"/>
  </tableColumns>
  <tableStyleInfo name="TableStyleLight20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Таблица7" displayName="Таблица7" ref="C2:F191" totalsRowShown="0" headerRowDxfId="12" headerRowBorderDxfId="11" tableBorderDxfId="10">
  <autoFilter ref="C2:F191" xr:uid="{00000000-0009-0000-0100-000007000000}"/>
  <tableColumns count="4">
    <tableColumn id="1" xr3:uid="{00000000-0010-0000-0600-000001000000}" name="Node"/>
    <tableColumn id="2" xr3:uid="{00000000-0010-0000-0600-000002000000}" name="Sigma_x" dataDxfId="9"/>
    <tableColumn id="3" xr3:uid="{00000000-0010-0000-0600-000003000000}" name="Sigma_y" dataDxfId="8"/>
    <tableColumn id="4" xr3:uid="{00000000-0010-0000-0600-000004000000}" name="Tau_xy" dataDxfId="7"/>
  </tableColumns>
  <tableStyleInfo name="TableStyleLight18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7000000}" name="Таблица8" displayName="Таблица8" ref="C3:I121" totalsRowShown="0" headerRowDxfId="6">
  <autoFilter ref="C3:I121" xr:uid="{00000000-0009-0000-0100-000008000000}"/>
  <tableColumns count="7">
    <tableColumn id="1" xr3:uid="{00000000-0010-0000-0700-000001000000}" name="Node ID"/>
    <tableColumn id="2" xr3:uid="{00000000-0010-0000-0700-000002000000}" name="Delta X"/>
    <tableColumn id="3" xr3:uid="{00000000-0010-0000-0700-000003000000}" name="Delta Y"/>
    <tableColumn id="4" xr3:uid="{00000000-0010-0000-0700-000004000000}" name="Deformed Location X" dataDxfId="5"/>
    <tableColumn id="5" xr3:uid="{00000000-0010-0000-0700-000005000000}" name="Deformed Location Y" dataDxfId="4"/>
    <tableColumn id="6" xr3:uid="{00000000-0010-0000-0700-000006000000}" name="Столбец1">
      <calculatedColumnFormula>Таблица8[[#This Row],[Delta X]]+Таблица8[[#This Row],[Deformed Location X]]*$L$2</calculatedColumnFormula>
    </tableColumn>
    <tableColumn id="7" xr3:uid="{00000000-0010-0000-0700-000007000000}" name="Столбец2">
      <calculatedColumnFormula>Таблица8[[#This Row],[Delta Y]]+Таблица8[[#This Row],[Deformed Location Y]]*$L$2</calculatedColumnFormula>
    </tableColumn>
  </tableColumns>
  <tableStyleInfo name="TableStyleLight16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8A079C4-A335-4A06-9A51-DC1ED36999E7}" name="Таблица9" displayName="Таблица9" ref="B1:D140" totalsRowShown="0">
  <autoFilter ref="B1:D140" xr:uid="{08A079C4-A335-4A06-9A51-DC1ED36999E7}"/>
  <sortState xmlns:xlrd2="http://schemas.microsoft.com/office/spreadsheetml/2017/richdata2" ref="B2:D140">
    <sortCondition ref="B1:B140"/>
  </sortState>
  <tableColumns count="3">
    <tableColumn id="1" xr3:uid="{D6D67E21-0693-42F3-A989-82E1A4F8B949}" name="#"/>
    <tableColumn id="2" xr3:uid="{DAA30ABC-83F1-48C8-AC88-02AA53F63CAB}" name="X"/>
    <tableColumn id="3" xr3:uid="{FC222043-6D8A-44A1-868D-E8E02F45535D}" name="Y"/>
  </tableColumns>
  <tableStyleInfo name="TableStyleLight16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60BDBF20-8F66-43E1-AD83-43F7AD7D6563}" name="Таблица11" displayName="Таблица11" ref="P2:T141" totalsRowShown="0">
  <autoFilter ref="P2:T141" xr:uid="{60BDBF20-8F66-43E1-AD83-43F7AD7D6563}"/>
  <tableColumns count="5">
    <tableColumn id="1" xr3:uid="{8F2E98E4-58A8-438D-8816-A9AEDDAE516E}" name="#"/>
    <tableColumn id="2" xr3:uid="{656961C8-335A-4522-BF8C-66EC69F0CB02}" name="DX" dataDxfId="3"/>
    <tableColumn id="3" xr3:uid="{9569D097-433F-48FE-BA51-B4428DC544BD}" name="dY" dataDxfId="2"/>
    <tableColumn id="5" xr3:uid="{DE6442EC-7DE4-4B25-ABD4-76E609CCA824}" name="X1" dataDxfId="1">
      <calculatedColumnFormula>C2+Таблица11[[#This Row],[DX]]*$V$3</calculatedColumnFormula>
    </tableColumn>
    <tableColumn id="6" xr3:uid="{373122EC-E2E4-489F-AE36-EA5F2D33970D}" name="X2" dataDxfId="0">
      <calculatedColumnFormula>D2+Таблица11[[#This Row],[dY]]*$V$3</calculatedColumnFormula>
    </tableColumn>
  </tableColumns>
  <tableStyleInfo name="TableStyleLight19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10C28979-5D43-4A0C-A104-4CFD0F7F5F64}" name="Таблица10" displayName="Таблица10" ref="C3:F183" totalsRowShown="0">
  <autoFilter ref="C3:F183" xr:uid="{10C28979-5D43-4A0C-A104-4CFD0F7F5F64}"/>
  <tableColumns count="4">
    <tableColumn id="1" xr3:uid="{0D227B5F-0080-4056-96E3-71F31E5EBB85}" name="#"/>
    <tableColumn id="2" xr3:uid="{9D13B638-AD1C-4910-9928-3F8272133228}" name="G1"/>
    <tableColumn id="4" xr3:uid="{2088D0FC-4D7B-417B-BE83-F4078F546E33}" name="G3"/>
    <tableColumn id="3" xr3:uid="{8F814C66-9AB5-4AE0-A390-7E67F6C7FCED}" name="G2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0.xml"/><Relationship Id="rId2" Type="http://schemas.openxmlformats.org/officeDocument/2006/relationships/table" Target="../tables/table9.xml"/><Relationship Id="rId1" Type="http://schemas.openxmlformats.org/officeDocument/2006/relationships/drawing" Target="../drawings/drawing7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6"/>
  <sheetViews>
    <sheetView zoomScale="90" zoomScaleNormal="90" workbookViewId="0">
      <selection activeCell="C8" sqref="C8"/>
    </sheetView>
  </sheetViews>
  <sheetFormatPr defaultRowHeight="13.8" x14ac:dyDescent="0.25"/>
  <cols>
    <col min="1" max="3" width="11.19921875" customWidth="1"/>
    <col min="6" max="8" width="11.19921875" customWidth="1"/>
  </cols>
  <sheetData>
    <row r="1" spans="1:8" x14ac:dyDescent="0.25">
      <c r="A1" t="s">
        <v>23</v>
      </c>
      <c r="B1" t="s">
        <v>24</v>
      </c>
      <c r="C1" t="s">
        <v>25</v>
      </c>
    </row>
    <row r="2" spans="1:8" x14ac:dyDescent="0.25">
      <c r="A2">
        <v>1</v>
      </c>
      <c r="B2">
        <v>0</v>
      </c>
      <c r="C2">
        <v>6</v>
      </c>
      <c r="F2" t="s">
        <v>0</v>
      </c>
      <c r="G2" t="s">
        <v>1</v>
      </c>
      <c r="H2" t="s">
        <v>2</v>
      </c>
    </row>
    <row r="3" spans="1:8" x14ac:dyDescent="0.25">
      <c r="A3">
        <v>2</v>
      </c>
      <c r="B3">
        <v>0</v>
      </c>
      <c r="C3">
        <v>4</v>
      </c>
      <c r="F3">
        <v>1</v>
      </c>
      <c r="G3">
        <v>0</v>
      </c>
      <c r="H3">
        <v>6</v>
      </c>
    </row>
    <row r="4" spans="1:8" x14ac:dyDescent="0.25">
      <c r="A4">
        <v>3</v>
      </c>
      <c r="B4">
        <v>0</v>
      </c>
      <c r="C4">
        <v>2</v>
      </c>
      <c r="F4">
        <v>2</v>
      </c>
      <c r="G4">
        <v>0</v>
      </c>
      <c r="H4">
        <v>3</v>
      </c>
    </row>
    <row r="5" spans="1:8" x14ac:dyDescent="0.25">
      <c r="A5">
        <v>4</v>
      </c>
      <c r="B5">
        <v>0</v>
      </c>
      <c r="C5">
        <v>0</v>
      </c>
      <c r="F5">
        <v>3</v>
      </c>
      <c r="G5">
        <v>0</v>
      </c>
      <c r="H5">
        <v>0</v>
      </c>
    </row>
    <row r="6" spans="1:8" x14ac:dyDescent="0.25">
      <c r="A6">
        <v>5</v>
      </c>
      <c r="B6">
        <v>0</v>
      </c>
      <c r="C6">
        <v>-2</v>
      </c>
      <c r="F6">
        <v>4</v>
      </c>
      <c r="G6">
        <v>0</v>
      </c>
      <c r="H6">
        <v>-3</v>
      </c>
    </row>
    <row r="7" spans="1:8" x14ac:dyDescent="0.25">
      <c r="A7">
        <v>6</v>
      </c>
      <c r="B7">
        <v>0</v>
      </c>
      <c r="C7">
        <v>-4</v>
      </c>
      <c r="F7">
        <v>5</v>
      </c>
      <c r="G7">
        <v>0</v>
      </c>
      <c r="H7">
        <v>-6</v>
      </c>
    </row>
    <row r="8" spans="1:8" x14ac:dyDescent="0.25">
      <c r="A8">
        <v>7</v>
      </c>
      <c r="B8">
        <v>0</v>
      </c>
      <c r="C8">
        <v>-6</v>
      </c>
      <c r="F8">
        <v>6</v>
      </c>
      <c r="G8">
        <v>4.8</v>
      </c>
      <c r="H8">
        <v>6</v>
      </c>
    </row>
    <row r="9" spans="1:8" x14ac:dyDescent="0.25">
      <c r="A9">
        <v>8</v>
      </c>
      <c r="B9">
        <v>2</v>
      </c>
      <c r="C9">
        <v>6</v>
      </c>
      <c r="F9">
        <v>7</v>
      </c>
      <c r="G9">
        <v>4.8</v>
      </c>
      <c r="H9">
        <v>3</v>
      </c>
    </row>
    <row r="10" spans="1:8" x14ac:dyDescent="0.25">
      <c r="A10">
        <v>9</v>
      </c>
      <c r="B10">
        <v>2</v>
      </c>
      <c r="C10">
        <v>4</v>
      </c>
      <c r="F10">
        <v>8</v>
      </c>
      <c r="G10">
        <v>4.8</v>
      </c>
      <c r="H10">
        <v>0</v>
      </c>
    </row>
    <row r="11" spans="1:8" x14ac:dyDescent="0.25">
      <c r="A11">
        <v>10</v>
      </c>
      <c r="B11">
        <v>2</v>
      </c>
      <c r="C11">
        <v>2</v>
      </c>
      <c r="F11">
        <v>9</v>
      </c>
      <c r="G11">
        <v>4.8</v>
      </c>
      <c r="H11">
        <v>-3</v>
      </c>
    </row>
    <row r="12" spans="1:8" x14ac:dyDescent="0.25">
      <c r="A12">
        <v>11</v>
      </c>
      <c r="B12">
        <v>2</v>
      </c>
      <c r="C12">
        <v>0</v>
      </c>
      <c r="F12">
        <v>10</v>
      </c>
      <c r="G12">
        <v>4.8</v>
      </c>
      <c r="H12">
        <v>-6</v>
      </c>
    </row>
    <row r="13" spans="1:8" x14ac:dyDescent="0.25">
      <c r="A13">
        <v>12</v>
      </c>
      <c r="B13">
        <v>2</v>
      </c>
      <c r="C13">
        <v>-2</v>
      </c>
      <c r="F13">
        <v>11</v>
      </c>
      <c r="G13">
        <v>9.6</v>
      </c>
      <c r="H13">
        <v>6</v>
      </c>
    </row>
    <row r="14" spans="1:8" x14ac:dyDescent="0.25">
      <c r="A14">
        <v>13</v>
      </c>
      <c r="B14">
        <v>2</v>
      </c>
      <c r="C14">
        <v>-4</v>
      </c>
      <c r="F14">
        <v>12</v>
      </c>
      <c r="G14">
        <v>9.6</v>
      </c>
      <c r="H14">
        <v>3</v>
      </c>
    </row>
    <row r="15" spans="1:8" x14ac:dyDescent="0.25">
      <c r="A15">
        <v>14</v>
      </c>
      <c r="B15">
        <v>2</v>
      </c>
      <c r="C15">
        <v>-6</v>
      </c>
      <c r="F15">
        <v>13</v>
      </c>
      <c r="G15">
        <v>9.6</v>
      </c>
      <c r="H15">
        <v>0</v>
      </c>
    </row>
    <row r="16" spans="1:8" x14ac:dyDescent="0.25">
      <c r="A16">
        <v>15</v>
      </c>
      <c r="B16">
        <v>4</v>
      </c>
      <c r="C16">
        <v>6</v>
      </c>
      <c r="F16">
        <v>14</v>
      </c>
      <c r="G16">
        <v>9.6</v>
      </c>
      <c r="H16">
        <v>-3</v>
      </c>
    </row>
    <row r="17" spans="1:8" x14ac:dyDescent="0.25">
      <c r="A17">
        <v>16</v>
      </c>
      <c r="B17">
        <v>4</v>
      </c>
      <c r="C17">
        <v>4</v>
      </c>
      <c r="F17">
        <v>15</v>
      </c>
      <c r="G17">
        <v>9.6</v>
      </c>
      <c r="H17">
        <v>-6</v>
      </c>
    </row>
    <row r="18" spans="1:8" x14ac:dyDescent="0.25">
      <c r="A18">
        <v>17</v>
      </c>
      <c r="B18">
        <v>4</v>
      </c>
      <c r="C18">
        <v>2</v>
      </c>
      <c r="F18">
        <v>16</v>
      </c>
      <c r="G18">
        <v>14.4</v>
      </c>
      <c r="H18">
        <v>6</v>
      </c>
    </row>
    <row r="19" spans="1:8" x14ac:dyDescent="0.25">
      <c r="A19">
        <v>18</v>
      </c>
      <c r="B19">
        <v>4</v>
      </c>
      <c r="C19">
        <v>0</v>
      </c>
      <c r="F19">
        <v>17</v>
      </c>
      <c r="G19">
        <v>14.4</v>
      </c>
      <c r="H19">
        <v>3</v>
      </c>
    </row>
    <row r="20" spans="1:8" x14ac:dyDescent="0.25">
      <c r="A20">
        <v>19</v>
      </c>
      <c r="B20">
        <v>4</v>
      </c>
      <c r="C20">
        <v>-2</v>
      </c>
      <c r="F20">
        <v>18</v>
      </c>
      <c r="G20">
        <v>14.4</v>
      </c>
      <c r="H20">
        <v>0</v>
      </c>
    </row>
    <row r="21" spans="1:8" x14ac:dyDescent="0.25">
      <c r="A21">
        <v>20</v>
      </c>
      <c r="B21">
        <v>4</v>
      </c>
      <c r="C21">
        <v>-4</v>
      </c>
      <c r="F21">
        <v>19</v>
      </c>
      <c r="G21">
        <v>14.4</v>
      </c>
      <c r="H21">
        <v>-3</v>
      </c>
    </row>
    <row r="22" spans="1:8" x14ac:dyDescent="0.25">
      <c r="A22">
        <v>21</v>
      </c>
      <c r="B22">
        <v>4</v>
      </c>
      <c r="C22">
        <v>-6</v>
      </c>
      <c r="F22">
        <v>20</v>
      </c>
      <c r="G22">
        <v>14.4</v>
      </c>
      <c r="H22">
        <v>-6</v>
      </c>
    </row>
    <row r="23" spans="1:8" x14ac:dyDescent="0.25">
      <c r="A23">
        <v>22</v>
      </c>
      <c r="B23">
        <v>6</v>
      </c>
      <c r="C23">
        <v>6</v>
      </c>
      <c r="F23">
        <v>21</v>
      </c>
      <c r="G23">
        <v>19.2</v>
      </c>
      <c r="H23">
        <v>6</v>
      </c>
    </row>
    <row r="24" spans="1:8" x14ac:dyDescent="0.25">
      <c r="A24">
        <v>23</v>
      </c>
      <c r="B24">
        <v>6</v>
      </c>
      <c r="C24">
        <v>4</v>
      </c>
      <c r="F24">
        <v>22</v>
      </c>
      <c r="G24">
        <v>19.2</v>
      </c>
      <c r="H24">
        <v>3</v>
      </c>
    </row>
    <row r="25" spans="1:8" x14ac:dyDescent="0.25">
      <c r="A25">
        <v>24</v>
      </c>
      <c r="B25">
        <v>6</v>
      </c>
      <c r="C25">
        <v>2</v>
      </c>
      <c r="F25">
        <v>23</v>
      </c>
      <c r="G25">
        <v>19.2</v>
      </c>
      <c r="H25">
        <v>0</v>
      </c>
    </row>
    <row r="26" spans="1:8" x14ac:dyDescent="0.25">
      <c r="A26">
        <v>25</v>
      </c>
      <c r="B26">
        <v>6</v>
      </c>
      <c r="C26">
        <v>0</v>
      </c>
      <c r="F26">
        <v>24</v>
      </c>
      <c r="G26">
        <v>19.2</v>
      </c>
      <c r="H26">
        <v>-3</v>
      </c>
    </row>
    <row r="27" spans="1:8" x14ac:dyDescent="0.25">
      <c r="A27">
        <v>26</v>
      </c>
      <c r="B27">
        <v>6</v>
      </c>
      <c r="C27">
        <v>-2</v>
      </c>
      <c r="F27">
        <v>25</v>
      </c>
      <c r="G27">
        <v>19.2</v>
      </c>
      <c r="H27">
        <v>-6</v>
      </c>
    </row>
    <row r="28" spans="1:8" x14ac:dyDescent="0.25">
      <c r="A28">
        <v>27</v>
      </c>
      <c r="B28">
        <v>6</v>
      </c>
      <c r="C28">
        <v>-4</v>
      </c>
      <c r="F28">
        <v>26</v>
      </c>
      <c r="G28">
        <v>24</v>
      </c>
      <c r="H28">
        <v>6</v>
      </c>
    </row>
    <row r="29" spans="1:8" x14ac:dyDescent="0.25">
      <c r="A29">
        <v>28</v>
      </c>
      <c r="B29">
        <v>6</v>
      </c>
      <c r="C29">
        <v>-6</v>
      </c>
      <c r="F29">
        <v>27</v>
      </c>
      <c r="G29">
        <v>24</v>
      </c>
      <c r="H29">
        <v>3</v>
      </c>
    </row>
    <row r="30" spans="1:8" x14ac:dyDescent="0.25">
      <c r="A30">
        <v>29</v>
      </c>
      <c r="B30">
        <v>8</v>
      </c>
      <c r="C30">
        <v>6</v>
      </c>
      <c r="F30">
        <v>28</v>
      </c>
      <c r="G30">
        <v>24</v>
      </c>
      <c r="H30">
        <v>0</v>
      </c>
    </row>
    <row r="31" spans="1:8" x14ac:dyDescent="0.25">
      <c r="A31">
        <v>30</v>
      </c>
      <c r="B31">
        <v>8</v>
      </c>
      <c r="C31">
        <v>4</v>
      </c>
      <c r="F31">
        <v>29</v>
      </c>
      <c r="G31">
        <v>24</v>
      </c>
      <c r="H31">
        <v>-3</v>
      </c>
    </row>
    <row r="32" spans="1:8" x14ac:dyDescent="0.25">
      <c r="A32">
        <v>31</v>
      </c>
      <c r="B32">
        <v>8</v>
      </c>
      <c r="C32">
        <v>2</v>
      </c>
      <c r="F32">
        <v>30</v>
      </c>
      <c r="G32">
        <v>24</v>
      </c>
      <c r="H32">
        <v>-6</v>
      </c>
    </row>
    <row r="33" spans="1:8" x14ac:dyDescent="0.25">
      <c r="A33">
        <v>32</v>
      </c>
      <c r="B33">
        <v>8</v>
      </c>
      <c r="C33">
        <v>0</v>
      </c>
      <c r="F33">
        <v>31</v>
      </c>
      <c r="G33">
        <v>28.8</v>
      </c>
      <c r="H33">
        <v>6</v>
      </c>
    </row>
    <row r="34" spans="1:8" x14ac:dyDescent="0.25">
      <c r="A34">
        <v>33</v>
      </c>
      <c r="B34">
        <v>8</v>
      </c>
      <c r="C34">
        <v>-2</v>
      </c>
      <c r="F34">
        <v>32</v>
      </c>
      <c r="G34">
        <v>28.8</v>
      </c>
      <c r="H34">
        <v>3</v>
      </c>
    </row>
    <row r="35" spans="1:8" x14ac:dyDescent="0.25">
      <c r="A35">
        <v>34</v>
      </c>
      <c r="B35">
        <v>8</v>
      </c>
      <c r="C35">
        <v>-4</v>
      </c>
      <c r="F35">
        <v>33</v>
      </c>
      <c r="G35">
        <v>28.8</v>
      </c>
      <c r="H35">
        <v>0</v>
      </c>
    </row>
    <row r="36" spans="1:8" x14ac:dyDescent="0.25">
      <c r="A36">
        <v>35</v>
      </c>
      <c r="B36">
        <v>8</v>
      </c>
      <c r="C36">
        <v>-6</v>
      </c>
      <c r="F36">
        <v>34</v>
      </c>
      <c r="G36">
        <v>28.8</v>
      </c>
      <c r="H36">
        <v>-3</v>
      </c>
    </row>
    <row r="37" spans="1:8" x14ac:dyDescent="0.25">
      <c r="A37">
        <v>36</v>
      </c>
      <c r="B37">
        <v>10</v>
      </c>
      <c r="C37">
        <v>6</v>
      </c>
      <c r="F37">
        <v>35</v>
      </c>
      <c r="G37">
        <v>28.8</v>
      </c>
      <c r="H37">
        <v>-6</v>
      </c>
    </row>
    <row r="38" spans="1:8" x14ac:dyDescent="0.25">
      <c r="A38">
        <v>37</v>
      </c>
      <c r="B38">
        <v>10</v>
      </c>
      <c r="C38">
        <v>4</v>
      </c>
      <c r="F38">
        <v>36</v>
      </c>
      <c r="G38">
        <v>33.6</v>
      </c>
      <c r="H38">
        <v>6</v>
      </c>
    </row>
    <row r="39" spans="1:8" x14ac:dyDescent="0.25">
      <c r="A39">
        <v>38</v>
      </c>
      <c r="B39">
        <v>10</v>
      </c>
      <c r="C39">
        <v>2</v>
      </c>
      <c r="F39">
        <v>37</v>
      </c>
      <c r="G39">
        <v>33.6</v>
      </c>
      <c r="H39">
        <v>3</v>
      </c>
    </row>
    <row r="40" spans="1:8" x14ac:dyDescent="0.25">
      <c r="A40">
        <v>39</v>
      </c>
      <c r="B40">
        <v>10</v>
      </c>
      <c r="C40">
        <v>0</v>
      </c>
      <c r="F40">
        <v>38</v>
      </c>
      <c r="G40">
        <v>33.6</v>
      </c>
      <c r="H40">
        <v>0</v>
      </c>
    </row>
    <row r="41" spans="1:8" x14ac:dyDescent="0.25">
      <c r="A41">
        <v>40</v>
      </c>
      <c r="B41">
        <v>10</v>
      </c>
      <c r="C41">
        <v>-2</v>
      </c>
      <c r="F41">
        <v>39</v>
      </c>
      <c r="G41">
        <v>33.6</v>
      </c>
      <c r="H41">
        <v>-3</v>
      </c>
    </row>
    <row r="42" spans="1:8" x14ac:dyDescent="0.25">
      <c r="A42">
        <v>41</v>
      </c>
      <c r="B42">
        <v>10</v>
      </c>
      <c r="C42">
        <v>-4</v>
      </c>
      <c r="F42">
        <v>40</v>
      </c>
      <c r="G42">
        <v>33.6</v>
      </c>
      <c r="H42">
        <v>-6</v>
      </c>
    </row>
    <row r="43" spans="1:8" x14ac:dyDescent="0.25">
      <c r="A43">
        <v>42</v>
      </c>
      <c r="B43">
        <v>10</v>
      </c>
      <c r="C43">
        <v>-6</v>
      </c>
      <c r="F43">
        <v>41</v>
      </c>
      <c r="G43">
        <v>38.4</v>
      </c>
      <c r="H43">
        <v>6</v>
      </c>
    </row>
    <row r="44" spans="1:8" x14ac:dyDescent="0.25">
      <c r="A44">
        <v>43</v>
      </c>
      <c r="B44">
        <v>12</v>
      </c>
      <c r="C44">
        <v>6</v>
      </c>
      <c r="F44">
        <v>42</v>
      </c>
      <c r="G44">
        <v>38.4</v>
      </c>
      <c r="H44">
        <v>3</v>
      </c>
    </row>
    <row r="45" spans="1:8" x14ac:dyDescent="0.25">
      <c r="A45">
        <v>44</v>
      </c>
      <c r="B45">
        <v>12</v>
      </c>
      <c r="C45">
        <v>4</v>
      </c>
      <c r="F45">
        <v>43</v>
      </c>
      <c r="G45">
        <v>38.4</v>
      </c>
      <c r="H45">
        <v>0</v>
      </c>
    </row>
    <row r="46" spans="1:8" x14ac:dyDescent="0.25">
      <c r="A46">
        <v>45</v>
      </c>
      <c r="B46">
        <v>12</v>
      </c>
      <c r="C46">
        <v>2</v>
      </c>
      <c r="F46">
        <v>44</v>
      </c>
      <c r="G46">
        <v>38.4</v>
      </c>
      <c r="H46">
        <v>-3</v>
      </c>
    </row>
    <row r="47" spans="1:8" x14ac:dyDescent="0.25">
      <c r="A47">
        <v>46</v>
      </c>
      <c r="B47">
        <v>12</v>
      </c>
      <c r="C47">
        <v>0</v>
      </c>
      <c r="F47">
        <v>45</v>
      </c>
      <c r="G47">
        <v>38.4</v>
      </c>
      <c r="H47">
        <v>-6</v>
      </c>
    </row>
    <row r="48" spans="1:8" x14ac:dyDescent="0.25">
      <c r="A48">
        <v>47</v>
      </c>
      <c r="B48">
        <v>12</v>
      </c>
      <c r="C48">
        <v>-2</v>
      </c>
      <c r="F48">
        <v>46</v>
      </c>
      <c r="G48">
        <v>43.2</v>
      </c>
      <c r="H48">
        <v>6</v>
      </c>
    </row>
    <row r="49" spans="1:8" x14ac:dyDescent="0.25">
      <c r="A49">
        <v>48</v>
      </c>
      <c r="B49">
        <v>12</v>
      </c>
      <c r="C49">
        <v>-4</v>
      </c>
      <c r="F49">
        <v>47</v>
      </c>
      <c r="G49">
        <v>43.2</v>
      </c>
      <c r="H49">
        <v>3</v>
      </c>
    </row>
    <row r="50" spans="1:8" x14ac:dyDescent="0.25">
      <c r="A50">
        <v>49</v>
      </c>
      <c r="B50">
        <v>12</v>
      </c>
      <c r="C50">
        <v>-6</v>
      </c>
      <c r="F50">
        <v>48</v>
      </c>
      <c r="G50">
        <v>43.2</v>
      </c>
      <c r="H50">
        <v>0</v>
      </c>
    </row>
    <row r="51" spans="1:8" x14ac:dyDescent="0.25">
      <c r="A51">
        <v>50</v>
      </c>
      <c r="B51">
        <v>14</v>
      </c>
      <c r="C51">
        <v>6</v>
      </c>
      <c r="F51">
        <v>49</v>
      </c>
      <c r="G51">
        <v>43.2</v>
      </c>
      <c r="H51">
        <v>-3</v>
      </c>
    </row>
    <row r="52" spans="1:8" x14ac:dyDescent="0.25">
      <c r="A52">
        <v>51</v>
      </c>
      <c r="B52">
        <v>14</v>
      </c>
      <c r="C52">
        <v>4</v>
      </c>
      <c r="F52">
        <v>50</v>
      </c>
      <c r="G52">
        <v>43.2</v>
      </c>
      <c r="H52">
        <v>-6</v>
      </c>
    </row>
    <row r="53" spans="1:8" x14ac:dyDescent="0.25">
      <c r="A53">
        <v>52</v>
      </c>
      <c r="B53">
        <v>14</v>
      </c>
      <c r="C53">
        <v>2</v>
      </c>
      <c r="F53">
        <v>51</v>
      </c>
      <c r="G53">
        <v>48</v>
      </c>
      <c r="H53">
        <v>6</v>
      </c>
    </row>
    <row r="54" spans="1:8" x14ac:dyDescent="0.25">
      <c r="A54">
        <v>53</v>
      </c>
      <c r="B54">
        <v>14</v>
      </c>
      <c r="C54">
        <v>0</v>
      </c>
      <c r="F54">
        <v>52</v>
      </c>
      <c r="G54">
        <v>48</v>
      </c>
      <c r="H54">
        <v>3</v>
      </c>
    </row>
    <row r="55" spans="1:8" x14ac:dyDescent="0.25">
      <c r="A55">
        <v>54</v>
      </c>
      <c r="B55">
        <v>14</v>
      </c>
      <c r="C55">
        <v>-2</v>
      </c>
      <c r="F55">
        <v>53</v>
      </c>
      <c r="G55">
        <v>48</v>
      </c>
      <c r="H55">
        <v>0</v>
      </c>
    </row>
    <row r="56" spans="1:8" x14ac:dyDescent="0.25">
      <c r="A56">
        <v>55</v>
      </c>
      <c r="B56">
        <v>14</v>
      </c>
      <c r="C56">
        <v>-4</v>
      </c>
      <c r="F56">
        <v>54</v>
      </c>
      <c r="G56">
        <v>48</v>
      </c>
      <c r="H56">
        <v>-3</v>
      </c>
    </row>
    <row r="57" spans="1:8" x14ac:dyDescent="0.25">
      <c r="A57">
        <v>56</v>
      </c>
      <c r="B57">
        <v>14</v>
      </c>
      <c r="C57">
        <v>-6</v>
      </c>
      <c r="F57">
        <v>55</v>
      </c>
      <c r="G57">
        <v>48</v>
      </c>
      <c r="H57">
        <v>-6</v>
      </c>
    </row>
    <row r="58" spans="1:8" x14ac:dyDescent="0.25">
      <c r="A58">
        <v>57</v>
      </c>
      <c r="B58">
        <v>16</v>
      </c>
      <c r="C58">
        <v>6</v>
      </c>
    </row>
    <row r="59" spans="1:8" x14ac:dyDescent="0.25">
      <c r="A59">
        <v>58</v>
      </c>
      <c r="B59">
        <v>16</v>
      </c>
      <c r="C59">
        <v>4</v>
      </c>
    </row>
    <row r="60" spans="1:8" x14ac:dyDescent="0.25">
      <c r="A60">
        <v>59</v>
      </c>
      <c r="B60">
        <v>16</v>
      </c>
      <c r="C60">
        <v>2</v>
      </c>
    </row>
    <row r="61" spans="1:8" x14ac:dyDescent="0.25">
      <c r="A61">
        <v>60</v>
      </c>
      <c r="B61">
        <v>16</v>
      </c>
      <c r="C61">
        <v>0</v>
      </c>
    </row>
    <row r="62" spans="1:8" x14ac:dyDescent="0.25">
      <c r="A62">
        <v>61</v>
      </c>
      <c r="B62">
        <v>16</v>
      </c>
      <c r="C62">
        <v>-2</v>
      </c>
    </row>
    <row r="63" spans="1:8" x14ac:dyDescent="0.25">
      <c r="A63">
        <v>62</v>
      </c>
      <c r="B63">
        <v>16</v>
      </c>
      <c r="C63">
        <v>-4</v>
      </c>
    </row>
    <row r="64" spans="1:8" x14ac:dyDescent="0.25">
      <c r="A64">
        <v>63</v>
      </c>
      <c r="B64">
        <v>16</v>
      </c>
      <c r="C64">
        <v>-6</v>
      </c>
    </row>
    <row r="65" spans="1:3" x14ac:dyDescent="0.25">
      <c r="A65">
        <v>64</v>
      </c>
      <c r="B65">
        <v>18</v>
      </c>
      <c r="C65">
        <v>6</v>
      </c>
    </row>
    <row r="66" spans="1:3" x14ac:dyDescent="0.25">
      <c r="A66">
        <v>65</v>
      </c>
      <c r="B66">
        <v>18</v>
      </c>
      <c r="C66">
        <v>4</v>
      </c>
    </row>
    <row r="67" spans="1:3" x14ac:dyDescent="0.25">
      <c r="A67">
        <v>66</v>
      </c>
      <c r="B67">
        <v>18</v>
      </c>
      <c r="C67">
        <v>2</v>
      </c>
    </row>
    <row r="68" spans="1:3" x14ac:dyDescent="0.25">
      <c r="A68">
        <v>67</v>
      </c>
      <c r="B68">
        <v>18</v>
      </c>
      <c r="C68">
        <v>0</v>
      </c>
    </row>
    <row r="69" spans="1:3" x14ac:dyDescent="0.25">
      <c r="A69">
        <v>68</v>
      </c>
      <c r="B69">
        <v>18</v>
      </c>
      <c r="C69">
        <v>-2</v>
      </c>
    </row>
    <row r="70" spans="1:3" x14ac:dyDescent="0.25">
      <c r="A70">
        <v>69</v>
      </c>
      <c r="B70">
        <v>18</v>
      </c>
      <c r="C70">
        <v>-4</v>
      </c>
    </row>
    <row r="71" spans="1:3" x14ac:dyDescent="0.25">
      <c r="A71">
        <v>70</v>
      </c>
      <c r="B71">
        <v>18</v>
      </c>
      <c r="C71">
        <v>-6</v>
      </c>
    </row>
    <row r="72" spans="1:3" x14ac:dyDescent="0.25">
      <c r="A72">
        <v>71</v>
      </c>
      <c r="B72">
        <v>20</v>
      </c>
      <c r="C72">
        <v>6</v>
      </c>
    </row>
    <row r="73" spans="1:3" x14ac:dyDescent="0.25">
      <c r="A73">
        <v>72</v>
      </c>
      <c r="B73">
        <v>20</v>
      </c>
      <c r="C73">
        <v>4</v>
      </c>
    </row>
    <row r="74" spans="1:3" x14ac:dyDescent="0.25">
      <c r="A74">
        <v>73</v>
      </c>
      <c r="B74">
        <v>20</v>
      </c>
      <c r="C74">
        <v>2</v>
      </c>
    </row>
    <row r="75" spans="1:3" x14ac:dyDescent="0.25">
      <c r="A75">
        <v>74</v>
      </c>
      <c r="B75">
        <v>20</v>
      </c>
      <c r="C75">
        <v>0</v>
      </c>
    </row>
    <row r="76" spans="1:3" x14ac:dyDescent="0.25">
      <c r="A76">
        <v>75</v>
      </c>
      <c r="B76">
        <v>20</v>
      </c>
      <c r="C76">
        <v>-2</v>
      </c>
    </row>
    <row r="77" spans="1:3" x14ac:dyDescent="0.25">
      <c r="A77">
        <v>76</v>
      </c>
      <c r="B77">
        <v>20</v>
      </c>
      <c r="C77">
        <v>-4</v>
      </c>
    </row>
    <row r="78" spans="1:3" x14ac:dyDescent="0.25">
      <c r="A78">
        <v>77</v>
      </c>
      <c r="B78">
        <v>20</v>
      </c>
      <c r="C78">
        <v>-6</v>
      </c>
    </row>
    <row r="79" spans="1:3" x14ac:dyDescent="0.25">
      <c r="A79">
        <v>78</v>
      </c>
      <c r="B79">
        <v>22</v>
      </c>
      <c r="C79">
        <v>6</v>
      </c>
    </row>
    <row r="80" spans="1:3" x14ac:dyDescent="0.25">
      <c r="A80">
        <v>79</v>
      </c>
      <c r="B80">
        <v>22</v>
      </c>
      <c r="C80">
        <v>4</v>
      </c>
    </row>
    <row r="81" spans="1:3" x14ac:dyDescent="0.25">
      <c r="A81">
        <v>80</v>
      </c>
      <c r="B81">
        <v>22</v>
      </c>
      <c r="C81">
        <v>2</v>
      </c>
    </row>
    <row r="82" spans="1:3" x14ac:dyDescent="0.25">
      <c r="A82">
        <v>81</v>
      </c>
      <c r="B82">
        <v>22</v>
      </c>
      <c r="C82">
        <v>0</v>
      </c>
    </row>
    <row r="83" spans="1:3" x14ac:dyDescent="0.25">
      <c r="A83">
        <v>82</v>
      </c>
      <c r="B83">
        <v>22</v>
      </c>
      <c r="C83">
        <v>-2</v>
      </c>
    </row>
    <row r="84" spans="1:3" x14ac:dyDescent="0.25">
      <c r="A84">
        <v>83</v>
      </c>
      <c r="B84">
        <v>22</v>
      </c>
      <c r="C84">
        <v>-4</v>
      </c>
    </row>
    <row r="85" spans="1:3" ht="14.4" thickBot="1" x14ac:dyDescent="0.3">
      <c r="A85">
        <v>84</v>
      </c>
      <c r="B85">
        <v>22</v>
      </c>
      <c r="C85">
        <v>-6</v>
      </c>
    </row>
    <row r="86" spans="1:3" x14ac:dyDescent="0.25">
      <c r="A86" s="8">
        <v>85</v>
      </c>
      <c r="B86" s="9">
        <v>24</v>
      </c>
      <c r="C86" s="10">
        <v>6</v>
      </c>
    </row>
    <row r="87" spans="1:3" x14ac:dyDescent="0.25">
      <c r="A87" s="11">
        <v>86</v>
      </c>
      <c r="B87" s="12">
        <v>24</v>
      </c>
      <c r="C87" s="13">
        <v>4</v>
      </c>
    </row>
    <row r="88" spans="1:3" x14ac:dyDescent="0.25">
      <c r="A88" s="11">
        <v>87</v>
      </c>
      <c r="B88" s="12">
        <v>24</v>
      </c>
      <c r="C88" s="13">
        <v>2</v>
      </c>
    </row>
    <row r="89" spans="1:3" x14ac:dyDescent="0.25">
      <c r="A89" s="11">
        <v>88</v>
      </c>
      <c r="B89" s="12">
        <v>24</v>
      </c>
      <c r="C89" s="13">
        <v>0</v>
      </c>
    </row>
    <row r="90" spans="1:3" x14ac:dyDescent="0.25">
      <c r="A90" s="11">
        <v>89</v>
      </c>
      <c r="B90" s="12">
        <v>24</v>
      </c>
      <c r="C90" s="13">
        <v>-2</v>
      </c>
    </row>
    <row r="91" spans="1:3" x14ac:dyDescent="0.25">
      <c r="A91" s="11">
        <v>90</v>
      </c>
      <c r="B91" s="12">
        <v>24</v>
      </c>
      <c r="C91" s="13">
        <v>-4</v>
      </c>
    </row>
    <row r="92" spans="1:3" ht="14.4" thickBot="1" x14ac:dyDescent="0.3">
      <c r="A92" s="14">
        <v>91</v>
      </c>
      <c r="B92" s="15">
        <v>24</v>
      </c>
      <c r="C92" s="16">
        <v>-6</v>
      </c>
    </row>
    <row r="93" spans="1:3" x14ac:dyDescent="0.25">
      <c r="A93">
        <v>92</v>
      </c>
      <c r="B93">
        <v>26</v>
      </c>
      <c r="C93">
        <v>6</v>
      </c>
    </row>
    <row r="94" spans="1:3" x14ac:dyDescent="0.25">
      <c r="A94">
        <v>93</v>
      </c>
      <c r="B94">
        <v>26</v>
      </c>
      <c r="C94">
        <v>4</v>
      </c>
    </row>
    <row r="95" spans="1:3" x14ac:dyDescent="0.25">
      <c r="A95">
        <v>94</v>
      </c>
      <c r="B95">
        <v>26</v>
      </c>
      <c r="C95">
        <v>2</v>
      </c>
    </row>
    <row r="96" spans="1:3" x14ac:dyDescent="0.25">
      <c r="A96">
        <v>95</v>
      </c>
      <c r="B96">
        <v>26</v>
      </c>
      <c r="C96">
        <v>0</v>
      </c>
    </row>
    <row r="97" spans="1:3" x14ac:dyDescent="0.25">
      <c r="A97">
        <v>96</v>
      </c>
      <c r="B97">
        <v>26</v>
      </c>
      <c r="C97">
        <v>-2</v>
      </c>
    </row>
    <row r="98" spans="1:3" x14ac:dyDescent="0.25">
      <c r="A98">
        <v>97</v>
      </c>
      <c r="B98">
        <v>26</v>
      </c>
      <c r="C98">
        <v>-4</v>
      </c>
    </row>
    <row r="99" spans="1:3" x14ac:dyDescent="0.25">
      <c r="A99">
        <v>98</v>
      </c>
      <c r="B99">
        <v>26</v>
      </c>
      <c r="C99">
        <v>-6</v>
      </c>
    </row>
    <row r="100" spans="1:3" x14ac:dyDescent="0.25">
      <c r="A100">
        <v>99</v>
      </c>
      <c r="B100">
        <v>28</v>
      </c>
      <c r="C100">
        <v>6</v>
      </c>
    </row>
    <row r="101" spans="1:3" x14ac:dyDescent="0.25">
      <c r="A101">
        <v>100</v>
      </c>
      <c r="B101">
        <v>28</v>
      </c>
      <c r="C101">
        <v>4</v>
      </c>
    </row>
    <row r="102" spans="1:3" x14ac:dyDescent="0.25">
      <c r="A102">
        <v>101</v>
      </c>
      <c r="B102">
        <v>28</v>
      </c>
      <c r="C102">
        <v>2</v>
      </c>
    </row>
    <row r="103" spans="1:3" x14ac:dyDescent="0.25">
      <c r="A103">
        <v>102</v>
      </c>
      <c r="B103">
        <v>28</v>
      </c>
      <c r="C103">
        <v>0</v>
      </c>
    </row>
    <row r="104" spans="1:3" x14ac:dyDescent="0.25">
      <c r="A104">
        <v>103</v>
      </c>
      <c r="B104">
        <v>28</v>
      </c>
      <c r="C104">
        <v>-2</v>
      </c>
    </row>
    <row r="105" spans="1:3" x14ac:dyDescent="0.25">
      <c r="A105">
        <v>104</v>
      </c>
      <c r="B105">
        <v>28</v>
      </c>
      <c r="C105">
        <v>-4</v>
      </c>
    </row>
    <row r="106" spans="1:3" x14ac:dyDescent="0.25">
      <c r="A106">
        <v>105</v>
      </c>
      <c r="B106">
        <v>28</v>
      </c>
      <c r="C106">
        <v>-6</v>
      </c>
    </row>
    <row r="107" spans="1:3" x14ac:dyDescent="0.25">
      <c r="A107">
        <v>106</v>
      </c>
      <c r="B107">
        <v>30</v>
      </c>
      <c r="C107">
        <v>6</v>
      </c>
    </row>
    <row r="108" spans="1:3" x14ac:dyDescent="0.25">
      <c r="A108">
        <v>107</v>
      </c>
      <c r="B108">
        <v>30</v>
      </c>
      <c r="C108">
        <v>4</v>
      </c>
    </row>
    <row r="109" spans="1:3" x14ac:dyDescent="0.25">
      <c r="A109">
        <v>108</v>
      </c>
      <c r="B109">
        <v>30</v>
      </c>
      <c r="C109">
        <v>2</v>
      </c>
    </row>
    <row r="110" spans="1:3" x14ac:dyDescent="0.25">
      <c r="A110">
        <v>109</v>
      </c>
      <c r="B110">
        <v>30</v>
      </c>
      <c r="C110">
        <v>0</v>
      </c>
    </row>
    <row r="111" spans="1:3" x14ac:dyDescent="0.25">
      <c r="A111">
        <v>110</v>
      </c>
      <c r="B111">
        <v>30</v>
      </c>
      <c r="C111">
        <v>-2</v>
      </c>
    </row>
    <row r="112" spans="1:3" x14ac:dyDescent="0.25">
      <c r="A112">
        <v>111</v>
      </c>
      <c r="B112">
        <v>30</v>
      </c>
      <c r="C112">
        <v>-4</v>
      </c>
    </row>
    <row r="113" spans="1:3" x14ac:dyDescent="0.25">
      <c r="A113">
        <v>112</v>
      </c>
      <c r="B113">
        <v>30</v>
      </c>
      <c r="C113">
        <v>-6</v>
      </c>
    </row>
    <row r="114" spans="1:3" x14ac:dyDescent="0.25">
      <c r="A114">
        <v>113</v>
      </c>
      <c r="B114">
        <v>32</v>
      </c>
      <c r="C114">
        <v>6</v>
      </c>
    </row>
    <row r="115" spans="1:3" x14ac:dyDescent="0.25">
      <c r="A115">
        <v>114</v>
      </c>
      <c r="B115">
        <v>32</v>
      </c>
      <c r="C115">
        <v>4</v>
      </c>
    </row>
    <row r="116" spans="1:3" x14ac:dyDescent="0.25">
      <c r="A116">
        <v>115</v>
      </c>
      <c r="B116">
        <v>32</v>
      </c>
      <c r="C116">
        <v>2</v>
      </c>
    </row>
    <row r="117" spans="1:3" x14ac:dyDescent="0.25">
      <c r="A117">
        <v>116</v>
      </c>
      <c r="B117">
        <v>32</v>
      </c>
      <c r="C117">
        <v>0</v>
      </c>
    </row>
    <row r="118" spans="1:3" x14ac:dyDescent="0.25">
      <c r="A118">
        <v>117</v>
      </c>
      <c r="B118">
        <v>32</v>
      </c>
      <c r="C118">
        <v>-2</v>
      </c>
    </row>
    <row r="119" spans="1:3" x14ac:dyDescent="0.25">
      <c r="A119">
        <v>118</v>
      </c>
      <c r="B119">
        <v>32</v>
      </c>
      <c r="C119">
        <v>-4</v>
      </c>
    </row>
    <row r="120" spans="1:3" x14ac:dyDescent="0.25">
      <c r="A120">
        <v>119</v>
      </c>
      <c r="B120">
        <v>32</v>
      </c>
      <c r="C120">
        <v>-6</v>
      </c>
    </row>
    <row r="121" spans="1:3" x14ac:dyDescent="0.25">
      <c r="A121">
        <v>120</v>
      </c>
      <c r="B121">
        <v>34</v>
      </c>
      <c r="C121">
        <v>6</v>
      </c>
    </row>
    <row r="122" spans="1:3" x14ac:dyDescent="0.25">
      <c r="A122">
        <v>121</v>
      </c>
      <c r="B122">
        <v>34</v>
      </c>
      <c r="C122">
        <v>4</v>
      </c>
    </row>
    <row r="123" spans="1:3" x14ac:dyDescent="0.25">
      <c r="A123">
        <v>122</v>
      </c>
      <c r="B123">
        <v>34</v>
      </c>
      <c r="C123">
        <v>2</v>
      </c>
    </row>
    <row r="124" spans="1:3" x14ac:dyDescent="0.25">
      <c r="A124">
        <v>123</v>
      </c>
      <c r="B124">
        <v>34</v>
      </c>
      <c r="C124">
        <v>0</v>
      </c>
    </row>
    <row r="125" spans="1:3" x14ac:dyDescent="0.25">
      <c r="A125">
        <v>124</v>
      </c>
      <c r="B125">
        <v>34</v>
      </c>
      <c r="C125">
        <v>-2</v>
      </c>
    </row>
    <row r="126" spans="1:3" x14ac:dyDescent="0.25">
      <c r="A126">
        <v>125</v>
      </c>
      <c r="B126">
        <v>34</v>
      </c>
      <c r="C126">
        <v>-4</v>
      </c>
    </row>
    <row r="127" spans="1:3" x14ac:dyDescent="0.25">
      <c r="A127">
        <v>126</v>
      </c>
      <c r="B127">
        <v>34</v>
      </c>
      <c r="C127">
        <v>-6</v>
      </c>
    </row>
    <row r="128" spans="1:3" x14ac:dyDescent="0.25">
      <c r="A128">
        <v>127</v>
      </c>
      <c r="B128">
        <v>36</v>
      </c>
      <c r="C128">
        <v>6</v>
      </c>
    </row>
    <row r="129" spans="1:3" x14ac:dyDescent="0.25">
      <c r="A129">
        <v>128</v>
      </c>
      <c r="B129">
        <v>36</v>
      </c>
      <c r="C129">
        <v>4</v>
      </c>
    </row>
    <row r="130" spans="1:3" x14ac:dyDescent="0.25">
      <c r="A130">
        <v>129</v>
      </c>
      <c r="B130">
        <v>36</v>
      </c>
      <c r="C130">
        <v>2</v>
      </c>
    </row>
    <row r="131" spans="1:3" x14ac:dyDescent="0.25">
      <c r="A131">
        <v>130</v>
      </c>
      <c r="B131">
        <v>36</v>
      </c>
      <c r="C131">
        <v>0</v>
      </c>
    </row>
    <row r="132" spans="1:3" x14ac:dyDescent="0.25">
      <c r="A132">
        <v>131</v>
      </c>
      <c r="B132">
        <v>36</v>
      </c>
      <c r="C132">
        <v>-2</v>
      </c>
    </row>
    <row r="133" spans="1:3" x14ac:dyDescent="0.25">
      <c r="A133">
        <v>132</v>
      </c>
      <c r="B133">
        <v>36</v>
      </c>
      <c r="C133">
        <v>-4</v>
      </c>
    </row>
    <row r="134" spans="1:3" x14ac:dyDescent="0.25">
      <c r="A134">
        <v>133</v>
      </c>
      <c r="B134">
        <v>36</v>
      </c>
      <c r="C134">
        <v>-6</v>
      </c>
    </row>
    <row r="135" spans="1:3" x14ac:dyDescent="0.25">
      <c r="A135">
        <v>134</v>
      </c>
      <c r="B135">
        <v>38</v>
      </c>
      <c r="C135">
        <v>6</v>
      </c>
    </row>
    <row r="136" spans="1:3" x14ac:dyDescent="0.25">
      <c r="A136">
        <v>135</v>
      </c>
      <c r="B136">
        <v>38</v>
      </c>
      <c r="C136">
        <v>4</v>
      </c>
    </row>
    <row r="137" spans="1:3" x14ac:dyDescent="0.25">
      <c r="A137">
        <v>136</v>
      </c>
      <c r="B137">
        <v>38</v>
      </c>
      <c r="C137">
        <v>2</v>
      </c>
    </row>
    <row r="138" spans="1:3" x14ac:dyDescent="0.25">
      <c r="A138">
        <v>137</v>
      </c>
      <c r="B138">
        <v>38</v>
      </c>
      <c r="C138">
        <v>0</v>
      </c>
    </row>
    <row r="139" spans="1:3" x14ac:dyDescent="0.25">
      <c r="A139">
        <v>138</v>
      </c>
      <c r="B139">
        <v>38</v>
      </c>
      <c r="C139">
        <v>-2</v>
      </c>
    </row>
    <row r="140" spans="1:3" x14ac:dyDescent="0.25">
      <c r="A140">
        <v>139</v>
      </c>
      <c r="B140">
        <v>38</v>
      </c>
      <c r="C140">
        <v>-4</v>
      </c>
    </row>
    <row r="141" spans="1:3" x14ac:dyDescent="0.25">
      <c r="A141">
        <v>140</v>
      </c>
      <c r="B141">
        <v>38</v>
      </c>
      <c r="C141">
        <v>-6</v>
      </c>
    </row>
    <row r="142" spans="1:3" x14ac:dyDescent="0.25">
      <c r="A142">
        <v>141</v>
      </c>
      <c r="B142">
        <v>40</v>
      </c>
      <c r="C142">
        <v>6</v>
      </c>
    </row>
    <row r="143" spans="1:3" x14ac:dyDescent="0.25">
      <c r="A143">
        <v>142</v>
      </c>
      <c r="B143">
        <v>40</v>
      </c>
      <c r="C143">
        <v>4</v>
      </c>
    </row>
    <row r="144" spans="1:3" x14ac:dyDescent="0.25">
      <c r="A144">
        <v>143</v>
      </c>
      <c r="B144">
        <v>40</v>
      </c>
      <c r="C144">
        <v>2</v>
      </c>
    </row>
    <row r="145" spans="1:3" x14ac:dyDescent="0.25">
      <c r="A145">
        <v>144</v>
      </c>
      <c r="B145">
        <v>40</v>
      </c>
      <c r="C145">
        <v>0</v>
      </c>
    </row>
    <row r="146" spans="1:3" x14ac:dyDescent="0.25">
      <c r="A146">
        <v>145</v>
      </c>
      <c r="B146">
        <v>40</v>
      </c>
      <c r="C146">
        <v>-2</v>
      </c>
    </row>
    <row r="147" spans="1:3" x14ac:dyDescent="0.25">
      <c r="A147">
        <v>146</v>
      </c>
      <c r="B147">
        <v>40</v>
      </c>
      <c r="C147">
        <v>-4</v>
      </c>
    </row>
    <row r="148" spans="1:3" x14ac:dyDescent="0.25">
      <c r="A148">
        <v>147</v>
      </c>
      <c r="B148">
        <v>40</v>
      </c>
      <c r="C148">
        <v>-6</v>
      </c>
    </row>
    <row r="149" spans="1:3" x14ac:dyDescent="0.25">
      <c r="A149">
        <v>148</v>
      </c>
      <c r="B149">
        <v>42</v>
      </c>
      <c r="C149">
        <v>6</v>
      </c>
    </row>
    <row r="150" spans="1:3" x14ac:dyDescent="0.25">
      <c r="A150">
        <v>149</v>
      </c>
      <c r="B150">
        <v>42</v>
      </c>
      <c r="C150">
        <v>4</v>
      </c>
    </row>
    <row r="151" spans="1:3" x14ac:dyDescent="0.25">
      <c r="A151">
        <v>150</v>
      </c>
      <c r="B151">
        <v>42</v>
      </c>
      <c r="C151">
        <v>2</v>
      </c>
    </row>
    <row r="152" spans="1:3" x14ac:dyDescent="0.25">
      <c r="A152">
        <v>151</v>
      </c>
      <c r="B152">
        <v>42</v>
      </c>
      <c r="C152">
        <v>0</v>
      </c>
    </row>
    <row r="153" spans="1:3" x14ac:dyDescent="0.25">
      <c r="A153">
        <v>152</v>
      </c>
      <c r="B153">
        <v>42</v>
      </c>
      <c r="C153">
        <v>-2</v>
      </c>
    </row>
    <row r="154" spans="1:3" x14ac:dyDescent="0.25">
      <c r="A154">
        <v>153</v>
      </c>
      <c r="B154">
        <v>42</v>
      </c>
      <c r="C154">
        <v>-4</v>
      </c>
    </row>
    <row r="155" spans="1:3" x14ac:dyDescent="0.25">
      <c r="A155">
        <v>154</v>
      </c>
      <c r="B155">
        <v>42</v>
      </c>
      <c r="C155">
        <v>-6</v>
      </c>
    </row>
    <row r="156" spans="1:3" x14ac:dyDescent="0.25">
      <c r="A156">
        <v>155</v>
      </c>
      <c r="B156">
        <v>44</v>
      </c>
      <c r="C156">
        <v>6</v>
      </c>
    </row>
    <row r="157" spans="1:3" x14ac:dyDescent="0.25">
      <c r="A157">
        <v>156</v>
      </c>
      <c r="B157">
        <v>44</v>
      </c>
      <c r="C157">
        <v>4</v>
      </c>
    </row>
    <row r="158" spans="1:3" x14ac:dyDescent="0.25">
      <c r="A158">
        <v>157</v>
      </c>
      <c r="B158">
        <v>44</v>
      </c>
      <c r="C158">
        <v>2</v>
      </c>
    </row>
    <row r="159" spans="1:3" x14ac:dyDescent="0.25">
      <c r="A159">
        <v>158</v>
      </c>
      <c r="B159">
        <v>44</v>
      </c>
      <c r="C159">
        <v>0</v>
      </c>
    </row>
    <row r="160" spans="1:3" x14ac:dyDescent="0.25">
      <c r="A160">
        <v>159</v>
      </c>
      <c r="B160">
        <v>44</v>
      </c>
      <c r="C160">
        <v>-2</v>
      </c>
    </row>
    <row r="161" spans="1:3" x14ac:dyDescent="0.25">
      <c r="A161">
        <v>160</v>
      </c>
      <c r="B161">
        <v>44</v>
      </c>
      <c r="C161">
        <v>-4</v>
      </c>
    </row>
    <row r="162" spans="1:3" x14ac:dyDescent="0.25">
      <c r="A162">
        <v>161</v>
      </c>
      <c r="B162">
        <v>44</v>
      </c>
      <c r="C162">
        <v>-6</v>
      </c>
    </row>
    <row r="163" spans="1:3" x14ac:dyDescent="0.25">
      <c r="A163">
        <v>162</v>
      </c>
      <c r="B163">
        <v>46</v>
      </c>
      <c r="C163">
        <v>6</v>
      </c>
    </row>
    <row r="164" spans="1:3" x14ac:dyDescent="0.25">
      <c r="A164">
        <v>163</v>
      </c>
      <c r="B164">
        <v>46</v>
      </c>
      <c r="C164">
        <v>4</v>
      </c>
    </row>
    <row r="165" spans="1:3" x14ac:dyDescent="0.25">
      <c r="A165">
        <v>164</v>
      </c>
      <c r="B165">
        <v>46</v>
      </c>
      <c r="C165">
        <v>2</v>
      </c>
    </row>
    <row r="166" spans="1:3" x14ac:dyDescent="0.25">
      <c r="A166">
        <v>165</v>
      </c>
      <c r="B166">
        <v>46</v>
      </c>
      <c r="C166">
        <v>0</v>
      </c>
    </row>
    <row r="167" spans="1:3" x14ac:dyDescent="0.25">
      <c r="A167">
        <v>166</v>
      </c>
      <c r="B167">
        <v>46</v>
      </c>
      <c r="C167">
        <v>-2</v>
      </c>
    </row>
    <row r="168" spans="1:3" x14ac:dyDescent="0.25">
      <c r="A168">
        <v>167</v>
      </c>
      <c r="B168">
        <v>46</v>
      </c>
      <c r="C168">
        <v>-4</v>
      </c>
    </row>
    <row r="169" spans="1:3" x14ac:dyDescent="0.25">
      <c r="A169">
        <v>168</v>
      </c>
      <c r="B169">
        <v>46</v>
      </c>
      <c r="C169">
        <v>-6</v>
      </c>
    </row>
    <row r="170" spans="1:3" x14ac:dyDescent="0.25">
      <c r="A170">
        <v>169</v>
      </c>
      <c r="B170">
        <v>48</v>
      </c>
      <c r="C170">
        <v>6</v>
      </c>
    </row>
    <row r="171" spans="1:3" x14ac:dyDescent="0.25">
      <c r="A171">
        <v>170</v>
      </c>
      <c r="B171">
        <v>48</v>
      </c>
      <c r="C171">
        <v>4</v>
      </c>
    </row>
    <row r="172" spans="1:3" x14ac:dyDescent="0.25">
      <c r="A172">
        <v>171</v>
      </c>
      <c r="B172">
        <v>48</v>
      </c>
      <c r="C172">
        <v>2</v>
      </c>
    </row>
    <row r="173" spans="1:3" x14ac:dyDescent="0.25">
      <c r="A173">
        <v>172</v>
      </c>
      <c r="B173">
        <v>48</v>
      </c>
      <c r="C173">
        <v>0</v>
      </c>
    </row>
    <row r="174" spans="1:3" x14ac:dyDescent="0.25">
      <c r="A174">
        <v>173</v>
      </c>
      <c r="B174">
        <v>48</v>
      </c>
      <c r="C174">
        <v>-2</v>
      </c>
    </row>
    <row r="175" spans="1:3" x14ac:dyDescent="0.25">
      <c r="A175">
        <v>174</v>
      </c>
      <c r="B175">
        <v>48</v>
      </c>
      <c r="C175">
        <v>-4</v>
      </c>
    </row>
    <row r="176" spans="1:3" x14ac:dyDescent="0.25">
      <c r="A176">
        <v>175</v>
      </c>
      <c r="B176">
        <v>48</v>
      </c>
      <c r="C176">
        <v>-6</v>
      </c>
    </row>
  </sheetData>
  <pageMargins left="0.7" right="0.7" top="0.75" bottom="0.75" header="0.3" footer="0.3"/>
  <drawing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90"/>
  <sheetViews>
    <sheetView zoomScale="90" zoomScaleNormal="90" workbookViewId="0">
      <selection activeCell="D19" sqref="D19"/>
    </sheetView>
  </sheetViews>
  <sheetFormatPr defaultRowHeight="13.8" x14ac:dyDescent="0.25"/>
  <cols>
    <col min="1" max="3" width="11.19921875" customWidth="1"/>
    <col min="6" max="8" width="11.19921875" customWidth="1"/>
  </cols>
  <sheetData>
    <row r="1" spans="1:11" x14ac:dyDescent="0.25">
      <c r="A1" t="s">
        <v>23</v>
      </c>
      <c r="B1" t="s">
        <v>24</v>
      </c>
      <c r="C1" t="s">
        <v>25</v>
      </c>
    </row>
    <row r="2" spans="1:11" x14ac:dyDescent="0.25">
      <c r="A2">
        <v>1</v>
      </c>
      <c r="B2">
        <v>0</v>
      </c>
      <c r="C2">
        <v>6</v>
      </c>
      <c r="F2" t="s">
        <v>0</v>
      </c>
      <c r="G2" t="s">
        <v>1</v>
      </c>
      <c r="H2" t="s">
        <v>2</v>
      </c>
      <c r="J2" t="s">
        <v>28</v>
      </c>
      <c r="K2">
        <f>12/8</f>
        <v>1.5</v>
      </c>
    </row>
    <row r="3" spans="1:11" x14ac:dyDescent="0.25">
      <c r="A3">
        <v>2</v>
      </c>
      <c r="B3">
        <v>0</v>
      </c>
      <c r="C3">
        <f>C2-$K$2</f>
        <v>4.5</v>
      </c>
      <c r="F3">
        <v>1</v>
      </c>
      <c r="G3">
        <v>0</v>
      </c>
      <c r="H3">
        <v>6</v>
      </c>
    </row>
    <row r="4" spans="1:11" x14ac:dyDescent="0.25">
      <c r="A4">
        <v>3</v>
      </c>
      <c r="B4">
        <v>0</v>
      </c>
      <c r="C4">
        <f t="shared" ref="C4:C67" si="0">C3-$K$2</f>
        <v>3</v>
      </c>
      <c r="F4">
        <v>2</v>
      </c>
      <c r="G4">
        <v>0</v>
      </c>
      <c r="H4">
        <v>3</v>
      </c>
      <c r="J4" t="s">
        <v>29</v>
      </c>
      <c r="K4">
        <f>48/20</f>
        <v>2.4</v>
      </c>
    </row>
    <row r="5" spans="1:11" x14ac:dyDescent="0.25">
      <c r="A5">
        <v>4</v>
      </c>
      <c r="B5">
        <v>0</v>
      </c>
      <c r="C5">
        <f t="shared" si="0"/>
        <v>1.5</v>
      </c>
      <c r="F5">
        <v>3</v>
      </c>
      <c r="G5">
        <v>0</v>
      </c>
      <c r="H5">
        <v>0</v>
      </c>
    </row>
    <row r="6" spans="1:11" x14ac:dyDescent="0.25">
      <c r="A6">
        <v>5</v>
      </c>
      <c r="B6">
        <v>0</v>
      </c>
      <c r="C6">
        <f t="shared" si="0"/>
        <v>0</v>
      </c>
      <c r="F6">
        <v>4</v>
      </c>
      <c r="G6">
        <v>0</v>
      </c>
      <c r="H6">
        <v>-3</v>
      </c>
    </row>
    <row r="7" spans="1:11" x14ac:dyDescent="0.25">
      <c r="A7">
        <v>6</v>
      </c>
      <c r="B7">
        <v>0</v>
      </c>
      <c r="C7">
        <f t="shared" si="0"/>
        <v>-1.5</v>
      </c>
      <c r="F7">
        <v>5</v>
      </c>
      <c r="G7">
        <v>0</v>
      </c>
      <c r="H7">
        <v>-6</v>
      </c>
    </row>
    <row r="8" spans="1:11" x14ac:dyDescent="0.25">
      <c r="A8">
        <v>7</v>
      </c>
      <c r="B8">
        <v>0</v>
      </c>
      <c r="C8">
        <f>C7-$K$2</f>
        <v>-3</v>
      </c>
      <c r="F8">
        <v>6</v>
      </c>
      <c r="G8">
        <v>4.8</v>
      </c>
      <c r="H8">
        <v>6</v>
      </c>
    </row>
    <row r="9" spans="1:11" x14ac:dyDescent="0.25">
      <c r="A9">
        <v>8</v>
      </c>
      <c r="B9">
        <v>0</v>
      </c>
      <c r="C9">
        <f t="shared" si="0"/>
        <v>-4.5</v>
      </c>
      <c r="F9">
        <v>7</v>
      </c>
      <c r="G9">
        <v>4.8</v>
      </c>
      <c r="H9">
        <v>3</v>
      </c>
    </row>
    <row r="10" spans="1:11" x14ac:dyDescent="0.25">
      <c r="A10">
        <v>9</v>
      </c>
      <c r="B10">
        <v>0</v>
      </c>
      <c r="C10">
        <f>C9-$K$2</f>
        <v>-6</v>
      </c>
      <c r="F10">
        <v>8</v>
      </c>
      <c r="G10">
        <v>4.8</v>
      </c>
      <c r="H10">
        <v>0</v>
      </c>
      <c r="K10">
        <f>21*9</f>
        <v>189</v>
      </c>
    </row>
    <row r="11" spans="1:11" x14ac:dyDescent="0.25">
      <c r="A11">
        <v>10</v>
      </c>
      <c r="B11">
        <f>B2+$K$4</f>
        <v>2.4</v>
      </c>
      <c r="C11">
        <v>6</v>
      </c>
      <c r="F11">
        <v>9</v>
      </c>
      <c r="G11">
        <v>4.8</v>
      </c>
      <c r="H11">
        <v>-3</v>
      </c>
    </row>
    <row r="12" spans="1:11" x14ac:dyDescent="0.25">
      <c r="A12">
        <v>11</v>
      </c>
      <c r="B12">
        <f t="shared" ref="B12:B75" si="1">B3+$K$4</f>
        <v>2.4</v>
      </c>
      <c r="C12">
        <f t="shared" ref="C12" si="2">C11-$K$2</f>
        <v>4.5</v>
      </c>
      <c r="F12">
        <v>10</v>
      </c>
      <c r="G12">
        <v>4.8</v>
      </c>
      <c r="H12">
        <v>-6</v>
      </c>
    </row>
    <row r="13" spans="1:11" x14ac:dyDescent="0.25">
      <c r="A13">
        <v>12</v>
      </c>
      <c r="B13">
        <f t="shared" si="1"/>
        <v>2.4</v>
      </c>
      <c r="C13">
        <f t="shared" si="0"/>
        <v>3</v>
      </c>
      <c r="F13">
        <v>11</v>
      </c>
      <c r="G13">
        <v>9.6</v>
      </c>
      <c r="H13">
        <v>6</v>
      </c>
    </row>
    <row r="14" spans="1:11" x14ac:dyDescent="0.25">
      <c r="A14">
        <v>13</v>
      </c>
      <c r="B14">
        <f t="shared" si="1"/>
        <v>2.4</v>
      </c>
      <c r="C14">
        <f t="shared" si="0"/>
        <v>1.5</v>
      </c>
      <c r="F14">
        <v>12</v>
      </c>
      <c r="G14">
        <v>9.6</v>
      </c>
      <c r="H14">
        <v>3</v>
      </c>
    </row>
    <row r="15" spans="1:11" x14ac:dyDescent="0.25">
      <c r="A15">
        <v>14</v>
      </c>
      <c r="B15">
        <f t="shared" si="1"/>
        <v>2.4</v>
      </c>
      <c r="C15">
        <f t="shared" si="0"/>
        <v>0</v>
      </c>
      <c r="F15">
        <v>13</v>
      </c>
      <c r="G15">
        <v>9.6</v>
      </c>
      <c r="H15">
        <v>0</v>
      </c>
    </row>
    <row r="16" spans="1:11" x14ac:dyDescent="0.25">
      <c r="A16">
        <v>15</v>
      </c>
      <c r="B16">
        <f t="shared" si="1"/>
        <v>2.4</v>
      </c>
      <c r="C16">
        <f t="shared" si="0"/>
        <v>-1.5</v>
      </c>
      <c r="F16">
        <v>14</v>
      </c>
      <c r="G16">
        <v>9.6</v>
      </c>
      <c r="H16">
        <v>-3</v>
      </c>
    </row>
    <row r="17" spans="1:8" x14ac:dyDescent="0.25">
      <c r="A17">
        <v>16</v>
      </c>
      <c r="B17">
        <f t="shared" si="1"/>
        <v>2.4</v>
      </c>
      <c r="C17">
        <f t="shared" si="0"/>
        <v>-3</v>
      </c>
      <c r="F17">
        <v>15</v>
      </c>
      <c r="G17">
        <v>9.6</v>
      </c>
      <c r="H17">
        <v>-6</v>
      </c>
    </row>
    <row r="18" spans="1:8" x14ac:dyDescent="0.25">
      <c r="A18">
        <v>17</v>
      </c>
      <c r="B18">
        <f t="shared" si="1"/>
        <v>2.4</v>
      </c>
      <c r="C18">
        <f t="shared" si="0"/>
        <v>-4.5</v>
      </c>
      <c r="F18">
        <v>16</v>
      </c>
      <c r="G18">
        <v>14.4</v>
      </c>
      <c r="H18">
        <v>6</v>
      </c>
    </row>
    <row r="19" spans="1:8" x14ac:dyDescent="0.25">
      <c r="A19">
        <v>18</v>
      </c>
      <c r="B19">
        <f t="shared" si="1"/>
        <v>2.4</v>
      </c>
      <c r="C19">
        <f t="shared" si="0"/>
        <v>-6</v>
      </c>
      <c r="F19">
        <v>17</v>
      </c>
      <c r="G19">
        <v>14.4</v>
      </c>
      <c r="H19">
        <v>3</v>
      </c>
    </row>
    <row r="20" spans="1:8" x14ac:dyDescent="0.25">
      <c r="A20">
        <v>19</v>
      </c>
      <c r="B20">
        <f t="shared" si="1"/>
        <v>4.8</v>
      </c>
      <c r="C20">
        <v>6</v>
      </c>
      <c r="F20">
        <v>18</v>
      </c>
      <c r="G20">
        <v>14.4</v>
      </c>
      <c r="H20">
        <v>0</v>
      </c>
    </row>
    <row r="21" spans="1:8" x14ac:dyDescent="0.25">
      <c r="A21">
        <v>20</v>
      </c>
      <c r="B21">
        <f t="shared" si="1"/>
        <v>4.8</v>
      </c>
      <c r="C21">
        <f t="shared" ref="C21" si="3">C20-$K$2</f>
        <v>4.5</v>
      </c>
      <c r="F21">
        <v>19</v>
      </c>
      <c r="G21">
        <v>14.4</v>
      </c>
      <c r="H21">
        <v>-3</v>
      </c>
    </row>
    <row r="22" spans="1:8" x14ac:dyDescent="0.25">
      <c r="A22">
        <v>21</v>
      </c>
      <c r="B22">
        <f t="shared" si="1"/>
        <v>4.8</v>
      </c>
      <c r="C22">
        <f t="shared" si="0"/>
        <v>3</v>
      </c>
      <c r="F22">
        <v>20</v>
      </c>
      <c r="G22">
        <v>14.4</v>
      </c>
      <c r="H22">
        <v>-6</v>
      </c>
    </row>
    <row r="23" spans="1:8" x14ac:dyDescent="0.25">
      <c r="A23">
        <v>22</v>
      </c>
      <c r="B23">
        <f t="shared" si="1"/>
        <v>4.8</v>
      </c>
      <c r="C23">
        <f t="shared" si="0"/>
        <v>1.5</v>
      </c>
      <c r="F23">
        <v>21</v>
      </c>
      <c r="G23">
        <v>19.2</v>
      </c>
      <c r="H23">
        <v>6</v>
      </c>
    </row>
    <row r="24" spans="1:8" x14ac:dyDescent="0.25">
      <c r="A24">
        <v>23</v>
      </c>
      <c r="B24">
        <f t="shared" si="1"/>
        <v>4.8</v>
      </c>
      <c r="C24">
        <f t="shared" si="0"/>
        <v>0</v>
      </c>
      <c r="F24">
        <v>22</v>
      </c>
      <c r="G24">
        <v>19.2</v>
      </c>
      <c r="H24">
        <v>3</v>
      </c>
    </row>
    <row r="25" spans="1:8" x14ac:dyDescent="0.25">
      <c r="A25">
        <v>24</v>
      </c>
      <c r="B25">
        <f t="shared" si="1"/>
        <v>4.8</v>
      </c>
      <c r="C25">
        <f t="shared" si="0"/>
        <v>-1.5</v>
      </c>
      <c r="F25">
        <v>23</v>
      </c>
      <c r="G25">
        <v>19.2</v>
      </c>
      <c r="H25">
        <v>0</v>
      </c>
    </row>
    <row r="26" spans="1:8" x14ac:dyDescent="0.25">
      <c r="A26">
        <v>25</v>
      </c>
      <c r="B26">
        <f t="shared" si="1"/>
        <v>4.8</v>
      </c>
      <c r="C26">
        <f t="shared" si="0"/>
        <v>-3</v>
      </c>
      <c r="F26">
        <v>24</v>
      </c>
      <c r="G26">
        <v>19.2</v>
      </c>
      <c r="H26">
        <v>-3</v>
      </c>
    </row>
    <row r="27" spans="1:8" x14ac:dyDescent="0.25">
      <c r="A27">
        <v>26</v>
      </c>
      <c r="B27">
        <f t="shared" si="1"/>
        <v>4.8</v>
      </c>
      <c r="C27">
        <f t="shared" si="0"/>
        <v>-4.5</v>
      </c>
      <c r="F27">
        <v>25</v>
      </c>
      <c r="G27">
        <v>19.2</v>
      </c>
      <c r="H27">
        <v>-6</v>
      </c>
    </row>
    <row r="28" spans="1:8" x14ac:dyDescent="0.25">
      <c r="A28">
        <v>27</v>
      </c>
      <c r="B28">
        <f t="shared" si="1"/>
        <v>4.8</v>
      </c>
      <c r="C28">
        <f t="shared" si="0"/>
        <v>-6</v>
      </c>
      <c r="F28">
        <v>26</v>
      </c>
      <c r="G28">
        <v>24</v>
      </c>
      <c r="H28">
        <v>6</v>
      </c>
    </row>
    <row r="29" spans="1:8" x14ac:dyDescent="0.25">
      <c r="A29">
        <v>28</v>
      </c>
      <c r="B29">
        <f t="shared" si="1"/>
        <v>7.1999999999999993</v>
      </c>
      <c r="C29">
        <v>6</v>
      </c>
      <c r="F29">
        <v>27</v>
      </c>
      <c r="G29">
        <v>24</v>
      </c>
      <c r="H29">
        <v>3</v>
      </c>
    </row>
    <row r="30" spans="1:8" x14ac:dyDescent="0.25">
      <c r="A30">
        <v>29</v>
      </c>
      <c r="B30">
        <f t="shared" si="1"/>
        <v>7.1999999999999993</v>
      </c>
      <c r="C30">
        <f t="shared" ref="C30" si="4">C29-$K$2</f>
        <v>4.5</v>
      </c>
      <c r="F30">
        <v>28</v>
      </c>
      <c r="G30">
        <v>24</v>
      </c>
      <c r="H30">
        <v>0</v>
      </c>
    </row>
    <row r="31" spans="1:8" x14ac:dyDescent="0.25">
      <c r="A31">
        <v>30</v>
      </c>
      <c r="B31">
        <f t="shared" si="1"/>
        <v>7.1999999999999993</v>
      </c>
      <c r="C31">
        <f t="shared" si="0"/>
        <v>3</v>
      </c>
      <c r="F31">
        <v>29</v>
      </c>
      <c r="G31">
        <v>24</v>
      </c>
      <c r="H31">
        <v>-3</v>
      </c>
    </row>
    <row r="32" spans="1:8" x14ac:dyDescent="0.25">
      <c r="A32">
        <v>31</v>
      </c>
      <c r="B32">
        <f t="shared" si="1"/>
        <v>7.1999999999999993</v>
      </c>
      <c r="C32">
        <f t="shared" si="0"/>
        <v>1.5</v>
      </c>
      <c r="F32">
        <v>30</v>
      </c>
      <c r="G32">
        <v>24</v>
      </c>
      <c r="H32">
        <v>-6</v>
      </c>
    </row>
    <row r="33" spans="1:8" x14ac:dyDescent="0.25">
      <c r="A33">
        <v>32</v>
      </c>
      <c r="B33">
        <f t="shared" si="1"/>
        <v>7.1999999999999993</v>
      </c>
      <c r="C33">
        <f t="shared" si="0"/>
        <v>0</v>
      </c>
      <c r="F33">
        <v>31</v>
      </c>
      <c r="G33">
        <v>28.8</v>
      </c>
      <c r="H33">
        <v>6</v>
      </c>
    </row>
    <row r="34" spans="1:8" x14ac:dyDescent="0.25">
      <c r="A34">
        <v>33</v>
      </c>
      <c r="B34">
        <f t="shared" si="1"/>
        <v>7.1999999999999993</v>
      </c>
      <c r="C34">
        <f t="shared" si="0"/>
        <v>-1.5</v>
      </c>
      <c r="F34">
        <v>32</v>
      </c>
      <c r="G34">
        <v>28.8</v>
      </c>
      <c r="H34">
        <v>3</v>
      </c>
    </row>
    <row r="35" spans="1:8" x14ac:dyDescent="0.25">
      <c r="A35">
        <v>34</v>
      </c>
      <c r="B35">
        <f t="shared" si="1"/>
        <v>7.1999999999999993</v>
      </c>
      <c r="C35">
        <f t="shared" si="0"/>
        <v>-3</v>
      </c>
      <c r="F35">
        <v>33</v>
      </c>
      <c r="G35">
        <v>28.8</v>
      </c>
      <c r="H35">
        <v>0</v>
      </c>
    </row>
    <row r="36" spans="1:8" x14ac:dyDescent="0.25">
      <c r="A36">
        <v>35</v>
      </c>
      <c r="B36">
        <f t="shared" si="1"/>
        <v>7.1999999999999993</v>
      </c>
      <c r="C36">
        <f t="shared" si="0"/>
        <v>-4.5</v>
      </c>
      <c r="F36">
        <v>34</v>
      </c>
      <c r="G36">
        <v>28.8</v>
      </c>
      <c r="H36">
        <v>-3</v>
      </c>
    </row>
    <row r="37" spans="1:8" x14ac:dyDescent="0.25">
      <c r="A37">
        <v>36</v>
      </c>
      <c r="B37">
        <f t="shared" si="1"/>
        <v>7.1999999999999993</v>
      </c>
      <c r="C37">
        <f t="shared" si="0"/>
        <v>-6</v>
      </c>
      <c r="F37">
        <v>35</v>
      </c>
      <c r="G37">
        <v>28.8</v>
      </c>
      <c r="H37">
        <v>-6</v>
      </c>
    </row>
    <row r="38" spans="1:8" x14ac:dyDescent="0.25">
      <c r="A38">
        <v>37</v>
      </c>
      <c r="B38">
        <f t="shared" si="1"/>
        <v>9.6</v>
      </c>
      <c r="C38">
        <v>6</v>
      </c>
      <c r="F38">
        <v>36</v>
      </c>
      <c r="G38">
        <v>33.6</v>
      </c>
      <c r="H38">
        <v>6</v>
      </c>
    </row>
    <row r="39" spans="1:8" x14ac:dyDescent="0.25">
      <c r="A39">
        <v>38</v>
      </c>
      <c r="B39">
        <f t="shared" si="1"/>
        <v>9.6</v>
      </c>
      <c r="C39">
        <f t="shared" ref="C39" si="5">C38-$K$2</f>
        <v>4.5</v>
      </c>
      <c r="F39">
        <v>37</v>
      </c>
      <c r="G39">
        <v>33.6</v>
      </c>
      <c r="H39">
        <v>3</v>
      </c>
    </row>
    <row r="40" spans="1:8" x14ac:dyDescent="0.25">
      <c r="A40">
        <v>39</v>
      </c>
      <c r="B40">
        <f t="shared" si="1"/>
        <v>9.6</v>
      </c>
      <c r="C40">
        <f t="shared" si="0"/>
        <v>3</v>
      </c>
      <c r="F40">
        <v>38</v>
      </c>
      <c r="G40">
        <v>33.6</v>
      </c>
      <c r="H40">
        <v>0</v>
      </c>
    </row>
    <row r="41" spans="1:8" x14ac:dyDescent="0.25">
      <c r="A41">
        <v>40</v>
      </c>
      <c r="B41">
        <f t="shared" si="1"/>
        <v>9.6</v>
      </c>
      <c r="C41">
        <f t="shared" si="0"/>
        <v>1.5</v>
      </c>
      <c r="F41">
        <v>39</v>
      </c>
      <c r="G41">
        <v>33.6</v>
      </c>
      <c r="H41">
        <v>-3</v>
      </c>
    </row>
    <row r="42" spans="1:8" x14ac:dyDescent="0.25">
      <c r="A42">
        <v>41</v>
      </c>
      <c r="B42">
        <f t="shared" si="1"/>
        <v>9.6</v>
      </c>
      <c r="C42">
        <f t="shared" si="0"/>
        <v>0</v>
      </c>
      <c r="F42">
        <v>40</v>
      </c>
      <c r="G42">
        <v>33.6</v>
      </c>
      <c r="H42">
        <v>-6</v>
      </c>
    </row>
    <row r="43" spans="1:8" x14ac:dyDescent="0.25">
      <c r="A43">
        <v>42</v>
      </c>
      <c r="B43">
        <f t="shared" si="1"/>
        <v>9.6</v>
      </c>
      <c r="C43">
        <f t="shared" si="0"/>
        <v>-1.5</v>
      </c>
      <c r="F43">
        <v>41</v>
      </c>
      <c r="G43">
        <v>38.4</v>
      </c>
      <c r="H43">
        <v>6</v>
      </c>
    </row>
    <row r="44" spans="1:8" x14ac:dyDescent="0.25">
      <c r="A44">
        <v>43</v>
      </c>
      <c r="B44">
        <f t="shared" si="1"/>
        <v>9.6</v>
      </c>
      <c r="C44">
        <f t="shared" si="0"/>
        <v>-3</v>
      </c>
      <c r="F44">
        <v>42</v>
      </c>
      <c r="G44">
        <v>38.4</v>
      </c>
      <c r="H44">
        <v>3</v>
      </c>
    </row>
    <row r="45" spans="1:8" x14ac:dyDescent="0.25">
      <c r="A45">
        <v>44</v>
      </c>
      <c r="B45">
        <f t="shared" si="1"/>
        <v>9.6</v>
      </c>
      <c r="C45">
        <f t="shared" si="0"/>
        <v>-4.5</v>
      </c>
      <c r="F45">
        <v>43</v>
      </c>
      <c r="G45">
        <v>38.4</v>
      </c>
      <c r="H45">
        <v>0</v>
      </c>
    </row>
    <row r="46" spans="1:8" x14ac:dyDescent="0.25">
      <c r="A46">
        <v>45</v>
      </c>
      <c r="B46">
        <f t="shared" si="1"/>
        <v>9.6</v>
      </c>
      <c r="C46">
        <f t="shared" si="0"/>
        <v>-6</v>
      </c>
      <c r="F46">
        <v>44</v>
      </c>
      <c r="G46">
        <v>38.4</v>
      </c>
      <c r="H46">
        <v>-3</v>
      </c>
    </row>
    <row r="47" spans="1:8" x14ac:dyDescent="0.25">
      <c r="A47">
        <v>46</v>
      </c>
      <c r="B47">
        <f t="shared" si="1"/>
        <v>12</v>
      </c>
      <c r="C47">
        <v>6</v>
      </c>
      <c r="F47">
        <v>45</v>
      </c>
      <c r="G47">
        <v>38.4</v>
      </c>
      <c r="H47">
        <v>-6</v>
      </c>
    </row>
    <row r="48" spans="1:8" x14ac:dyDescent="0.25">
      <c r="A48">
        <v>47</v>
      </c>
      <c r="B48">
        <f t="shared" si="1"/>
        <v>12</v>
      </c>
      <c r="C48">
        <f t="shared" ref="C48" si="6">C47-$K$2</f>
        <v>4.5</v>
      </c>
      <c r="F48">
        <v>46</v>
      </c>
      <c r="G48">
        <v>43.2</v>
      </c>
      <c r="H48">
        <v>6</v>
      </c>
    </row>
    <row r="49" spans="1:8" x14ac:dyDescent="0.25">
      <c r="A49">
        <v>48</v>
      </c>
      <c r="B49">
        <f t="shared" si="1"/>
        <v>12</v>
      </c>
      <c r="C49">
        <f t="shared" si="0"/>
        <v>3</v>
      </c>
      <c r="F49">
        <v>47</v>
      </c>
      <c r="G49">
        <v>43.2</v>
      </c>
      <c r="H49">
        <v>3</v>
      </c>
    </row>
    <row r="50" spans="1:8" x14ac:dyDescent="0.25">
      <c r="A50">
        <v>49</v>
      </c>
      <c r="B50">
        <f t="shared" si="1"/>
        <v>12</v>
      </c>
      <c r="C50">
        <f t="shared" si="0"/>
        <v>1.5</v>
      </c>
      <c r="F50">
        <v>48</v>
      </c>
      <c r="G50">
        <v>43.2</v>
      </c>
      <c r="H50">
        <v>0</v>
      </c>
    </row>
    <row r="51" spans="1:8" x14ac:dyDescent="0.25">
      <c r="A51">
        <v>50</v>
      </c>
      <c r="B51">
        <f t="shared" si="1"/>
        <v>12</v>
      </c>
      <c r="C51">
        <f t="shared" si="0"/>
        <v>0</v>
      </c>
      <c r="F51">
        <v>49</v>
      </c>
      <c r="G51">
        <v>43.2</v>
      </c>
      <c r="H51">
        <v>-3</v>
      </c>
    </row>
    <row r="52" spans="1:8" x14ac:dyDescent="0.25">
      <c r="A52">
        <v>51</v>
      </c>
      <c r="B52">
        <f t="shared" si="1"/>
        <v>12</v>
      </c>
      <c r="C52">
        <f t="shared" si="0"/>
        <v>-1.5</v>
      </c>
      <c r="F52">
        <v>50</v>
      </c>
      <c r="G52">
        <v>43.2</v>
      </c>
      <c r="H52">
        <v>-6</v>
      </c>
    </row>
    <row r="53" spans="1:8" x14ac:dyDescent="0.25">
      <c r="A53">
        <v>52</v>
      </c>
      <c r="B53">
        <f t="shared" si="1"/>
        <v>12</v>
      </c>
      <c r="C53">
        <f t="shared" si="0"/>
        <v>-3</v>
      </c>
      <c r="F53">
        <v>51</v>
      </c>
      <c r="G53">
        <v>48</v>
      </c>
      <c r="H53">
        <v>6</v>
      </c>
    </row>
    <row r="54" spans="1:8" x14ac:dyDescent="0.25">
      <c r="A54">
        <v>53</v>
      </c>
      <c r="B54">
        <f t="shared" si="1"/>
        <v>12</v>
      </c>
      <c r="C54">
        <f t="shared" si="0"/>
        <v>-4.5</v>
      </c>
      <c r="F54">
        <v>52</v>
      </c>
      <c r="G54">
        <v>48</v>
      </c>
      <c r="H54">
        <v>3</v>
      </c>
    </row>
    <row r="55" spans="1:8" x14ac:dyDescent="0.25">
      <c r="A55">
        <v>54</v>
      </c>
      <c r="B55">
        <f t="shared" si="1"/>
        <v>12</v>
      </c>
      <c r="C55">
        <f t="shared" si="0"/>
        <v>-6</v>
      </c>
      <c r="F55">
        <v>53</v>
      </c>
      <c r="G55">
        <v>48</v>
      </c>
      <c r="H55">
        <v>0</v>
      </c>
    </row>
    <row r="56" spans="1:8" x14ac:dyDescent="0.25">
      <c r="A56">
        <v>55</v>
      </c>
      <c r="B56">
        <f t="shared" si="1"/>
        <v>14.4</v>
      </c>
      <c r="C56">
        <v>6</v>
      </c>
      <c r="F56">
        <v>54</v>
      </c>
      <c r="G56">
        <v>48</v>
      </c>
      <c r="H56">
        <v>-3</v>
      </c>
    </row>
    <row r="57" spans="1:8" x14ac:dyDescent="0.25">
      <c r="A57">
        <v>56</v>
      </c>
      <c r="B57">
        <f t="shared" si="1"/>
        <v>14.4</v>
      </c>
      <c r="C57">
        <f t="shared" ref="C57" si="7">C56-$K$2</f>
        <v>4.5</v>
      </c>
      <c r="F57">
        <v>55</v>
      </c>
      <c r="G57">
        <v>48</v>
      </c>
      <c r="H57">
        <v>-6</v>
      </c>
    </row>
    <row r="58" spans="1:8" x14ac:dyDescent="0.25">
      <c r="A58">
        <v>57</v>
      </c>
      <c r="B58">
        <f t="shared" si="1"/>
        <v>14.4</v>
      </c>
      <c r="C58">
        <f t="shared" si="0"/>
        <v>3</v>
      </c>
    </row>
    <row r="59" spans="1:8" x14ac:dyDescent="0.25">
      <c r="A59">
        <v>58</v>
      </c>
      <c r="B59">
        <f t="shared" si="1"/>
        <v>14.4</v>
      </c>
      <c r="C59">
        <f t="shared" si="0"/>
        <v>1.5</v>
      </c>
    </row>
    <row r="60" spans="1:8" x14ac:dyDescent="0.25">
      <c r="A60">
        <v>59</v>
      </c>
      <c r="B60">
        <f t="shared" si="1"/>
        <v>14.4</v>
      </c>
      <c r="C60">
        <f t="shared" si="0"/>
        <v>0</v>
      </c>
    </row>
    <row r="61" spans="1:8" x14ac:dyDescent="0.25">
      <c r="A61">
        <v>60</v>
      </c>
      <c r="B61">
        <f t="shared" si="1"/>
        <v>14.4</v>
      </c>
      <c r="C61">
        <f t="shared" si="0"/>
        <v>-1.5</v>
      </c>
    </row>
    <row r="62" spans="1:8" x14ac:dyDescent="0.25">
      <c r="A62">
        <v>61</v>
      </c>
      <c r="B62">
        <f t="shared" si="1"/>
        <v>14.4</v>
      </c>
      <c r="C62">
        <f t="shared" si="0"/>
        <v>-3</v>
      </c>
    </row>
    <row r="63" spans="1:8" x14ac:dyDescent="0.25">
      <c r="A63">
        <v>62</v>
      </c>
      <c r="B63">
        <f t="shared" si="1"/>
        <v>14.4</v>
      </c>
      <c r="C63">
        <f t="shared" si="0"/>
        <v>-4.5</v>
      </c>
    </row>
    <row r="64" spans="1:8" x14ac:dyDescent="0.25">
      <c r="A64">
        <v>63</v>
      </c>
      <c r="B64">
        <f t="shared" si="1"/>
        <v>14.4</v>
      </c>
      <c r="C64">
        <f t="shared" si="0"/>
        <v>-6</v>
      </c>
    </row>
    <row r="65" spans="1:3" x14ac:dyDescent="0.25">
      <c r="A65">
        <v>64</v>
      </c>
      <c r="B65">
        <f t="shared" si="1"/>
        <v>16.8</v>
      </c>
      <c r="C65">
        <v>6</v>
      </c>
    </row>
    <row r="66" spans="1:3" x14ac:dyDescent="0.25">
      <c r="A66">
        <v>65</v>
      </c>
      <c r="B66">
        <f t="shared" si="1"/>
        <v>16.8</v>
      </c>
      <c r="C66">
        <f t="shared" ref="C66" si="8">C65-$K$2</f>
        <v>4.5</v>
      </c>
    </row>
    <row r="67" spans="1:3" x14ac:dyDescent="0.25">
      <c r="A67">
        <v>66</v>
      </c>
      <c r="B67">
        <f t="shared" si="1"/>
        <v>16.8</v>
      </c>
      <c r="C67">
        <f t="shared" si="0"/>
        <v>3</v>
      </c>
    </row>
    <row r="68" spans="1:3" x14ac:dyDescent="0.25">
      <c r="A68">
        <v>67</v>
      </c>
      <c r="B68">
        <f t="shared" si="1"/>
        <v>16.8</v>
      </c>
      <c r="C68">
        <f t="shared" ref="C68:C131" si="9">C67-$K$2</f>
        <v>1.5</v>
      </c>
    </row>
    <row r="69" spans="1:3" x14ac:dyDescent="0.25">
      <c r="A69">
        <v>68</v>
      </c>
      <c r="B69">
        <f t="shared" si="1"/>
        <v>16.8</v>
      </c>
      <c r="C69">
        <f t="shared" si="9"/>
        <v>0</v>
      </c>
    </row>
    <row r="70" spans="1:3" x14ac:dyDescent="0.25">
      <c r="A70">
        <v>69</v>
      </c>
      <c r="B70">
        <f t="shared" si="1"/>
        <v>16.8</v>
      </c>
      <c r="C70">
        <f t="shared" si="9"/>
        <v>-1.5</v>
      </c>
    </row>
    <row r="71" spans="1:3" x14ac:dyDescent="0.25">
      <c r="A71">
        <v>70</v>
      </c>
      <c r="B71">
        <f t="shared" si="1"/>
        <v>16.8</v>
      </c>
      <c r="C71">
        <f t="shared" si="9"/>
        <v>-3</v>
      </c>
    </row>
    <row r="72" spans="1:3" x14ac:dyDescent="0.25">
      <c r="A72">
        <v>71</v>
      </c>
      <c r="B72">
        <f t="shared" si="1"/>
        <v>16.8</v>
      </c>
      <c r="C72">
        <f t="shared" si="9"/>
        <v>-4.5</v>
      </c>
    </row>
    <row r="73" spans="1:3" x14ac:dyDescent="0.25">
      <c r="A73">
        <v>72</v>
      </c>
      <c r="B73">
        <f t="shared" si="1"/>
        <v>16.8</v>
      </c>
      <c r="C73">
        <f t="shared" si="9"/>
        <v>-6</v>
      </c>
    </row>
    <row r="74" spans="1:3" x14ac:dyDescent="0.25">
      <c r="A74">
        <v>73</v>
      </c>
      <c r="B74">
        <f t="shared" si="1"/>
        <v>19.2</v>
      </c>
      <c r="C74">
        <v>6</v>
      </c>
    </row>
    <row r="75" spans="1:3" x14ac:dyDescent="0.25">
      <c r="A75">
        <v>74</v>
      </c>
      <c r="B75">
        <f t="shared" si="1"/>
        <v>19.2</v>
      </c>
      <c r="C75">
        <f t="shared" ref="C75" si="10">C74-$K$2</f>
        <v>4.5</v>
      </c>
    </row>
    <row r="76" spans="1:3" x14ac:dyDescent="0.25">
      <c r="A76">
        <v>75</v>
      </c>
      <c r="B76">
        <f t="shared" ref="B76:B139" si="11">B67+$K$4</f>
        <v>19.2</v>
      </c>
      <c r="C76">
        <f t="shared" si="9"/>
        <v>3</v>
      </c>
    </row>
    <row r="77" spans="1:3" x14ac:dyDescent="0.25">
      <c r="A77">
        <v>76</v>
      </c>
      <c r="B77">
        <f t="shared" si="11"/>
        <v>19.2</v>
      </c>
      <c r="C77">
        <f t="shared" si="9"/>
        <v>1.5</v>
      </c>
    </row>
    <row r="78" spans="1:3" x14ac:dyDescent="0.25">
      <c r="A78">
        <v>77</v>
      </c>
      <c r="B78">
        <f t="shared" si="11"/>
        <v>19.2</v>
      </c>
      <c r="C78">
        <f t="shared" si="9"/>
        <v>0</v>
      </c>
    </row>
    <row r="79" spans="1:3" x14ac:dyDescent="0.25">
      <c r="A79">
        <v>78</v>
      </c>
      <c r="B79">
        <f t="shared" si="11"/>
        <v>19.2</v>
      </c>
      <c r="C79">
        <f t="shared" si="9"/>
        <v>-1.5</v>
      </c>
    </row>
    <row r="80" spans="1:3" x14ac:dyDescent="0.25">
      <c r="A80">
        <v>79</v>
      </c>
      <c r="B80">
        <f t="shared" si="11"/>
        <v>19.2</v>
      </c>
      <c r="C80">
        <f t="shared" si="9"/>
        <v>-3</v>
      </c>
    </row>
    <row r="81" spans="1:3" x14ac:dyDescent="0.25">
      <c r="A81">
        <v>80</v>
      </c>
      <c r="B81">
        <f t="shared" si="11"/>
        <v>19.2</v>
      </c>
      <c r="C81">
        <f t="shared" si="9"/>
        <v>-4.5</v>
      </c>
    </row>
    <row r="82" spans="1:3" x14ac:dyDescent="0.25">
      <c r="A82">
        <v>81</v>
      </c>
      <c r="B82">
        <f t="shared" si="11"/>
        <v>19.2</v>
      </c>
      <c r="C82">
        <f t="shared" si="9"/>
        <v>-6</v>
      </c>
    </row>
    <row r="83" spans="1:3" x14ac:dyDescent="0.25">
      <c r="A83">
        <v>82</v>
      </c>
      <c r="B83">
        <f t="shared" si="11"/>
        <v>21.599999999999998</v>
      </c>
      <c r="C83">
        <v>6</v>
      </c>
    </row>
    <row r="84" spans="1:3" x14ac:dyDescent="0.25">
      <c r="A84">
        <v>83</v>
      </c>
      <c r="B84">
        <f t="shared" si="11"/>
        <v>21.599999999999998</v>
      </c>
      <c r="C84">
        <f t="shared" ref="C84" si="12">C83-$K$2</f>
        <v>4.5</v>
      </c>
    </row>
    <row r="85" spans="1:3" x14ac:dyDescent="0.25">
      <c r="A85">
        <v>84</v>
      </c>
      <c r="B85">
        <f t="shared" si="11"/>
        <v>21.599999999999998</v>
      </c>
      <c r="C85">
        <f t="shared" si="9"/>
        <v>3</v>
      </c>
    </row>
    <row r="86" spans="1:3" x14ac:dyDescent="0.25">
      <c r="A86">
        <v>85</v>
      </c>
      <c r="B86">
        <f t="shared" si="11"/>
        <v>21.599999999999998</v>
      </c>
      <c r="C86">
        <f t="shared" si="9"/>
        <v>1.5</v>
      </c>
    </row>
    <row r="87" spans="1:3" x14ac:dyDescent="0.25">
      <c r="A87">
        <v>86</v>
      </c>
      <c r="B87">
        <f t="shared" si="11"/>
        <v>21.599999999999998</v>
      </c>
      <c r="C87">
        <f t="shared" si="9"/>
        <v>0</v>
      </c>
    </row>
    <row r="88" spans="1:3" x14ac:dyDescent="0.25">
      <c r="A88">
        <v>87</v>
      </c>
      <c r="B88">
        <f t="shared" si="11"/>
        <v>21.599999999999998</v>
      </c>
      <c r="C88">
        <f t="shared" si="9"/>
        <v>-1.5</v>
      </c>
    </row>
    <row r="89" spans="1:3" x14ac:dyDescent="0.25">
      <c r="A89">
        <v>88</v>
      </c>
      <c r="B89">
        <f t="shared" si="11"/>
        <v>21.599999999999998</v>
      </c>
      <c r="C89">
        <f t="shared" si="9"/>
        <v>-3</v>
      </c>
    </row>
    <row r="90" spans="1:3" x14ac:dyDescent="0.25">
      <c r="A90">
        <v>89</v>
      </c>
      <c r="B90">
        <f t="shared" si="11"/>
        <v>21.599999999999998</v>
      </c>
      <c r="C90">
        <f t="shared" si="9"/>
        <v>-4.5</v>
      </c>
    </row>
    <row r="91" spans="1:3" x14ac:dyDescent="0.25">
      <c r="A91">
        <v>90</v>
      </c>
      <c r="B91">
        <f t="shared" si="11"/>
        <v>21.599999999999998</v>
      </c>
      <c r="C91">
        <f t="shared" si="9"/>
        <v>-6</v>
      </c>
    </row>
    <row r="92" spans="1:3" x14ac:dyDescent="0.25">
      <c r="A92">
        <v>91</v>
      </c>
      <c r="B92">
        <f t="shared" si="11"/>
        <v>23.999999999999996</v>
      </c>
      <c r="C92">
        <v>6</v>
      </c>
    </row>
    <row r="93" spans="1:3" x14ac:dyDescent="0.25">
      <c r="A93">
        <v>92</v>
      </c>
      <c r="B93">
        <f t="shared" si="11"/>
        <v>23.999999999999996</v>
      </c>
      <c r="C93">
        <f t="shared" ref="C93" si="13">C92-$K$2</f>
        <v>4.5</v>
      </c>
    </row>
    <row r="94" spans="1:3" x14ac:dyDescent="0.25">
      <c r="A94">
        <v>93</v>
      </c>
      <c r="B94">
        <f t="shared" si="11"/>
        <v>23.999999999999996</v>
      </c>
      <c r="C94">
        <f t="shared" si="9"/>
        <v>3</v>
      </c>
    </row>
    <row r="95" spans="1:3" x14ac:dyDescent="0.25">
      <c r="A95">
        <v>94</v>
      </c>
      <c r="B95">
        <f t="shared" si="11"/>
        <v>23.999999999999996</v>
      </c>
      <c r="C95">
        <f t="shared" si="9"/>
        <v>1.5</v>
      </c>
    </row>
    <row r="96" spans="1:3" x14ac:dyDescent="0.25">
      <c r="A96">
        <v>95</v>
      </c>
      <c r="B96">
        <f t="shared" si="11"/>
        <v>23.999999999999996</v>
      </c>
      <c r="C96">
        <f t="shared" si="9"/>
        <v>0</v>
      </c>
    </row>
    <row r="97" spans="1:3" x14ac:dyDescent="0.25">
      <c r="A97">
        <v>96</v>
      </c>
      <c r="B97">
        <f t="shared" si="11"/>
        <v>23.999999999999996</v>
      </c>
      <c r="C97">
        <f t="shared" si="9"/>
        <v>-1.5</v>
      </c>
    </row>
    <row r="98" spans="1:3" x14ac:dyDescent="0.25">
      <c r="A98">
        <v>97</v>
      </c>
      <c r="B98">
        <f t="shared" si="11"/>
        <v>23.999999999999996</v>
      </c>
      <c r="C98">
        <f t="shared" si="9"/>
        <v>-3</v>
      </c>
    </row>
    <row r="99" spans="1:3" x14ac:dyDescent="0.25">
      <c r="A99">
        <v>98</v>
      </c>
      <c r="B99">
        <f t="shared" si="11"/>
        <v>23.999999999999996</v>
      </c>
      <c r="C99">
        <f t="shared" si="9"/>
        <v>-4.5</v>
      </c>
    </row>
    <row r="100" spans="1:3" x14ac:dyDescent="0.25">
      <c r="A100">
        <v>99</v>
      </c>
      <c r="B100">
        <f t="shared" si="11"/>
        <v>23.999999999999996</v>
      </c>
      <c r="C100">
        <f t="shared" si="9"/>
        <v>-6</v>
      </c>
    </row>
    <row r="101" spans="1:3" x14ac:dyDescent="0.25">
      <c r="A101">
        <v>100</v>
      </c>
      <c r="B101">
        <f t="shared" si="11"/>
        <v>26.399999999999995</v>
      </c>
      <c r="C101">
        <v>6</v>
      </c>
    </row>
    <row r="102" spans="1:3" x14ac:dyDescent="0.25">
      <c r="A102">
        <v>101</v>
      </c>
      <c r="B102">
        <f t="shared" si="11"/>
        <v>26.399999999999995</v>
      </c>
      <c r="C102">
        <f t="shared" ref="C102" si="14">C101-$K$2</f>
        <v>4.5</v>
      </c>
    </row>
    <row r="103" spans="1:3" x14ac:dyDescent="0.25">
      <c r="A103">
        <v>102</v>
      </c>
      <c r="B103">
        <f t="shared" si="11"/>
        <v>26.399999999999995</v>
      </c>
      <c r="C103">
        <f t="shared" si="9"/>
        <v>3</v>
      </c>
    </row>
    <row r="104" spans="1:3" x14ac:dyDescent="0.25">
      <c r="A104">
        <v>103</v>
      </c>
      <c r="B104">
        <f t="shared" si="11"/>
        <v>26.399999999999995</v>
      </c>
      <c r="C104">
        <f t="shared" si="9"/>
        <v>1.5</v>
      </c>
    </row>
    <row r="105" spans="1:3" x14ac:dyDescent="0.25">
      <c r="A105">
        <v>104</v>
      </c>
      <c r="B105">
        <f t="shared" si="11"/>
        <v>26.399999999999995</v>
      </c>
      <c r="C105">
        <f t="shared" si="9"/>
        <v>0</v>
      </c>
    </row>
    <row r="106" spans="1:3" x14ac:dyDescent="0.25">
      <c r="A106">
        <v>105</v>
      </c>
      <c r="B106">
        <f t="shared" si="11"/>
        <v>26.399999999999995</v>
      </c>
      <c r="C106">
        <f t="shared" si="9"/>
        <v>-1.5</v>
      </c>
    </row>
    <row r="107" spans="1:3" x14ac:dyDescent="0.25">
      <c r="A107">
        <v>106</v>
      </c>
      <c r="B107">
        <f t="shared" si="11"/>
        <v>26.399999999999995</v>
      </c>
      <c r="C107">
        <f t="shared" si="9"/>
        <v>-3</v>
      </c>
    </row>
    <row r="108" spans="1:3" x14ac:dyDescent="0.25">
      <c r="A108">
        <v>107</v>
      </c>
      <c r="B108">
        <f t="shared" si="11"/>
        <v>26.399999999999995</v>
      </c>
      <c r="C108">
        <f t="shared" si="9"/>
        <v>-4.5</v>
      </c>
    </row>
    <row r="109" spans="1:3" x14ac:dyDescent="0.25">
      <c r="A109">
        <v>108</v>
      </c>
      <c r="B109">
        <f t="shared" si="11"/>
        <v>26.399999999999995</v>
      </c>
      <c r="C109">
        <f t="shared" si="9"/>
        <v>-6</v>
      </c>
    </row>
    <row r="110" spans="1:3" x14ac:dyDescent="0.25">
      <c r="A110">
        <v>109</v>
      </c>
      <c r="B110">
        <f t="shared" si="11"/>
        <v>28.799999999999994</v>
      </c>
      <c r="C110">
        <v>6</v>
      </c>
    </row>
    <row r="111" spans="1:3" x14ac:dyDescent="0.25">
      <c r="A111">
        <v>110</v>
      </c>
      <c r="B111">
        <f t="shared" si="11"/>
        <v>28.799999999999994</v>
      </c>
      <c r="C111">
        <f t="shared" ref="C111" si="15">C110-$K$2</f>
        <v>4.5</v>
      </c>
    </row>
    <row r="112" spans="1:3" x14ac:dyDescent="0.25">
      <c r="A112">
        <v>111</v>
      </c>
      <c r="B112">
        <f t="shared" si="11"/>
        <v>28.799999999999994</v>
      </c>
      <c r="C112">
        <f t="shared" si="9"/>
        <v>3</v>
      </c>
    </row>
    <row r="113" spans="1:3" x14ac:dyDescent="0.25">
      <c r="A113">
        <v>112</v>
      </c>
      <c r="B113">
        <f t="shared" si="11"/>
        <v>28.799999999999994</v>
      </c>
      <c r="C113">
        <f t="shared" si="9"/>
        <v>1.5</v>
      </c>
    </row>
    <row r="114" spans="1:3" x14ac:dyDescent="0.25">
      <c r="A114">
        <v>113</v>
      </c>
      <c r="B114">
        <f t="shared" si="11"/>
        <v>28.799999999999994</v>
      </c>
      <c r="C114">
        <f t="shared" si="9"/>
        <v>0</v>
      </c>
    </row>
    <row r="115" spans="1:3" x14ac:dyDescent="0.25">
      <c r="A115">
        <v>114</v>
      </c>
      <c r="B115">
        <f t="shared" si="11"/>
        <v>28.799999999999994</v>
      </c>
      <c r="C115">
        <f t="shared" si="9"/>
        <v>-1.5</v>
      </c>
    </row>
    <row r="116" spans="1:3" x14ac:dyDescent="0.25">
      <c r="A116">
        <v>115</v>
      </c>
      <c r="B116">
        <f t="shared" si="11"/>
        <v>28.799999999999994</v>
      </c>
      <c r="C116">
        <f t="shared" si="9"/>
        <v>-3</v>
      </c>
    </row>
    <row r="117" spans="1:3" x14ac:dyDescent="0.25">
      <c r="A117">
        <v>116</v>
      </c>
      <c r="B117">
        <f t="shared" si="11"/>
        <v>28.799999999999994</v>
      </c>
      <c r="C117">
        <f t="shared" si="9"/>
        <v>-4.5</v>
      </c>
    </row>
    <row r="118" spans="1:3" x14ac:dyDescent="0.25">
      <c r="A118">
        <v>117</v>
      </c>
      <c r="B118">
        <f t="shared" si="11"/>
        <v>28.799999999999994</v>
      </c>
      <c r="C118">
        <f t="shared" si="9"/>
        <v>-6</v>
      </c>
    </row>
    <row r="119" spans="1:3" x14ac:dyDescent="0.25">
      <c r="A119">
        <v>118</v>
      </c>
      <c r="B119">
        <f t="shared" si="11"/>
        <v>31.199999999999992</v>
      </c>
      <c r="C119">
        <v>6</v>
      </c>
    </row>
    <row r="120" spans="1:3" x14ac:dyDescent="0.25">
      <c r="A120">
        <v>119</v>
      </c>
      <c r="B120">
        <f t="shared" si="11"/>
        <v>31.199999999999992</v>
      </c>
      <c r="C120">
        <f t="shared" ref="C120" si="16">C119-$K$2</f>
        <v>4.5</v>
      </c>
    </row>
    <row r="121" spans="1:3" x14ac:dyDescent="0.25">
      <c r="A121">
        <v>120</v>
      </c>
      <c r="B121">
        <f t="shared" si="11"/>
        <v>31.199999999999992</v>
      </c>
      <c r="C121">
        <f t="shared" si="9"/>
        <v>3</v>
      </c>
    </row>
    <row r="122" spans="1:3" x14ac:dyDescent="0.25">
      <c r="A122">
        <v>121</v>
      </c>
      <c r="B122">
        <f t="shared" si="11"/>
        <v>31.199999999999992</v>
      </c>
      <c r="C122">
        <f t="shared" si="9"/>
        <v>1.5</v>
      </c>
    </row>
    <row r="123" spans="1:3" x14ac:dyDescent="0.25">
      <c r="A123">
        <v>122</v>
      </c>
      <c r="B123">
        <f t="shared" si="11"/>
        <v>31.199999999999992</v>
      </c>
      <c r="C123">
        <f t="shared" si="9"/>
        <v>0</v>
      </c>
    </row>
    <row r="124" spans="1:3" x14ac:dyDescent="0.25">
      <c r="A124">
        <v>123</v>
      </c>
      <c r="B124">
        <f t="shared" si="11"/>
        <v>31.199999999999992</v>
      </c>
      <c r="C124">
        <f t="shared" si="9"/>
        <v>-1.5</v>
      </c>
    </row>
    <row r="125" spans="1:3" x14ac:dyDescent="0.25">
      <c r="A125">
        <v>124</v>
      </c>
      <c r="B125">
        <f t="shared" si="11"/>
        <v>31.199999999999992</v>
      </c>
      <c r="C125">
        <f t="shared" si="9"/>
        <v>-3</v>
      </c>
    </row>
    <row r="126" spans="1:3" x14ac:dyDescent="0.25">
      <c r="A126">
        <v>125</v>
      </c>
      <c r="B126">
        <f t="shared" si="11"/>
        <v>31.199999999999992</v>
      </c>
      <c r="C126">
        <f t="shared" si="9"/>
        <v>-4.5</v>
      </c>
    </row>
    <row r="127" spans="1:3" x14ac:dyDescent="0.25">
      <c r="A127">
        <v>126</v>
      </c>
      <c r="B127">
        <f t="shared" si="11"/>
        <v>31.199999999999992</v>
      </c>
      <c r="C127">
        <f t="shared" si="9"/>
        <v>-6</v>
      </c>
    </row>
    <row r="128" spans="1:3" x14ac:dyDescent="0.25">
      <c r="A128">
        <v>127</v>
      </c>
      <c r="B128">
        <f t="shared" si="11"/>
        <v>33.599999999999994</v>
      </c>
      <c r="C128">
        <v>6</v>
      </c>
    </row>
    <row r="129" spans="1:3" x14ac:dyDescent="0.25">
      <c r="A129">
        <v>128</v>
      </c>
      <c r="B129">
        <f t="shared" si="11"/>
        <v>33.599999999999994</v>
      </c>
      <c r="C129">
        <f t="shared" ref="C129" si="17">C128-$K$2</f>
        <v>4.5</v>
      </c>
    </row>
    <row r="130" spans="1:3" x14ac:dyDescent="0.25">
      <c r="A130">
        <v>129</v>
      </c>
      <c r="B130">
        <f t="shared" si="11"/>
        <v>33.599999999999994</v>
      </c>
      <c r="C130">
        <f t="shared" si="9"/>
        <v>3</v>
      </c>
    </row>
    <row r="131" spans="1:3" x14ac:dyDescent="0.25">
      <c r="A131">
        <v>130</v>
      </c>
      <c r="B131">
        <f t="shared" si="11"/>
        <v>33.599999999999994</v>
      </c>
      <c r="C131">
        <f t="shared" si="9"/>
        <v>1.5</v>
      </c>
    </row>
    <row r="132" spans="1:3" x14ac:dyDescent="0.25">
      <c r="A132">
        <v>131</v>
      </c>
      <c r="B132">
        <f t="shared" si="11"/>
        <v>33.599999999999994</v>
      </c>
      <c r="C132">
        <f t="shared" ref="C132:C190" si="18">C131-$K$2</f>
        <v>0</v>
      </c>
    </row>
    <row r="133" spans="1:3" x14ac:dyDescent="0.25">
      <c r="A133">
        <v>132</v>
      </c>
      <c r="B133">
        <f t="shared" si="11"/>
        <v>33.599999999999994</v>
      </c>
      <c r="C133">
        <f t="shared" si="18"/>
        <v>-1.5</v>
      </c>
    </row>
    <row r="134" spans="1:3" x14ac:dyDescent="0.25">
      <c r="A134">
        <v>133</v>
      </c>
      <c r="B134">
        <f t="shared" si="11"/>
        <v>33.599999999999994</v>
      </c>
      <c r="C134">
        <f t="shared" si="18"/>
        <v>-3</v>
      </c>
    </row>
    <row r="135" spans="1:3" x14ac:dyDescent="0.25">
      <c r="A135">
        <v>134</v>
      </c>
      <c r="B135">
        <f t="shared" si="11"/>
        <v>33.599999999999994</v>
      </c>
      <c r="C135">
        <f t="shared" si="18"/>
        <v>-4.5</v>
      </c>
    </row>
    <row r="136" spans="1:3" x14ac:dyDescent="0.25">
      <c r="A136">
        <v>135</v>
      </c>
      <c r="B136">
        <f t="shared" si="11"/>
        <v>33.599999999999994</v>
      </c>
      <c r="C136">
        <f t="shared" si="18"/>
        <v>-6</v>
      </c>
    </row>
    <row r="137" spans="1:3" x14ac:dyDescent="0.25">
      <c r="A137">
        <v>136</v>
      </c>
      <c r="B137">
        <f t="shared" si="11"/>
        <v>35.999999999999993</v>
      </c>
      <c r="C137">
        <v>6</v>
      </c>
    </row>
    <row r="138" spans="1:3" x14ac:dyDescent="0.25">
      <c r="A138">
        <v>137</v>
      </c>
      <c r="B138">
        <f t="shared" si="11"/>
        <v>35.999999999999993</v>
      </c>
      <c r="C138">
        <f t="shared" ref="C138" si="19">C137-$K$2</f>
        <v>4.5</v>
      </c>
    </row>
    <row r="139" spans="1:3" x14ac:dyDescent="0.25">
      <c r="A139">
        <v>138</v>
      </c>
      <c r="B139">
        <f t="shared" si="11"/>
        <v>35.999999999999993</v>
      </c>
      <c r="C139">
        <f t="shared" si="18"/>
        <v>3</v>
      </c>
    </row>
    <row r="140" spans="1:3" x14ac:dyDescent="0.25">
      <c r="A140">
        <v>139</v>
      </c>
      <c r="B140">
        <f t="shared" ref="B140:B190" si="20">B131+$K$4</f>
        <v>35.999999999999993</v>
      </c>
      <c r="C140">
        <f t="shared" si="18"/>
        <v>1.5</v>
      </c>
    </row>
    <row r="141" spans="1:3" x14ac:dyDescent="0.25">
      <c r="A141">
        <v>140</v>
      </c>
      <c r="B141">
        <f t="shared" si="20"/>
        <v>35.999999999999993</v>
      </c>
      <c r="C141">
        <f t="shared" si="18"/>
        <v>0</v>
      </c>
    </row>
    <row r="142" spans="1:3" x14ac:dyDescent="0.25">
      <c r="A142">
        <v>141</v>
      </c>
      <c r="B142">
        <f t="shared" si="20"/>
        <v>35.999999999999993</v>
      </c>
      <c r="C142">
        <f t="shared" si="18"/>
        <v>-1.5</v>
      </c>
    </row>
    <row r="143" spans="1:3" x14ac:dyDescent="0.25">
      <c r="A143">
        <v>142</v>
      </c>
      <c r="B143">
        <f t="shared" si="20"/>
        <v>35.999999999999993</v>
      </c>
      <c r="C143">
        <f t="shared" si="18"/>
        <v>-3</v>
      </c>
    </row>
    <row r="144" spans="1:3" x14ac:dyDescent="0.25">
      <c r="A144">
        <v>143</v>
      </c>
      <c r="B144">
        <f t="shared" si="20"/>
        <v>35.999999999999993</v>
      </c>
      <c r="C144">
        <f t="shared" si="18"/>
        <v>-4.5</v>
      </c>
    </row>
    <row r="145" spans="1:3" x14ac:dyDescent="0.25">
      <c r="A145">
        <v>144</v>
      </c>
      <c r="B145">
        <f t="shared" si="20"/>
        <v>35.999999999999993</v>
      </c>
      <c r="C145">
        <f t="shared" si="18"/>
        <v>-6</v>
      </c>
    </row>
    <row r="146" spans="1:3" x14ac:dyDescent="0.25">
      <c r="A146">
        <v>145</v>
      </c>
      <c r="B146">
        <f t="shared" si="20"/>
        <v>38.399999999999991</v>
      </c>
      <c r="C146">
        <v>6</v>
      </c>
    </row>
    <row r="147" spans="1:3" x14ac:dyDescent="0.25">
      <c r="A147">
        <v>146</v>
      </c>
      <c r="B147">
        <f t="shared" si="20"/>
        <v>38.399999999999991</v>
      </c>
      <c r="C147">
        <f t="shared" ref="C147" si="21">C146-$K$2</f>
        <v>4.5</v>
      </c>
    </row>
    <row r="148" spans="1:3" x14ac:dyDescent="0.25">
      <c r="A148">
        <v>147</v>
      </c>
      <c r="B148">
        <f t="shared" si="20"/>
        <v>38.399999999999991</v>
      </c>
      <c r="C148">
        <f t="shared" si="18"/>
        <v>3</v>
      </c>
    </row>
    <row r="149" spans="1:3" x14ac:dyDescent="0.25">
      <c r="A149">
        <v>148</v>
      </c>
      <c r="B149">
        <f t="shared" si="20"/>
        <v>38.399999999999991</v>
      </c>
      <c r="C149">
        <f t="shared" si="18"/>
        <v>1.5</v>
      </c>
    </row>
    <row r="150" spans="1:3" x14ac:dyDescent="0.25">
      <c r="A150">
        <v>149</v>
      </c>
      <c r="B150">
        <f t="shared" si="20"/>
        <v>38.399999999999991</v>
      </c>
      <c r="C150">
        <f t="shared" si="18"/>
        <v>0</v>
      </c>
    </row>
    <row r="151" spans="1:3" x14ac:dyDescent="0.25">
      <c r="A151">
        <v>150</v>
      </c>
      <c r="B151">
        <f t="shared" si="20"/>
        <v>38.399999999999991</v>
      </c>
      <c r="C151">
        <f t="shared" si="18"/>
        <v>-1.5</v>
      </c>
    </row>
    <row r="152" spans="1:3" x14ac:dyDescent="0.25">
      <c r="A152">
        <v>151</v>
      </c>
      <c r="B152">
        <f t="shared" si="20"/>
        <v>38.399999999999991</v>
      </c>
      <c r="C152">
        <f t="shared" si="18"/>
        <v>-3</v>
      </c>
    </row>
    <row r="153" spans="1:3" x14ac:dyDescent="0.25">
      <c r="A153">
        <v>152</v>
      </c>
      <c r="B153">
        <f t="shared" si="20"/>
        <v>38.399999999999991</v>
      </c>
      <c r="C153">
        <f t="shared" si="18"/>
        <v>-4.5</v>
      </c>
    </row>
    <row r="154" spans="1:3" x14ac:dyDescent="0.25">
      <c r="A154">
        <v>153</v>
      </c>
      <c r="B154">
        <f t="shared" si="20"/>
        <v>38.399999999999991</v>
      </c>
      <c r="C154">
        <f t="shared" si="18"/>
        <v>-6</v>
      </c>
    </row>
    <row r="155" spans="1:3" x14ac:dyDescent="0.25">
      <c r="A155">
        <v>154</v>
      </c>
      <c r="B155">
        <f t="shared" si="20"/>
        <v>40.79999999999999</v>
      </c>
      <c r="C155">
        <v>6</v>
      </c>
    </row>
    <row r="156" spans="1:3" x14ac:dyDescent="0.25">
      <c r="A156">
        <v>155</v>
      </c>
      <c r="B156">
        <f t="shared" si="20"/>
        <v>40.79999999999999</v>
      </c>
      <c r="C156">
        <f t="shared" ref="C156" si="22">C155-$K$2</f>
        <v>4.5</v>
      </c>
    </row>
    <row r="157" spans="1:3" x14ac:dyDescent="0.25">
      <c r="A157">
        <v>156</v>
      </c>
      <c r="B157">
        <f t="shared" si="20"/>
        <v>40.79999999999999</v>
      </c>
      <c r="C157">
        <f t="shared" si="18"/>
        <v>3</v>
      </c>
    </row>
    <row r="158" spans="1:3" x14ac:dyDescent="0.25">
      <c r="A158">
        <v>157</v>
      </c>
      <c r="B158">
        <f t="shared" si="20"/>
        <v>40.79999999999999</v>
      </c>
      <c r="C158">
        <f t="shared" si="18"/>
        <v>1.5</v>
      </c>
    </row>
    <row r="159" spans="1:3" x14ac:dyDescent="0.25">
      <c r="A159">
        <v>158</v>
      </c>
      <c r="B159">
        <f t="shared" si="20"/>
        <v>40.79999999999999</v>
      </c>
      <c r="C159">
        <f t="shared" si="18"/>
        <v>0</v>
      </c>
    </row>
    <row r="160" spans="1:3" x14ac:dyDescent="0.25">
      <c r="A160">
        <v>159</v>
      </c>
      <c r="B160">
        <f t="shared" si="20"/>
        <v>40.79999999999999</v>
      </c>
      <c r="C160">
        <f t="shared" si="18"/>
        <v>-1.5</v>
      </c>
    </row>
    <row r="161" spans="1:3" x14ac:dyDescent="0.25">
      <c r="A161">
        <v>160</v>
      </c>
      <c r="B161">
        <f t="shared" si="20"/>
        <v>40.79999999999999</v>
      </c>
      <c r="C161">
        <f t="shared" si="18"/>
        <v>-3</v>
      </c>
    </row>
    <row r="162" spans="1:3" x14ac:dyDescent="0.25">
      <c r="A162">
        <v>161</v>
      </c>
      <c r="B162">
        <f t="shared" si="20"/>
        <v>40.79999999999999</v>
      </c>
      <c r="C162">
        <f t="shared" si="18"/>
        <v>-4.5</v>
      </c>
    </row>
    <row r="163" spans="1:3" x14ac:dyDescent="0.25">
      <c r="A163">
        <v>162</v>
      </c>
      <c r="B163">
        <f t="shared" si="20"/>
        <v>40.79999999999999</v>
      </c>
      <c r="C163">
        <f t="shared" si="18"/>
        <v>-6</v>
      </c>
    </row>
    <row r="164" spans="1:3" x14ac:dyDescent="0.25">
      <c r="A164">
        <v>163</v>
      </c>
      <c r="B164">
        <f t="shared" si="20"/>
        <v>43.199999999999989</v>
      </c>
      <c r="C164">
        <v>6</v>
      </c>
    </row>
    <row r="165" spans="1:3" x14ac:dyDescent="0.25">
      <c r="A165">
        <v>164</v>
      </c>
      <c r="B165">
        <f t="shared" si="20"/>
        <v>43.199999999999989</v>
      </c>
      <c r="C165">
        <f t="shared" ref="C165" si="23">C164-$K$2</f>
        <v>4.5</v>
      </c>
    </row>
    <row r="166" spans="1:3" x14ac:dyDescent="0.25">
      <c r="A166">
        <v>165</v>
      </c>
      <c r="B166">
        <f t="shared" si="20"/>
        <v>43.199999999999989</v>
      </c>
      <c r="C166">
        <f t="shared" si="18"/>
        <v>3</v>
      </c>
    </row>
    <row r="167" spans="1:3" x14ac:dyDescent="0.25">
      <c r="A167">
        <v>166</v>
      </c>
      <c r="B167">
        <f t="shared" si="20"/>
        <v>43.199999999999989</v>
      </c>
      <c r="C167">
        <f t="shared" si="18"/>
        <v>1.5</v>
      </c>
    </row>
    <row r="168" spans="1:3" x14ac:dyDescent="0.25">
      <c r="A168">
        <v>167</v>
      </c>
      <c r="B168">
        <f t="shared" si="20"/>
        <v>43.199999999999989</v>
      </c>
      <c r="C168">
        <f t="shared" si="18"/>
        <v>0</v>
      </c>
    </row>
    <row r="169" spans="1:3" x14ac:dyDescent="0.25">
      <c r="A169">
        <v>168</v>
      </c>
      <c r="B169">
        <f t="shared" si="20"/>
        <v>43.199999999999989</v>
      </c>
      <c r="C169">
        <f t="shared" si="18"/>
        <v>-1.5</v>
      </c>
    </row>
    <row r="170" spans="1:3" x14ac:dyDescent="0.25">
      <c r="A170">
        <v>169</v>
      </c>
      <c r="B170">
        <f t="shared" si="20"/>
        <v>43.199999999999989</v>
      </c>
      <c r="C170">
        <f t="shared" si="18"/>
        <v>-3</v>
      </c>
    </row>
    <row r="171" spans="1:3" x14ac:dyDescent="0.25">
      <c r="A171">
        <v>170</v>
      </c>
      <c r="B171">
        <f t="shared" si="20"/>
        <v>43.199999999999989</v>
      </c>
      <c r="C171">
        <f t="shared" si="18"/>
        <v>-4.5</v>
      </c>
    </row>
    <row r="172" spans="1:3" x14ac:dyDescent="0.25">
      <c r="A172">
        <v>171</v>
      </c>
      <c r="B172">
        <f t="shared" si="20"/>
        <v>43.199999999999989</v>
      </c>
      <c r="C172">
        <f t="shared" si="18"/>
        <v>-6</v>
      </c>
    </row>
    <row r="173" spans="1:3" x14ac:dyDescent="0.25">
      <c r="A173">
        <v>172</v>
      </c>
      <c r="B173">
        <f t="shared" si="20"/>
        <v>45.599999999999987</v>
      </c>
      <c r="C173">
        <v>6</v>
      </c>
    </row>
    <row r="174" spans="1:3" x14ac:dyDescent="0.25">
      <c r="A174">
        <v>173</v>
      </c>
      <c r="B174">
        <f t="shared" si="20"/>
        <v>45.599999999999987</v>
      </c>
      <c r="C174">
        <f t="shared" ref="C174" si="24">C173-$K$2</f>
        <v>4.5</v>
      </c>
    </row>
    <row r="175" spans="1:3" x14ac:dyDescent="0.25">
      <c r="A175">
        <v>174</v>
      </c>
      <c r="B175">
        <f t="shared" si="20"/>
        <v>45.599999999999987</v>
      </c>
      <c r="C175">
        <f t="shared" si="18"/>
        <v>3</v>
      </c>
    </row>
    <row r="176" spans="1:3" x14ac:dyDescent="0.25">
      <c r="A176">
        <v>175</v>
      </c>
      <c r="B176">
        <f t="shared" si="20"/>
        <v>45.599999999999987</v>
      </c>
      <c r="C176">
        <f t="shared" si="18"/>
        <v>1.5</v>
      </c>
    </row>
    <row r="177" spans="1:3" x14ac:dyDescent="0.25">
      <c r="A177">
        <v>176</v>
      </c>
      <c r="B177">
        <f t="shared" si="20"/>
        <v>45.599999999999987</v>
      </c>
      <c r="C177">
        <f t="shared" si="18"/>
        <v>0</v>
      </c>
    </row>
    <row r="178" spans="1:3" x14ac:dyDescent="0.25">
      <c r="A178">
        <v>177</v>
      </c>
      <c r="B178">
        <f t="shared" si="20"/>
        <v>45.599999999999987</v>
      </c>
      <c r="C178">
        <f t="shared" si="18"/>
        <v>-1.5</v>
      </c>
    </row>
    <row r="179" spans="1:3" x14ac:dyDescent="0.25">
      <c r="A179">
        <v>178</v>
      </c>
      <c r="B179">
        <f t="shared" si="20"/>
        <v>45.599999999999987</v>
      </c>
      <c r="C179">
        <f t="shared" si="18"/>
        <v>-3</v>
      </c>
    </row>
    <row r="180" spans="1:3" x14ac:dyDescent="0.25">
      <c r="A180">
        <v>179</v>
      </c>
      <c r="B180">
        <f t="shared" si="20"/>
        <v>45.599999999999987</v>
      </c>
      <c r="C180">
        <f t="shared" si="18"/>
        <v>-4.5</v>
      </c>
    </row>
    <row r="181" spans="1:3" x14ac:dyDescent="0.25">
      <c r="A181">
        <v>180</v>
      </c>
      <c r="B181">
        <f t="shared" si="20"/>
        <v>45.599999999999987</v>
      </c>
      <c r="C181">
        <f t="shared" si="18"/>
        <v>-6</v>
      </c>
    </row>
    <row r="182" spans="1:3" x14ac:dyDescent="0.25">
      <c r="A182">
        <v>181</v>
      </c>
      <c r="B182">
        <f t="shared" si="20"/>
        <v>47.999999999999986</v>
      </c>
      <c r="C182">
        <v>6</v>
      </c>
    </row>
    <row r="183" spans="1:3" x14ac:dyDescent="0.25">
      <c r="A183">
        <v>182</v>
      </c>
      <c r="B183">
        <f t="shared" si="20"/>
        <v>47.999999999999986</v>
      </c>
      <c r="C183">
        <f t="shared" ref="C183" si="25">C182-$K$2</f>
        <v>4.5</v>
      </c>
    </row>
    <row r="184" spans="1:3" x14ac:dyDescent="0.25">
      <c r="A184">
        <v>183</v>
      </c>
      <c r="B184">
        <f t="shared" si="20"/>
        <v>47.999999999999986</v>
      </c>
      <c r="C184">
        <f t="shared" si="18"/>
        <v>3</v>
      </c>
    </row>
    <row r="185" spans="1:3" x14ac:dyDescent="0.25">
      <c r="A185">
        <v>184</v>
      </c>
      <c r="B185">
        <f t="shared" si="20"/>
        <v>47.999999999999986</v>
      </c>
      <c r="C185">
        <f t="shared" si="18"/>
        <v>1.5</v>
      </c>
    </row>
    <row r="186" spans="1:3" x14ac:dyDescent="0.25">
      <c r="A186">
        <v>185</v>
      </c>
      <c r="B186">
        <f t="shared" si="20"/>
        <v>47.999999999999986</v>
      </c>
      <c r="C186">
        <f t="shared" si="18"/>
        <v>0</v>
      </c>
    </row>
    <row r="187" spans="1:3" x14ac:dyDescent="0.25">
      <c r="A187">
        <v>186</v>
      </c>
      <c r="B187">
        <f t="shared" si="20"/>
        <v>47.999999999999986</v>
      </c>
      <c r="C187">
        <f t="shared" si="18"/>
        <v>-1.5</v>
      </c>
    </row>
    <row r="188" spans="1:3" x14ac:dyDescent="0.25">
      <c r="A188">
        <v>187</v>
      </c>
      <c r="B188">
        <f t="shared" si="20"/>
        <v>47.999999999999986</v>
      </c>
      <c r="C188">
        <f t="shared" si="18"/>
        <v>-3</v>
      </c>
    </row>
    <row r="189" spans="1:3" x14ac:dyDescent="0.25">
      <c r="A189">
        <v>188</v>
      </c>
      <c r="B189">
        <f t="shared" si="20"/>
        <v>47.999999999999986</v>
      </c>
      <c r="C189">
        <f t="shared" si="18"/>
        <v>-4.5</v>
      </c>
    </row>
    <row r="190" spans="1:3" x14ac:dyDescent="0.25">
      <c r="A190">
        <v>189</v>
      </c>
      <c r="B190">
        <f t="shared" si="20"/>
        <v>47.999999999999986</v>
      </c>
      <c r="C190">
        <f t="shared" si="18"/>
        <v>-6</v>
      </c>
    </row>
  </sheetData>
  <pageMargins left="0.7" right="0.7" top="0.75" bottom="0.75" header="0.3" footer="0.3"/>
  <drawing r:id="rId1"/>
  <tableParts count="2"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3:L178"/>
  <sheetViews>
    <sheetView workbookViewId="0">
      <selection activeCell="L16" sqref="L16"/>
    </sheetView>
  </sheetViews>
  <sheetFormatPr defaultRowHeight="13.8" x14ac:dyDescent="0.25"/>
  <cols>
    <col min="3" max="5" width="11.19921875" customWidth="1"/>
    <col min="6" max="7" width="21.69921875" bestFit="1" customWidth="1"/>
  </cols>
  <sheetData>
    <row r="3" spans="3:12" x14ac:dyDescent="0.25">
      <c r="C3" t="s">
        <v>5</v>
      </c>
      <c r="D3" s="1" t="s">
        <v>3</v>
      </c>
      <c r="E3" s="1" t="s">
        <v>4</v>
      </c>
      <c r="F3" t="s">
        <v>6</v>
      </c>
      <c r="G3" t="s">
        <v>7</v>
      </c>
    </row>
    <row r="4" spans="3:12" x14ac:dyDescent="0.25">
      <c r="C4">
        <v>1</v>
      </c>
      <c r="D4" s="1">
        <v>-1.4420000000000001E-13</v>
      </c>
      <c r="E4" s="1">
        <v>-6.0000000000000002E-5</v>
      </c>
      <c r="F4">
        <f>'Pre-process 175 Nodes'!B2+Таблица3[[#This Row],[Delta X]]*'Post-process'!$L$5</f>
        <v>-2.1630000000000001E-11</v>
      </c>
      <c r="G4">
        <f>'Pre-process 175 Nodes'!C2+Таблица3[[#This Row],[Delta Y]]*'Post-process'!$L$5</f>
        <v>5.9909999999999997</v>
      </c>
    </row>
    <row r="5" spans="3:12" x14ac:dyDescent="0.25">
      <c r="C5">
        <v>2</v>
      </c>
      <c r="D5" s="1">
        <v>-7.0987999999999997E-6</v>
      </c>
      <c r="E5" s="1">
        <v>-2.6667000000000001E-5</v>
      </c>
      <c r="F5">
        <f>'Pre-process 175 Nodes'!B3+Таблица3[[#This Row],[Delta X]]*'Post-process'!$L$5</f>
        <v>-1.06482E-3</v>
      </c>
      <c r="G5">
        <f>'Pre-process 175 Nodes'!C3+Таблица3[[#This Row],[Delta Y]]*'Post-process'!$L$5</f>
        <v>3.9959999499999999</v>
      </c>
      <c r="J5" t="s">
        <v>8</v>
      </c>
      <c r="L5">
        <v>150</v>
      </c>
    </row>
    <row r="6" spans="3:12" x14ac:dyDescent="0.25">
      <c r="C6">
        <v>3</v>
      </c>
      <c r="D6" s="1">
        <v>-5.6790000000000002E-6</v>
      </c>
      <c r="E6" s="1">
        <v>-6.6667000000000001E-6</v>
      </c>
      <c r="F6">
        <f>'Pre-process 175 Nodes'!B4+Таблица3[[#This Row],[Delta X]]*'Post-process'!$L$5</f>
        <v>-8.5185000000000002E-4</v>
      </c>
      <c r="G6">
        <f>'Pre-process 175 Nodes'!C4+Таблица3[[#This Row],[Delta Y]]*'Post-process'!$L$5</f>
        <v>1.9989999949999999</v>
      </c>
    </row>
    <row r="7" spans="3:12" x14ac:dyDescent="0.25">
      <c r="C7">
        <v>4</v>
      </c>
      <c r="D7" s="1">
        <v>2.7010000000000001E-27</v>
      </c>
      <c r="E7" s="1">
        <v>2.3161999999999999E-14</v>
      </c>
      <c r="F7">
        <f>'Pre-process 175 Nodes'!B5+Таблица3[[#This Row],[Delta X]]*'Post-process'!$L$5</f>
        <v>4.0515E-25</v>
      </c>
      <c r="G7">
        <f>'Pre-process 175 Nodes'!C5+Таблица3[[#This Row],[Delta Y]]*'Post-process'!$L$5</f>
        <v>3.4742999999999998E-12</v>
      </c>
    </row>
    <row r="8" spans="3:12" x14ac:dyDescent="0.25">
      <c r="C8">
        <v>5</v>
      </c>
      <c r="D8" s="1">
        <v>5.6790000000000002E-6</v>
      </c>
      <c r="E8" s="1">
        <v>-6.6667000000000001E-6</v>
      </c>
      <c r="F8">
        <f>'Pre-process 175 Nodes'!B6+Таблица3[[#This Row],[Delta X]]*'Post-process'!$L$5</f>
        <v>8.5185000000000002E-4</v>
      </c>
      <c r="G8">
        <f>'Pre-process 175 Nodes'!C6+Таблица3[[#This Row],[Delta Y]]*'Post-process'!$L$5</f>
        <v>-2.0010000049999999</v>
      </c>
    </row>
    <row r="9" spans="3:12" x14ac:dyDescent="0.25">
      <c r="C9">
        <v>6</v>
      </c>
      <c r="D9" s="1">
        <v>7.0987999999999997E-6</v>
      </c>
      <c r="E9" s="1">
        <v>-2.6667000000000001E-5</v>
      </c>
      <c r="F9">
        <f>'Pre-process 175 Nodes'!B7+Таблица3[[#This Row],[Delta X]]*'Post-process'!$L$5</f>
        <v>1.06482E-3</v>
      </c>
      <c r="G9">
        <f>'Pre-process 175 Nodes'!C7+Таблица3[[#This Row],[Delta Y]]*'Post-process'!$L$5</f>
        <v>-4.0040000500000001</v>
      </c>
    </row>
    <row r="10" spans="3:12" x14ac:dyDescent="0.25">
      <c r="C10">
        <v>7</v>
      </c>
      <c r="D10" s="1">
        <v>1.4420000000000001E-13</v>
      </c>
      <c r="E10" s="1">
        <v>-6.0000000000000002E-5</v>
      </c>
      <c r="F10">
        <f>'Pre-process 175 Nodes'!B8+Таблица3[[#This Row],[Delta X]]*'Post-process'!$L$5</f>
        <v>2.1630000000000001E-11</v>
      </c>
      <c r="G10">
        <f>'Pre-process 175 Nodes'!C8+Таблица3[[#This Row],[Delta Y]]*'Post-process'!$L$5</f>
        <v>-6.0090000000000003</v>
      </c>
    </row>
    <row r="11" spans="3:12" x14ac:dyDescent="0.25">
      <c r="C11">
        <v>8</v>
      </c>
      <c r="D11" s="1">
        <v>1.3061999999999999E-4</v>
      </c>
      <c r="E11" s="1">
        <v>-9.4703000000000005E-5</v>
      </c>
      <c r="F11">
        <f>'Pre-process 175 Nodes'!B9+Таблица3[[#This Row],[Delta X]]*'Post-process'!$L$5</f>
        <v>2.019593</v>
      </c>
      <c r="G11">
        <f>'Pre-process 175 Nodes'!C9+Таблица3[[#This Row],[Delta Y]]*'Post-process'!$L$5</f>
        <v>5.9857945499999996</v>
      </c>
    </row>
    <row r="12" spans="3:12" x14ac:dyDescent="0.25">
      <c r="C12">
        <v>9</v>
      </c>
      <c r="D12" s="1">
        <v>8.0082999999999999E-5</v>
      </c>
      <c r="E12" s="1">
        <v>-6.1810999999999995E-5</v>
      </c>
      <c r="F12">
        <f>'Pre-process 175 Nodes'!B10+Таблица3[[#This Row],[Delta X]]*'Post-process'!$L$5</f>
        <v>2.0120124499999998</v>
      </c>
      <c r="G12">
        <f>'Pre-process 175 Nodes'!C10+Таблица3[[#This Row],[Delta Y]]*'Post-process'!$L$5</f>
        <v>3.9907283499999999</v>
      </c>
    </row>
    <row r="13" spans="3:12" x14ac:dyDescent="0.25">
      <c r="C13">
        <v>10</v>
      </c>
      <c r="D13" s="1">
        <v>3.7954000000000003E-5</v>
      </c>
      <c r="E13" s="1">
        <v>-4.2925E-5</v>
      </c>
      <c r="F13">
        <f>'Pre-process 175 Nodes'!B11+Таблица3[[#This Row],[Delta X]]*'Post-process'!$L$5</f>
        <v>2.0056930999999998</v>
      </c>
      <c r="G13">
        <f>'Pre-process 175 Nodes'!C11+Таблица3[[#This Row],[Delta Y]]*'Post-process'!$L$5</f>
        <v>1.99356125</v>
      </c>
    </row>
    <row r="14" spans="3:12" x14ac:dyDescent="0.25">
      <c r="C14">
        <v>11</v>
      </c>
      <c r="D14" s="1">
        <v>2.1311E-19</v>
      </c>
      <c r="E14" s="1">
        <v>-3.6162999999999999E-5</v>
      </c>
      <c r="F14">
        <f>'Pre-process 175 Nodes'!B12+Таблица3[[#This Row],[Delta X]]*'Post-process'!$L$5</f>
        <v>2</v>
      </c>
      <c r="G14">
        <f>'Pre-process 175 Nodes'!C12+Таблица3[[#This Row],[Delta Y]]*'Post-process'!$L$5</f>
        <v>-5.4244499999999999E-3</v>
      </c>
    </row>
    <row r="15" spans="3:12" x14ac:dyDescent="0.25">
      <c r="C15">
        <v>12</v>
      </c>
      <c r="D15" s="1">
        <v>-3.7954000000000003E-5</v>
      </c>
      <c r="E15" s="1">
        <v>-4.2925E-5</v>
      </c>
      <c r="F15">
        <f>'Pre-process 175 Nodes'!B13+Таблица3[[#This Row],[Delta X]]*'Post-process'!$L$5</f>
        <v>1.9943069</v>
      </c>
      <c r="G15">
        <f>'Pre-process 175 Nodes'!C13+Таблица3[[#This Row],[Delta Y]]*'Post-process'!$L$5</f>
        <v>-2.00643875</v>
      </c>
    </row>
    <row r="16" spans="3:12" x14ac:dyDescent="0.25">
      <c r="C16">
        <v>13</v>
      </c>
      <c r="D16" s="1">
        <v>-8.0082999999999999E-5</v>
      </c>
      <c r="E16" s="1">
        <v>-6.1810999999999995E-5</v>
      </c>
      <c r="F16">
        <f>'Pre-process 175 Nodes'!B14+Таблица3[[#This Row],[Delta X]]*'Post-process'!$L$5</f>
        <v>1.9879875499999999</v>
      </c>
      <c r="G16">
        <f>'Pre-process 175 Nodes'!C14+Таблица3[[#This Row],[Delta Y]]*'Post-process'!$L$5</f>
        <v>-4.0092716499999996</v>
      </c>
    </row>
    <row r="17" spans="3:12" x14ac:dyDescent="0.25">
      <c r="C17">
        <v>14</v>
      </c>
      <c r="D17" s="1">
        <v>-1.3061999999999999E-4</v>
      </c>
      <c r="E17" s="1">
        <v>-9.4703000000000005E-5</v>
      </c>
      <c r="F17">
        <f>'Pre-process 175 Nodes'!B15+Таблица3[[#This Row],[Delta X]]*'Post-process'!$L$5</f>
        <v>1.980407</v>
      </c>
      <c r="G17">
        <f>'Pre-process 175 Nodes'!C15+Таблица3[[#This Row],[Delta Y]]*'Post-process'!$L$5</f>
        <v>-6.0142054500000004</v>
      </c>
    </row>
    <row r="18" spans="3:12" x14ac:dyDescent="0.25">
      <c r="C18">
        <v>15</v>
      </c>
      <c r="D18" s="1">
        <v>2.5630999999999999E-4</v>
      </c>
      <c r="E18" s="1">
        <v>-1.7293000000000001E-4</v>
      </c>
      <c r="F18">
        <f>'Pre-process 175 Nodes'!B16+Таблица3[[#This Row],[Delta X]]*'Post-process'!$L$5</f>
        <v>4.0384465000000001</v>
      </c>
      <c r="G18">
        <f>'Pre-process 175 Nodes'!C16+Таблица3[[#This Row],[Delta Y]]*'Post-process'!$L$5</f>
        <v>5.9740605000000002</v>
      </c>
    </row>
    <row r="19" spans="3:12" x14ac:dyDescent="0.25">
      <c r="C19">
        <v>16</v>
      </c>
      <c r="D19" s="1">
        <v>1.6401999999999999E-4</v>
      </c>
      <c r="E19" s="1">
        <v>-1.4320000000000001E-4</v>
      </c>
      <c r="F19">
        <f>'Pre-process 175 Nodes'!B17+Таблица3[[#This Row],[Delta X]]*'Post-process'!$L$5</f>
        <v>4.0246029999999999</v>
      </c>
      <c r="G19">
        <f>'Pre-process 175 Nodes'!C17+Таблица3[[#This Row],[Delta Y]]*'Post-process'!$L$5</f>
        <v>3.9785200000000001</v>
      </c>
    </row>
    <row r="20" spans="3:12" x14ac:dyDescent="0.25">
      <c r="C20">
        <v>17</v>
      </c>
      <c r="D20" s="1">
        <v>8.0537000000000005E-5</v>
      </c>
      <c r="E20" s="1">
        <v>-1.2444999999999999E-4</v>
      </c>
      <c r="F20">
        <f>'Pre-process 175 Nodes'!B18+Таблица3[[#This Row],[Delta X]]*'Post-process'!$L$5</f>
        <v>4.0120805500000003</v>
      </c>
      <c r="G20">
        <f>'Pre-process 175 Nodes'!C18+Таблица3[[#This Row],[Delta Y]]*'Post-process'!$L$5</f>
        <v>1.9813324999999999</v>
      </c>
    </row>
    <row r="21" spans="3:12" x14ac:dyDescent="0.25">
      <c r="C21">
        <v>18</v>
      </c>
      <c r="D21" s="1">
        <v>7.9936000000000004E-18</v>
      </c>
      <c r="E21" s="1">
        <v>-1.1861E-4</v>
      </c>
      <c r="F21">
        <f>'Pre-process 175 Nodes'!B19+Таблица3[[#This Row],[Delta X]]*'Post-process'!$L$5</f>
        <v>4.0000000000000009</v>
      </c>
      <c r="G21">
        <f>'Pre-process 175 Nodes'!C19+Таблица3[[#This Row],[Delta Y]]*'Post-process'!$L$5</f>
        <v>-1.7791500000000002E-2</v>
      </c>
    </row>
    <row r="22" spans="3:12" x14ac:dyDescent="0.25">
      <c r="C22">
        <v>19</v>
      </c>
      <c r="D22" s="1">
        <v>-8.0537000000000005E-5</v>
      </c>
      <c r="E22" s="1">
        <v>-1.2444999999999999E-4</v>
      </c>
      <c r="F22">
        <f>'Pre-process 175 Nodes'!B20+Таблица3[[#This Row],[Delta X]]*'Post-process'!$L$5</f>
        <v>3.9879194500000001</v>
      </c>
      <c r="G22">
        <f>'Pre-process 175 Nodes'!C20+Таблица3[[#This Row],[Delta Y]]*'Post-process'!$L$5</f>
        <v>-2.0186674999999998</v>
      </c>
    </row>
    <row r="23" spans="3:12" x14ac:dyDescent="0.25">
      <c r="C23">
        <v>20</v>
      </c>
      <c r="D23" s="1">
        <v>-1.6401999999999999E-4</v>
      </c>
      <c r="E23" s="1">
        <v>-1.4320000000000001E-4</v>
      </c>
      <c r="F23">
        <f>'Pre-process 175 Nodes'!B21+Таблица3[[#This Row],[Delta X]]*'Post-process'!$L$5</f>
        <v>3.9753970000000001</v>
      </c>
      <c r="G23">
        <f>'Pre-process 175 Nodes'!C21+Таблица3[[#This Row],[Delta Y]]*'Post-process'!$L$5</f>
        <v>-4.0214800000000004</v>
      </c>
    </row>
    <row r="24" spans="3:12" x14ac:dyDescent="0.25">
      <c r="C24">
        <v>21</v>
      </c>
      <c r="D24" s="1">
        <v>-2.5630999999999999E-4</v>
      </c>
      <c r="E24" s="1">
        <v>-1.7293000000000001E-4</v>
      </c>
      <c r="F24">
        <f>'Pre-process 175 Nodes'!B22+Таблица3[[#This Row],[Delta X]]*'Post-process'!$L$5</f>
        <v>3.9615534999999999</v>
      </c>
      <c r="G24">
        <f>'Pre-process 175 Nodes'!C22+Таблица3[[#This Row],[Delta Y]]*'Post-process'!$L$5</f>
        <v>-6.0259394999999998</v>
      </c>
      <c r="L24">
        <v>0</v>
      </c>
    </row>
    <row r="25" spans="3:12" x14ac:dyDescent="0.25">
      <c r="C25">
        <v>22</v>
      </c>
      <c r="D25" s="1">
        <v>3.6833999999999999E-4</v>
      </c>
      <c r="E25" s="1">
        <v>-2.8818000000000002E-4</v>
      </c>
      <c r="F25">
        <f>'Pre-process 175 Nodes'!B23+Таблица3[[#This Row],[Delta X]]*'Post-process'!$L$5</f>
        <v>6.0552510000000002</v>
      </c>
      <c r="G25">
        <f>'Pre-process 175 Nodes'!C23+Таблица3[[#This Row],[Delta Y]]*'Post-process'!$L$5</f>
        <v>5.9567730000000001</v>
      </c>
    </row>
    <row r="26" spans="3:12" x14ac:dyDescent="0.25">
      <c r="C26">
        <v>23</v>
      </c>
      <c r="D26" s="1">
        <v>2.4112999999999999E-4</v>
      </c>
      <c r="E26" s="1">
        <v>-2.5934999999999999E-4</v>
      </c>
      <c r="F26">
        <f>'Pre-process 175 Nodes'!B24+Таблица3[[#This Row],[Delta X]]*'Post-process'!$L$5</f>
        <v>6.0361694999999997</v>
      </c>
      <c r="G26">
        <f>'Pre-process 175 Nodes'!C24+Таблица3[[#This Row],[Delta Y]]*'Post-process'!$L$5</f>
        <v>3.9610975000000002</v>
      </c>
    </row>
    <row r="27" spans="3:12" x14ac:dyDescent="0.25">
      <c r="C27">
        <v>24</v>
      </c>
      <c r="D27" s="1">
        <v>1.1826E-4</v>
      </c>
      <c r="E27" s="1">
        <v>-2.4164999999999999E-4</v>
      </c>
      <c r="F27">
        <f>'Pre-process 175 Nodes'!B25+Таблица3[[#This Row],[Delta X]]*'Post-process'!$L$5</f>
        <v>6.0177389999999997</v>
      </c>
      <c r="G27">
        <f>'Pre-process 175 Nodes'!C25+Таблица3[[#This Row],[Delta Y]]*'Post-process'!$L$5</f>
        <v>1.9637525</v>
      </c>
    </row>
    <row r="28" spans="3:12" x14ac:dyDescent="0.25">
      <c r="C28">
        <v>25</v>
      </c>
      <c r="D28" s="1">
        <v>3.6955000000000001E-18</v>
      </c>
      <c r="E28" s="1">
        <v>-2.3589999999999999E-4</v>
      </c>
      <c r="F28">
        <f>'Pre-process 175 Nodes'!B26+Таблица3[[#This Row],[Delta X]]*'Post-process'!$L$5</f>
        <v>6.0000000000000009</v>
      </c>
      <c r="G28">
        <f>'Pre-process 175 Nodes'!C26+Таблица3[[#This Row],[Delta Y]]*'Post-process'!$L$5</f>
        <v>-3.5385E-2</v>
      </c>
    </row>
    <row r="29" spans="3:12" x14ac:dyDescent="0.25">
      <c r="C29">
        <v>26</v>
      </c>
      <c r="D29" s="1">
        <v>-1.1826E-4</v>
      </c>
      <c r="E29" s="1">
        <v>-2.4164999999999999E-4</v>
      </c>
      <c r="F29">
        <f>'Pre-process 175 Nodes'!B27+Таблица3[[#This Row],[Delta X]]*'Post-process'!$L$5</f>
        <v>5.9822610000000003</v>
      </c>
      <c r="G29">
        <f>'Pre-process 175 Nodes'!C27+Таблица3[[#This Row],[Delta Y]]*'Post-process'!$L$5</f>
        <v>-2.0362475</v>
      </c>
    </row>
    <row r="30" spans="3:12" x14ac:dyDescent="0.25">
      <c r="C30">
        <v>27</v>
      </c>
      <c r="D30" s="1">
        <v>-2.4112999999999999E-4</v>
      </c>
      <c r="E30" s="1">
        <v>-2.5934999999999999E-4</v>
      </c>
      <c r="F30">
        <f>'Pre-process 175 Nodes'!B28+Таблица3[[#This Row],[Delta X]]*'Post-process'!$L$5</f>
        <v>5.9638305000000003</v>
      </c>
      <c r="G30">
        <f>'Pre-process 175 Nodes'!C28+Таблица3[[#This Row],[Delta Y]]*'Post-process'!$L$5</f>
        <v>-4.0389024999999998</v>
      </c>
    </row>
    <row r="31" spans="3:12" x14ac:dyDescent="0.25">
      <c r="C31">
        <v>28</v>
      </c>
      <c r="D31" s="1">
        <v>-3.6833999999999999E-4</v>
      </c>
      <c r="E31" s="1">
        <v>-2.8818000000000002E-4</v>
      </c>
      <c r="F31">
        <f>'Pre-process 175 Nodes'!B29+Таблица3[[#This Row],[Delta X]]*'Post-process'!$L$5</f>
        <v>5.9447489999999998</v>
      </c>
      <c r="G31">
        <f>'Pre-process 175 Nodes'!C29+Таблица3[[#This Row],[Delta Y]]*'Post-process'!$L$5</f>
        <v>-6.0432269999999999</v>
      </c>
    </row>
    <row r="32" spans="3:12" x14ac:dyDescent="0.25">
      <c r="C32">
        <v>29</v>
      </c>
      <c r="D32" s="1">
        <v>4.8890999999999995E-4</v>
      </c>
      <c r="E32" s="1">
        <v>-4.4293000000000002E-4</v>
      </c>
      <c r="F32">
        <f>'Pre-process 175 Nodes'!B30+Таблица3[[#This Row],[Delta X]]*'Post-process'!$L$5</f>
        <v>8.0733364999999999</v>
      </c>
      <c r="G32">
        <f>'Pre-process 175 Nodes'!C30+Таблица3[[#This Row],[Delta Y]]*'Post-process'!$L$5</f>
        <v>5.9335604999999996</v>
      </c>
    </row>
    <row r="33" spans="3:7" x14ac:dyDescent="0.25">
      <c r="C33">
        <v>30</v>
      </c>
      <c r="D33" s="1">
        <v>3.1911E-4</v>
      </c>
      <c r="E33" s="1">
        <v>-4.1509000000000001E-4</v>
      </c>
      <c r="F33">
        <f>'Pre-process 175 Nodes'!B31+Таблица3[[#This Row],[Delta X]]*'Post-process'!$L$5</f>
        <v>8.0478664999999996</v>
      </c>
      <c r="G33">
        <f>'Pre-process 175 Nodes'!C31+Таблица3[[#This Row],[Delta Y]]*'Post-process'!$L$5</f>
        <v>3.9377365000000002</v>
      </c>
    </row>
    <row r="34" spans="3:7" x14ac:dyDescent="0.25">
      <c r="C34">
        <v>31</v>
      </c>
      <c r="D34" s="1">
        <v>1.5815E-4</v>
      </c>
      <c r="E34" s="1">
        <v>-3.9878E-4</v>
      </c>
      <c r="F34">
        <f>'Pre-process 175 Nodes'!B32+Таблица3[[#This Row],[Delta X]]*'Post-process'!$L$5</f>
        <v>8.0237224999999999</v>
      </c>
      <c r="G34">
        <f>'Pre-process 175 Nodes'!C32+Таблица3[[#This Row],[Delta Y]]*'Post-process'!$L$5</f>
        <v>1.940183</v>
      </c>
    </row>
    <row r="35" spans="3:7" x14ac:dyDescent="0.25">
      <c r="C35">
        <v>32</v>
      </c>
      <c r="D35" s="1">
        <v>1.7981E-17</v>
      </c>
      <c r="E35" s="1">
        <v>-3.9305999999999998E-4</v>
      </c>
      <c r="F35">
        <f>'Pre-process 175 Nodes'!B33+Таблица3[[#This Row],[Delta X]]*'Post-process'!$L$5</f>
        <v>8.0000000000000036</v>
      </c>
      <c r="G35">
        <f>'Pre-process 175 Nodes'!C33+Таблица3[[#This Row],[Delta Y]]*'Post-process'!$L$5</f>
        <v>-5.8958999999999998E-2</v>
      </c>
    </row>
    <row r="36" spans="3:7" x14ac:dyDescent="0.25">
      <c r="C36">
        <v>33</v>
      </c>
      <c r="D36" s="1">
        <v>-1.5815E-4</v>
      </c>
      <c r="E36" s="1">
        <v>-3.9878E-4</v>
      </c>
      <c r="F36">
        <f>'Pre-process 175 Nodes'!B34+Таблица3[[#This Row],[Delta X]]*'Post-process'!$L$5</f>
        <v>7.9762775000000001</v>
      </c>
      <c r="G36">
        <f>'Pre-process 175 Nodes'!C34+Таблица3[[#This Row],[Delta Y]]*'Post-process'!$L$5</f>
        <v>-2.0598169999999998</v>
      </c>
    </row>
    <row r="37" spans="3:7" x14ac:dyDescent="0.25">
      <c r="C37">
        <v>34</v>
      </c>
      <c r="D37" s="1">
        <v>-3.1911E-4</v>
      </c>
      <c r="E37" s="1">
        <v>-4.1509000000000001E-4</v>
      </c>
      <c r="F37">
        <f>'Pre-process 175 Nodes'!B35+Таблица3[[#This Row],[Delta X]]*'Post-process'!$L$5</f>
        <v>7.9521335000000004</v>
      </c>
      <c r="G37">
        <f>'Pre-process 175 Nodes'!C35+Таблица3[[#This Row],[Delta Y]]*'Post-process'!$L$5</f>
        <v>-4.0622635000000002</v>
      </c>
    </row>
    <row r="38" spans="3:7" x14ac:dyDescent="0.25">
      <c r="C38">
        <v>35</v>
      </c>
      <c r="D38" s="1">
        <v>-4.8890999999999995E-4</v>
      </c>
      <c r="E38" s="1">
        <v>-4.4293000000000002E-4</v>
      </c>
      <c r="F38">
        <f>'Pre-process 175 Nodes'!B36+Таблица3[[#This Row],[Delta X]]*'Post-process'!$L$5</f>
        <v>7.9266635000000001</v>
      </c>
      <c r="G38">
        <f>'Pre-process 175 Nodes'!C36+Таблица3[[#This Row],[Delta Y]]*'Post-process'!$L$5</f>
        <v>-6.0664395000000004</v>
      </c>
    </row>
    <row r="39" spans="3:7" x14ac:dyDescent="0.25">
      <c r="C39">
        <v>36</v>
      </c>
      <c r="D39" s="1">
        <v>5.9714000000000002E-4</v>
      </c>
      <c r="E39" s="1">
        <v>-6.3650000000000002E-4</v>
      </c>
      <c r="F39">
        <f>'Pre-process 175 Nodes'!B37+Таблица3[[#This Row],[Delta X]]*'Post-process'!$L$5</f>
        <v>10.089570999999999</v>
      </c>
      <c r="G39">
        <f>'Pre-process 175 Nodes'!C37+Таблица3[[#This Row],[Delta Y]]*'Post-process'!$L$5</f>
        <v>5.9045249999999996</v>
      </c>
    </row>
    <row r="40" spans="3:7" x14ac:dyDescent="0.25">
      <c r="C40">
        <v>37</v>
      </c>
      <c r="D40" s="1">
        <v>3.9125E-4</v>
      </c>
      <c r="E40" s="1">
        <v>-6.1076000000000001E-4</v>
      </c>
      <c r="F40">
        <f>'Pre-process 175 Nodes'!B38+Таблица3[[#This Row],[Delta X]]*'Post-process'!$L$5</f>
        <v>10.0586875</v>
      </c>
      <c r="G40">
        <f>'Pre-process 175 Nodes'!C38+Таблица3[[#This Row],[Delta Y]]*'Post-process'!$L$5</f>
        <v>3.9083860000000001</v>
      </c>
    </row>
    <row r="41" spans="3:7" x14ac:dyDescent="0.25">
      <c r="C41">
        <v>38</v>
      </c>
      <c r="D41" s="1">
        <v>1.9403000000000001E-4</v>
      </c>
      <c r="E41" s="1">
        <v>-5.9504999999999996E-4</v>
      </c>
      <c r="F41">
        <f>'Pre-process 175 Nodes'!B39+Таблица3[[#This Row],[Delta X]]*'Post-process'!$L$5</f>
        <v>10.029104500000001</v>
      </c>
      <c r="G41">
        <f>'Pre-process 175 Nodes'!C39+Таблица3[[#This Row],[Delta Y]]*'Post-process'!$L$5</f>
        <v>1.9107425</v>
      </c>
    </row>
    <row r="42" spans="3:7" x14ac:dyDescent="0.25">
      <c r="C42">
        <v>39</v>
      </c>
      <c r="D42" s="1">
        <v>1.2173E-17</v>
      </c>
      <c r="E42" s="1">
        <v>-5.9009000000000004E-4</v>
      </c>
      <c r="F42">
        <f>'Pre-process 175 Nodes'!B40+Таблица3[[#This Row],[Delta X]]*'Post-process'!$L$5</f>
        <v>10.000000000000002</v>
      </c>
      <c r="G42">
        <f>'Pre-process 175 Nodes'!C40+Таблица3[[#This Row],[Delta Y]]*'Post-process'!$L$5</f>
        <v>-8.8513500000000009E-2</v>
      </c>
    </row>
    <row r="43" spans="3:7" x14ac:dyDescent="0.25">
      <c r="C43">
        <v>40</v>
      </c>
      <c r="D43" s="1">
        <v>-1.9403000000000001E-4</v>
      </c>
      <c r="E43" s="1">
        <v>-5.9504999999999996E-4</v>
      </c>
      <c r="F43">
        <f>'Pre-process 175 Nodes'!B41+Таблица3[[#This Row],[Delta X]]*'Post-process'!$L$5</f>
        <v>9.9708954999999992</v>
      </c>
      <c r="G43">
        <f>'Pre-process 175 Nodes'!C41+Таблица3[[#This Row],[Delta Y]]*'Post-process'!$L$5</f>
        <v>-2.0892575</v>
      </c>
    </row>
    <row r="44" spans="3:7" x14ac:dyDescent="0.25">
      <c r="C44">
        <v>41</v>
      </c>
      <c r="D44" s="1">
        <v>-3.9125E-4</v>
      </c>
      <c r="E44" s="1">
        <v>-6.1076000000000001E-4</v>
      </c>
      <c r="F44">
        <f>'Pre-process 175 Nodes'!B42+Таблица3[[#This Row],[Delta X]]*'Post-process'!$L$5</f>
        <v>9.9413125000000004</v>
      </c>
      <c r="G44">
        <f>'Pre-process 175 Nodes'!C42+Таблица3[[#This Row],[Delta Y]]*'Post-process'!$L$5</f>
        <v>-4.0916139999999999</v>
      </c>
    </row>
    <row r="45" spans="3:7" x14ac:dyDescent="0.25">
      <c r="C45">
        <v>42</v>
      </c>
      <c r="D45" s="1">
        <v>-5.9714000000000002E-4</v>
      </c>
      <c r="E45" s="1">
        <v>-6.3650000000000002E-4</v>
      </c>
      <c r="F45">
        <f>'Pre-process 175 Nodes'!B43+Таблица3[[#This Row],[Delta X]]*'Post-process'!$L$5</f>
        <v>9.9104290000000006</v>
      </c>
      <c r="G45">
        <f>'Pre-process 175 Nodes'!C43+Таблица3[[#This Row],[Delta Y]]*'Post-process'!$L$5</f>
        <v>-6.0954750000000004</v>
      </c>
    </row>
    <row r="46" spans="3:7" x14ac:dyDescent="0.25">
      <c r="C46">
        <v>43</v>
      </c>
      <c r="D46" s="1">
        <v>6.9890000000000002E-4</v>
      </c>
      <c r="E46" s="1">
        <v>-8.6604E-4</v>
      </c>
      <c r="F46">
        <f>'Pre-process 175 Nodes'!B44+Таблица3[[#This Row],[Delta X]]*'Post-process'!$L$5</f>
        <v>12.104835</v>
      </c>
      <c r="G46">
        <f>'Pre-process 175 Nodes'!C44+Таблица3[[#This Row],[Delta Y]]*'Post-process'!$L$5</f>
        <v>5.8700939999999999</v>
      </c>
    </row>
    <row r="47" spans="3:7" x14ac:dyDescent="0.25">
      <c r="C47">
        <v>44</v>
      </c>
      <c r="D47" s="1">
        <v>4.5846E-4</v>
      </c>
      <c r="E47" s="1">
        <v>-8.4157999999999998E-4</v>
      </c>
      <c r="F47">
        <f>'Pre-process 175 Nodes'!B45+Таблица3[[#This Row],[Delta X]]*'Post-process'!$L$5</f>
        <v>12.068769</v>
      </c>
      <c r="G47">
        <f>'Pre-process 175 Nodes'!C45+Таблица3[[#This Row],[Delta Y]]*'Post-process'!$L$5</f>
        <v>3.8737629999999998</v>
      </c>
    </row>
    <row r="48" spans="3:7" x14ac:dyDescent="0.25">
      <c r="C48">
        <v>45</v>
      </c>
      <c r="D48" s="1">
        <v>2.2766999999999999E-4</v>
      </c>
      <c r="E48" s="1">
        <v>-8.2680000000000004E-4</v>
      </c>
      <c r="F48">
        <f>'Pre-process 175 Nodes'!B46+Таблица3[[#This Row],[Delta X]]*'Post-process'!$L$5</f>
        <v>12.034150500000001</v>
      </c>
      <c r="G48">
        <f>'Pre-process 175 Nodes'!C46+Таблица3[[#This Row],[Delta Y]]*'Post-process'!$L$5</f>
        <v>1.87598</v>
      </c>
    </row>
    <row r="49" spans="3:7" x14ac:dyDescent="0.25">
      <c r="C49">
        <v>46</v>
      </c>
      <c r="D49" s="1">
        <v>1.2978E-17</v>
      </c>
      <c r="E49" s="1">
        <v>-8.2187000000000004E-4</v>
      </c>
      <c r="F49">
        <f>'Pre-process 175 Nodes'!B47+Таблица3[[#This Row],[Delta X]]*'Post-process'!$L$5</f>
        <v>12.000000000000002</v>
      </c>
      <c r="G49">
        <f>'Pre-process 175 Nodes'!C47+Таблица3[[#This Row],[Delta Y]]*'Post-process'!$L$5</f>
        <v>-0.1232805</v>
      </c>
    </row>
    <row r="50" spans="3:7" x14ac:dyDescent="0.25">
      <c r="C50">
        <v>47</v>
      </c>
      <c r="D50" s="1">
        <v>-2.2766999999999999E-4</v>
      </c>
      <c r="E50" s="1">
        <v>-8.2680000000000004E-4</v>
      </c>
      <c r="F50">
        <f>'Pre-process 175 Nodes'!B48+Таблица3[[#This Row],[Delta X]]*'Post-process'!$L$5</f>
        <v>11.965849499999999</v>
      </c>
      <c r="G50">
        <f>'Pre-process 175 Nodes'!C48+Таблица3[[#This Row],[Delta Y]]*'Post-process'!$L$5</f>
        <v>-2.1240199999999998</v>
      </c>
    </row>
    <row r="51" spans="3:7" x14ac:dyDescent="0.25">
      <c r="C51">
        <v>48</v>
      </c>
      <c r="D51" s="1">
        <v>-4.5846E-4</v>
      </c>
      <c r="E51" s="1">
        <v>-8.4157999999999998E-4</v>
      </c>
      <c r="F51">
        <f>'Pre-process 175 Nodes'!B49+Таблица3[[#This Row],[Delta X]]*'Post-process'!$L$5</f>
        <v>11.931231</v>
      </c>
      <c r="G51">
        <f>'Pre-process 175 Nodes'!C49+Таблица3[[#This Row],[Delta Y]]*'Post-process'!$L$5</f>
        <v>-4.1262369999999997</v>
      </c>
    </row>
    <row r="52" spans="3:7" x14ac:dyDescent="0.25">
      <c r="C52">
        <v>49</v>
      </c>
      <c r="D52" s="1">
        <v>-6.9890000000000002E-4</v>
      </c>
      <c r="E52" s="1">
        <v>-8.6604E-4</v>
      </c>
      <c r="F52">
        <f>'Pre-process 175 Nodes'!B50+Таблица3[[#This Row],[Delta X]]*'Post-process'!$L$5</f>
        <v>11.895165</v>
      </c>
      <c r="G52">
        <f>'Pre-process 175 Nodes'!C50+Таблица3[[#This Row],[Delta Y]]*'Post-process'!$L$5</f>
        <v>-6.1299060000000001</v>
      </c>
    </row>
    <row r="53" spans="3:7" x14ac:dyDescent="0.25">
      <c r="C53">
        <v>50</v>
      </c>
      <c r="D53" s="1">
        <v>7.9432999999999999E-4</v>
      </c>
      <c r="E53" s="1">
        <v>-1.1272999999999999E-3</v>
      </c>
      <c r="F53">
        <f>'Pre-process 175 Nodes'!B51+Таблица3[[#This Row],[Delta X]]*'Post-process'!$L$5</f>
        <v>14.119149500000001</v>
      </c>
      <c r="G53">
        <f>'Pre-process 175 Nodes'!C51+Таблица3[[#This Row],[Delta Y]]*'Post-process'!$L$5</f>
        <v>5.8309049999999996</v>
      </c>
    </row>
    <row r="54" spans="3:7" x14ac:dyDescent="0.25">
      <c r="C54">
        <v>51</v>
      </c>
      <c r="D54" s="1">
        <v>5.2218000000000002E-4</v>
      </c>
      <c r="E54" s="1">
        <v>-1.1042000000000001E-3</v>
      </c>
      <c r="F54">
        <f>'Pre-process 175 Nodes'!B52+Таблица3[[#This Row],[Delta X]]*'Post-process'!$L$5</f>
        <v>14.078327</v>
      </c>
      <c r="G54">
        <f>'Pre-process 175 Nodes'!C52+Таблица3[[#This Row],[Delta Y]]*'Post-process'!$L$5</f>
        <v>3.8343699999999998</v>
      </c>
    </row>
    <row r="55" spans="3:7" x14ac:dyDescent="0.25">
      <c r="C55">
        <v>52</v>
      </c>
      <c r="D55" s="1">
        <v>2.5939000000000002E-4</v>
      </c>
      <c r="E55" s="1">
        <v>-1.0897999999999999E-3</v>
      </c>
      <c r="F55">
        <f>'Pre-process 175 Nodes'!B53+Таблица3[[#This Row],[Delta X]]*'Post-process'!$L$5</f>
        <v>14.0389085</v>
      </c>
      <c r="G55">
        <f>'Pre-process 175 Nodes'!C53+Таблица3[[#This Row],[Delta Y]]*'Post-process'!$L$5</f>
        <v>1.83653</v>
      </c>
    </row>
    <row r="56" spans="3:7" x14ac:dyDescent="0.25">
      <c r="C56">
        <v>53</v>
      </c>
      <c r="D56" s="1">
        <v>1.6739E-17</v>
      </c>
      <c r="E56" s="1">
        <v>-1.0854E-3</v>
      </c>
      <c r="F56">
        <f>'Pre-process 175 Nodes'!B54+Таблица3[[#This Row],[Delta X]]*'Post-process'!$L$5</f>
        <v>14.000000000000002</v>
      </c>
      <c r="G56">
        <f>'Pre-process 175 Nodes'!C54+Таблица3[[#This Row],[Delta Y]]*'Post-process'!$L$5</f>
        <v>-0.16281000000000001</v>
      </c>
    </row>
    <row r="57" spans="3:7" x14ac:dyDescent="0.25">
      <c r="C57">
        <v>54</v>
      </c>
      <c r="D57" s="1">
        <v>-2.5939000000000002E-4</v>
      </c>
      <c r="E57" s="1">
        <v>-1.0897999999999999E-3</v>
      </c>
      <c r="F57">
        <f>'Pre-process 175 Nodes'!B55+Таблица3[[#This Row],[Delta X]]*'Post-process'!$L$5</f>
        <v>13.9610915</v>
      </c>
      <c r="G57">
        <f>'Pre-process 175 Nodes'!C55+Таблица3[[#This Row],[Delta Y]]*'Post-process'!$L$5</f>
        <v>-2.1634699999999998</v>
      </c>
    </row>
    <row r="58" spans="3:7" x14ac:dyDescent="0.25">
      <c r="C58">
        <v>55</v>
      </c>
      <c r="D58" s="1">
        <v>-5.2218000000000002E-4</v>
      </c>
      <c r="E58" s="1">
        <v>-1.1042000000000001E-3</v>
      </c>
      <c r="F58">
        <f>'Pre-process 175 Nodes'!B56+Таблица3[[#This Row],[Delta X]]*'Post-process'!$L$5</f>
        <v>13.921673</v>
      </c>
      <c r="G58">
        <f>'Pre-process 175 Nodes'!C56+Таблица3[[#This Row],[Delta Y]]*'Post-process'!$L$5</f>
        <v>-4.1656300000000002</v>
      </c>
    </row>
    <row r="59" spans="3:7" x14ac:dyDescent="0.25">
      <c r="C59">
        <v>56</v>
      </c>
      <c r="D59" s="1">
        <v>-7.9432999999999999E-4</v>
      </c>
      <c r="E59" s="1">
        <v>-1.1272999999999999E-3</v>
      </c>
      <c r="F59">
        <f>'Pre-process 175 Nodes'!B57+Таблица3[[#This Row],[Delta X]]*'Post-process'!$L$5</f>
        <v>13.880850499999999</v>
      </c>
      <c r="G59">
        <f>'Pre-process 175 Nodes'!C57+Таблица3[[#This Row],[Delta Y]]*'Post-process'!$L$5</f>
        <v>-6.1690950000000004</v>
      </c>
    </row>
    <row r="60" spans="3:7" x14ac:dyDescent="0.25">
      <c r="C60">
        <v>57</v>
      </c>
      <c r="D60" s="1">
        <v>8.8577999999999997E-4</v>
      </c>
      <c r="E60" s="1">
        <v>-1.4204E-3</v>
      </c>
      <c r="F60">
        <f>'Pre-process 175 Nodes'!B58+Таблица3[[#This Row],[Delta X]]*'Post-process'!$L$5</f>
        <v>16.132867000000001</v>
      </c>
      <c r="G60">
        <f>'Pre-process 175 Nodes'!C58+Таблица3[[#This Row],[Delta Y]]*'Post-process'!$L$5</f>
        <v>5.7869400000000004</v>
      </c>
    </row>
    <row r="61" spans="3:7" x14ac:dyDescent="0.25">
      <c r="C61">
        <v>58</v>
      </c>
      <c r="D61" s="1">
        <v>5.8357000000000005E-4</v>
      </c>
      <c r="E61" s="1">
        <v>-1.3979999999999999E-3</v>
      </c>
      <c r="F61">
        <f>'Pre-process 175 Nodes'!B59+Таблица3[[#This Row],[Delta X]]*'Post-process'!$L$5</f>
        <v>16.087535500000001</v>
      </c>
      <c r="G61">
        <f>'Pre-process 175 Nodes'!C59+Таблица3[[#This Row],[Delta Y]]*'Post-process'!$L$5</f>
        <v>3.7903000000000002</v>
      </c>
    </row>
    <row r="62" spans="3:7" x14ac:dyDescent="0.25">
      <c r="C62">
        <v>59</v>
      </c>
      <c r="D62" s="1">
        <v>2.8996000000000002E-4</v>
      </c>
      <c r="E62" s="1">
        <v>-1.3847E-3</v>
      </c>
      <c r="F62">
        <f>'Pre-process 175 Nodes'!B60+Таблица3[[#This Row],[Delta X]]*'Post-process'!$L$5</f>
        <v>16.043493999999999</v>
      </c>
      <c r="G62">
        <f>'Pre-process 175 Nodes'!C60+Таблица3[[#This Row],[Delta Y]]*'Post-process'!$L$5</f>
        <v>1.792295</v>
      </c>
    </row>
    <row r="63" spans="3:7" x14ac:dyDescent="0.25">
      <c r="C63">
        <v>60</v>
      </c>
      <c r="D63" s="1">
        <v>1.3356E-17</v>
      </c>
      <c r="E63" s="1">
        <v>-1.3801E-3</v>
      </c>
      <c r="F63">
        <f>'Pre-process 175 Nodes'!B61+Таблица3[[#This Row],[Delta X]]*'Post-process'!$L$5</f>
        <v>16.000000000000004</v>
      </c>
      <c r="G63">
        <f>'Pre-process 175 Nodes'!C61+Таблица3[[#This Row],[Delta Y]]*'Post-process'!$L$5</f>
        <v>-0.207015</v>
      </c>
    </row>
    <row r="64" spans="3:7" x14ac:dyDescent="0.25">
      <c r="C64">
        <v>61</v>
      </c>
      <c r="D64" s="1">
        <v>-2.8996000000000002E-4</v>
      </c>
      <c r="E64" s="1">
        <v>-1.3847E-3</v>
      </c>
      <c r="F64">
        <f>'Pre-process 175 Nodes'!B62+Таблица3[[#This Row],[Delta X]]*'Post-process'!$L$5</f>
        <v>15.956505999999999</v>
      </c>
      <c r="G64">
        <f>'Pre-process 175 Nodes'!C62+Таблица3[[#This Row],[Delta Y]]*'Post-process'!$L$5</f>
        <v>-2.2077049999999998</v>
      </c>
    </row>
    <row r="65" spans="3:7" x14ac:dyDescent="0.25">
      <c r="C65">
        <v>62</v>
      </c>
      <c r="D65" s="1">
        <v>-5.8357000000000005E-4</v>
      </c>
      <c r="E65" s="1">
        <v>-1.3979999999999999E-3</v>
      </c>
      <c r="F65">
        <f>'Pre-process 175 Nodes'!B63+Таблица3[[#This Row],[Delta X]]*'Post-process'!$L$5</f>
        <v>15.9124645</v>
      </c>
      <c r="G65">
        <f>'Pre-process 175 Nodes'!C63+Таблица3[[#This Row],[Delta Y]]*'Post-process'!$L$5</f>
        <v>-4.2096999999999998</v>
      </c>
    </row>
    <row r="66" spans="3:7" x14ac:dyDescent="0.25">
      <c r="C66">
        <v>63</v>
      </c>
      <c r="D66" s="1">
        <v>-8.8577999999999997E-4</v>
      </c>
      <c r="E66" s="1">
        <v>-1.4204E-3</v>
      </c>
      <c r="F66">
        <f>'Pre-process 175 Nodes'!B64+Таблица3[[#This Row],[Delta X]]*'Post-process'!$L$5</f>
        <v>15.867133000000001</v>
      </c>
      <c r="G66">
        <f>'Pre-process 175 Nodes'!C64+Таблица3[[#This Row],[Delta Y]]*'Post-process'!$L$5</f>
        <v>-6.2130599999999996</v>
      </c>
    </row>
    <row r="67" spans="3:7" x14ac:dyDescent="0.25">
      <c r="C67">
        <v>64</v>
      </c>
      <c r="D67" s="1">
        <v>9.7541000000000001E-4</v>
      </c>
      <c r="E67" s="1">
        <v>-1.7451999999999999E-3</v>
      </c>
      <c r="F67">
        <f>'Pre-process 175 Nodes'!B65+Таблица3[[#This Row],[Delta X]]*'Post-process'!$L$5</f>
        <v>18.146311499999999</v>
      </c>
      <c r="G67">
        <f>'Pre-process 175 Nodes'!C65+Таблица3[[#This Row],[Delta Y]]*'Post-process'!$L$5</f>
        <v>5.7382200000000001</v>
      </c>
    </row>
    <row r="68" spans="3:7" x14ac:dyDescent="0.25">
      <c r="C68">
        <v>65</v>
      </c>
      <c r="D68" s="1">
        <v>6.4179999999999999E-4</v>
      </c>
      <c r="E68" s="1">
        <v>-1.7247E-3</v>
      </c>
      <c r="F68">
        <f>'Pre-process 175 Nodes'!B66+Таблица3[[#This Row],[Delta X]]*'Post-process'!$L$5</f>
        <v>18.096270000000001</v>
      </c>
      <c r="G68">
        <f>'Pre-process 175 Nodes'!C66+Таблица3[[#This Row],[Delta Y]]*'Post-process'!$L$5</f>
        <v>3.741295</v>
      </c>
    </row>
    <row r="69" spans="3:7" x14ac:dyDescent="0.25">
      <c r="C69">
        <v>66</v>
      </c>
      <c r="D69" s="1">
        <v>3.1959000000000002E-4</v>
      </c>
      <c r="E69" s="1">
        <v>-1.7121E-3</v>
      </c>
      <c r="F69">
        <f>'Pre-process 175 Nodes'!B67+Таблица3[[#This Row],[Delta X]]*'Post-process'!$L$5</f>
        <v>18.047938500000001</v>
      </c>
      <c r="G69">
        <f>'Pre-process 175 Nodes'!C67+Таблица3[[#This Row],[Delta Y]]*'Post-process'!$L$5</f>
        <v>1.743185</v>
      </c>
    </row>
    <row r="70" spans="3:7" x14ac:dyDescent="0.25">
      <c r="C70">
        <v>67</v>
      </c>
      <c r="D70" s="1">
        <v>2.1051E-17</v>
      </c>
      <c r="E70" s="1">
        <v>-1.7080999999999999E-3</v>
      </c>
      <c r="F70">
        <f>'Pre-process 175 Nodes'!B68+Таблица3[[#This Row],[Delta X]]*'Post-process'!$L$5</f>
        <v>18.000000000000004</v>
      </c>
      <c r="G70">
        <f>'Pre-process 175 Nodes'!C68+Таблица3[[#This Row],[Delta Y]]*'Post-process'!$L$5</f>
        <v>-0.25621499999999997</v>
      </c>
    </row>
    <row r="71" spans="3:7" x14ac:dyDescent="0.25">
      <c r="C71">
        <v>68</v>
      </c>
      <c r="D71" s="1">
        <v>-3.1959000000000002E-4</v>
      </c>
      <c r="E71" s="1">
        <v>-1.7121E-3</v>
      </c>
      <c r="F71">
        <f>'Pre-process 175 Nodes'!B69+Таблица3[[#This Row],[Delta X]]*'Post-process'!$L$5</f>
        <v>17.952061499999999</v>
      </c>
      <c r="G71">
        <f>'Pre-process 175 Nodes'!C69+Таблица3[[#This Row],[Delta Y]]*'Post-process'!$L$5</f>
        <v>-2.256815</v>
      </c>
    </row>
    <row r="72" spans="3:7" x14ac:dyDescent="0.25">
      <c r="C72">
        <v>69</v>
      </c>
      <c r="D72" s="1">
        <v>-6.4179999999999999E-4</v>
      </c>
      <c r="E72" s="1">
        <v>-1.7247E-3</v>
      </c>
      <c r="F72">
        <f>'Pre-process 175 Nodes'!B70+Таблица3[[#This Row],[Delta X]]*'Post-process'!$L$5</f>
        <v>17.903729999999999</v>
      </c>
      <c r="G72">
        <f>'Pre-process 175 Nodes'!C70+Таблица3[[#This Row],[Delta Y]]*'Post-process'!$L$5</f>
        <v>-4.258705</v>
      </c>
    </row>
    <row r="73" spans="3:7" x14ac:dyDescent="0.25">
      <c r="C73">
        <v>70</v>
      </c>
      <c r="D73" s="1">
        <v>-9.7541000000000001E-4</v>
      </c>
      <c r="E73" s="1">
        <v>-1.7451999999999999E-3</v>
      </c>
      <c r="F73">
        <f>'Pre-process 175 Nodes'!B71+Таблица3[[#This Row],[Delta X]]*'Post-process'!$L$5</f>
        <v>17.853688500000001</v>
      </c>
      <c r="G73">
        <f>'Pre-process 175 Nodes'!C71+Таблица3[[#This Row],[Delta Y]]*'Post-process'!$L$5</f>
        <v>-6.2617799999999999</v>
      </c>
    </row>
    <row r="74" spans="3:7" x14ac:dyDescent="0.25">
      <c r="C74">
        <v>71</v>
      </c>
      <c r="D74" s="1">
        <v>1.0491000000000001E-3</v>
      </c>
      <c r="E74" s="1">
        <v>-2.0952000000000002E-3</v>
      </c>
      <c r="F74">
        <f>'Pre-process 175 Nodes'!B72+Таблица3[[#This Row],[Delta X]]*'Post-process'!$L$5</f>
        <v>20.157364999999999</v>
      </c>
      <c r="G74">
        <f>'Pre-process 175 Nodes'!C72+Таблица3[[#This Row],[Delta Y]]*'Post-process'!$L$5</f>
        <v>5.6857199999999999</v>
      </c>
    </row>
    <row r="75" spans="3:7" x14ac:dyDescent="0.25">
      <c r="C75">
        <v>72</v>
      </c>
      <c r="D75" s="1">
        <v>6.9366999999999996E-4</v>
      </c>
      <c r="E75" s="1">
        <v>-2.0761999999999998E-3</v>
      </c>
      <c r="F75">
        <f>'Pre-process 175 Nodes'!B73+Таблица3[[#This Row],[Delta X]]*'Post-process'!$L$5</f>
        <v>20.1040505</v>
      </c>
      <c r="G75">
        <f>'Pre-process 175 Nodes'!C73+Таблица3[[#This Row],[Delta Y]]*'Post-process'!$L$5</f>
        <v>3.6885699999999999</v>
      </c>
    </row>
    <row r="76" spans="3:7" x14ac:dyDescent="0.25">
      <c r="C76">
        <v>73</v>
      </c>
      <c r="D76" s="1">
        <v>3.4478999999999998E-4</v>
      </c>
      <c r="E76" s="1">
        <v>-2.0639E-3</v>
      </c>
      <c r="F76">
        <f>'Pre-process 175 Nodes'!B74+Таблица3[[#This Row],[Delta X]]*'Post-process'!$L$5</f>
        <v>20.0517185</v>
      </c>
      <c r="G76">
        <f>'Pre-process 175 Nodes'!C74+Таблица3[[#This Row],[Delta Y]]*'Post-process'!$L$5</f>
        <v>1.690415</v>
      </c>
    </row>
    <row r="77" spans="3:7" x14ac:dyDescent="0.25">
      <c r="C77">
        <v>74</v>
      </c>
      <c r="D77" s="1">
        <v>1.6929999999999999E-17</v>
      </c>
      <c r="E77" s="1">
        <v>-2.0603000000000002E-3</v>
      </c>
      <c r="F77">
        <f>'Pre-process 175 Nodes'!B75+Таблица3[[#This Row],[Delta X]]*'Post-process'!$L$5</f>
        <v>20.000000000000004</v>
      </c>
      <c r="G77">
        <f>'Pre-process 175 Nodes'!C75+Таблица3[[#This Row],[Delta Y]]*'Post-process'!$L$5</f>
        <v>-0.30904500000000001</v>
      </c>
    </row>
    <row r="78" spans="3:7" x14ac:dyDescent="0.25">
      <c r="C78">
        <v>75</v>
      </c>
      <c r="D78" s="1">
        <v>-3.4478999999999998E-4</v>
      </c>
      <c r="E78" s="1">
        <v>-2.0639E-3</v>
      </c>
      <c r="F78">
        <f>'Pre-process 175 Nodes'!B76+Таблица3[[#This Row],[Delta X]]*'Post-process'!$L$5</f>
        <v>19.9482815</v>
      </c>
      <c r="G78">
        <f>'Pre-process 175 Nodes'!C76+Таблица3[[#This Row],[Delta Y]]*'Post-process'!$L$5</f>
        <v>-2.3095850000000002</v>
      </c>
    </row>
    <row r="79" spans="3:7" x14ac:dyDescent="0.25">
      <c r="C79">
        <v>76</v>
      </c>
      <c r="D79" s="1">
        <v>-6.9366999999999996E-4</v>
      </c>
      <c r="E79" s="1">
        <v>-2.0761999999999998E-3</v>
      </c>
      <c r="F79">
        <f>'Pre-process 175 Nodes'!B77+Таблица3[[#This Row],[Delta X]]*'Post-process'!$L$5</f>
        <v>19.8959495</v>
      </c>
      <c r="G79">
        <f>'Pre-process 175 Nodes'!C77+Таблица3[[#This Row],[Delta Y]]*'Post-process'!$L$5</f>
        <v>-4.3114299999999997</v>
      </c>
    </row>
    <row r="80" spans="3:7" x14ac:dyDescent="0.25">
      <c r="C80">
        <v>77</v>
      </c>
      <c r="D80" s="1">
        <v>-1.0491000000000001E-3</v>
      </c>
      <c r="E80" s="1">
        <v>-2.0952000000000002E-3</v>
      </c>
      <c r="F80">
        <f>'Pre-process 175 Nodes'!B78+Таблица3[[#This Row],[Delta X]]*'Post-process'!$L$5</f>
        <v>19.842635000000001</v>
      </c>
      <c r="G80">
        <f>'Pre-process 175 Nodes'!C78+Таблица3[[#This Row],[Delta Y]]*'Post-process'!$L$5</f>
        <v>-6.3142800000000001</v>
      </c>
    </row>
    <row r="81" spans="3:7" x14ac:dyDescent="0.25">
      <c r="C81">
        <v>78</v>
      </c>
      <c r="D81" s="1">
        <v>1.1252E-3</v>
      </c>
      <c r="E81" s="1">
        <v>-2.4702000000000001E-3</v>
      </c>
      <c r="F81">
        <f>'Pre-process 175 Nodes'!B79+Таблица3[[#This Row],[Delta X]]*'Post-process'!$L$5</f>
        <v>22.168780000000002</v>
      </c>
      <c r="G81">
        <f>'Pre-process 175 Nodes'!C79+Таблица3[[#This Row],[Delta Y]]*'Post-process'!$L$5</f>
        <v>5.6294699999999995</v>
      </c>
    </row>
    <row r="82" spans="3:7" x14ac:dyDescent="0.25">
      <c r="C82">
        <v>79</v>
      </c>
      <c r="D82" s="1">
        <v>7.4463999999999997E-4</v>
      </c>
      <c r="E82" s="1">
        <v>-2.4520000000000002E-3</v>
      </c>
      <c r="F82">
        <f>'Pre-process 175 Nodes'!B80+Таблица3[[#This Row],[Delta X]]*'Post-process'!$L$5</f>
        <v>22.111695999999998</v>
      </c>
      <c r="G82">
        <f>'Pre-process 175 Nodes'!C80+Таблица3[[#This Row],[Delta Y]]*'Post-process'!$L$5</f>
        <v>3.6322000000000001</v>
      </c>
    </row>
    <row r="83" spans="3:7" x14ac:dyDescent="0.25">
      <c r="C83">
        <v>80</v>
      </c>
      <c r="D83" s="1">
        <v>3.7038000000000001E-4</v>
      </c>
      <c r="E83" s="1">
        <v>-2.4413E-3</v>
      </c>
      <c r="F83">
        <f>'Pre-process 175 Nodes'!B81+Таблица3[[#This Row],[Delta X]]*'Post-process'!$L$5</f>
        <v>22.055557</v>
      </c>
      <c r="G83">
        <f>'Pre-process 175 Nodes'!C81+Таблица3[[#This Row],[Delta Y]]*'Post-process'!$L$5</f>
        <v>1.633805</v>
      </c>
    </row>
    <row r="84" spans="3:7" x14ac:dyDescent="0.25">
      <c r="C84">
        <v>81</v>
      </c>
      <c r="D84" s="1">
        <v>2.1144000000000001E-17</v>
      </c>
      <c r="E84" s="1">
        <v>-2.4375E-3</v>
      </c>
      <c r="F84">
        <f>'Pre-process 175 Nodes'!B82+Таблица3[[#This Row],[Delta X]]*'Post-process'!$L$5</f>
        <v>22.000000000000004</v>
      </c>
      <c r="G84">
        <f>'Pre-process 175 Nodes'!C82+Таблица3[[#This Row],[Delta Y]]*'Post-process'!$L$5</f>
        <v>-0.36562499999999998</v>
      </c>
    </row>
    <row r="85" spans="3:7" x14ac:dyDescent="0.25">
      <c r="C85">
        <v>82</v>
      </c>
      <c r="D85" s="1">
        <v>-3.7038000000000001E-4</v>
      </c>
      <c r="E85" s="1">
        <v>-2.4413E-3</v>
      </c>
      <c r="F85">
        <f>'Pre-process 175 Nodes'!B83+Таблица3[[#This Row],[Delta X]]*'Post-process'!$L$5</f>
        <v>21.944443</v>
      </c>
      <c r="G85">
        <f>'Pre-process 175 Nodes'!C83+Таблица3[[#This Row],[Delta Y]]*'Post-process'!$L$5</f>
        <v>-2.3661949999999998</v>
      </c>
    </row>
    <row r="86" spans="3:7" x14ac:dyDescent="0.25">
      <c r="C86">
        <v>83</v>
      </c>
      <c r="D86" s="1">
        <v>-7.4463999999999997E-4</v>
      </c>
      <c r="E86" s="1">
        <v>-2.4520000000000002E-3</v>
      </c>
      <c r="F86">
        <f>'Pre-process 175 Nodes'!B84+Таблица3[[#This Row],[Delta X]]*'Post-process'!$L$5</f>
        <v>21.888304000000002</v>
      </c>
      <c r="G86">
        <f>'Pre-process 175 Nodes'!C84+Таблица3[[#This Row],[Delta Y]]*'Post-process'!$L$5</f>
        <v>-4.3677999999999999</v>
      </c>
    </row>
    <row r="87" spans="3:7" x14ac:dyDescent="0.25">
      <c r="C87">
        <v>84</v>
      </c>
      <c r="D87" s="1">
        <v>-1.1252E-3</v>
      </c>
      <c r="E87" s="1">
        <v>-2.4702000000000001E-3</v>
      </c>
      <c r="F87">
        <f>'Pre-process 175 Nodes'!B85+Таблица3[[#This Row],[Delta X]]*'Post-process'!$L$5</f>
        <v>21.831219999999998</v>
      </c>
      <c r="G87">
        <f>'Pre-process 175 Nodes'!C85+Таблица3[[#This Row],[Delta Y]]*'Post-process'!$L$5</f>
        <v>-6.3705300000000005</v>
      </c>
    </row>
    <row r="88" spans="3:7" x14ac:dyDescent="0.25">
      <c r="C88">
        <v>85</v>
      </c>
      <c r="D88" s="1">
        <v>1.1971E-3</v>
      </c>
      <c r="E88" s="1">
        <v>-2.8697000000000002E-3</v>
      </c>
      <c r="F88">
        <f>'Pre-process 175 Nodes'!B86+Таблица3[[#This Row],[Delta X]]*'Post-process'!$L$5</f>
        <v>24.179565</v>
      </c>
      <c r="G88">
        <f>'Pre-process 175 Nodes'!C86+Таблица3[[#This Row],[Delta Y]]*'Post-process'!$L$5</f>
        <v>5.5695449999999997</v>
      </c>
    </row>
    <row r="89" spans="3:7" x14ac:dyDescent="0.25">
      <c r="C89">
        <v>86</v>
      </c>
      <c r="D89" s="1">
        <v>7.9118000000000005E-4</v>
      </c>
      <c r="E89" s="1">
        <v>-2.8532000000000002E-3</v>
      </c>
      <c r="F89">
        <f>'Pre-process 175 Nodes'!B87+Таблица3[[#This Row],[Delta X]]*'Post-process'!$L$5</f>
        <v>24.118677000000002</v>
      </c>
      <c r="G89">
        <f>'Pre-process 175 Nodes'!C87+Таблица3[[#This Row],[Delta Y]]*'Post-process'!$L$5</f>
        <v>3.5720200000000002</v>
      </c>
    </row>
    <row r="90" spans="3:7" x14ac:dyDescent="0.25">
      <c r="C90">
        <v>87</v>
      </c>
      <c r="D90" s="1">
        <v>3.9394000000000001E-4</v>
      </c>
      <c r="E90" s="1">
        <v>-2.8435000000000001E-3</v>
      </c>
      <c r="F90">
        <f>'Pre-process 175 Nodes'!B88+Таблица3[[#This Row],[Delta X]]*'Post-process'!$L$5</f>
        <v>24.059090999999999</v>
      </c>
      <c r="G90">
        <f>'Pre-process 175 Nodes'!C88+Таблица3[[#This Row],[Delta Y]]*'Post-process'!$L$5</f>
        <v>1.573475</v>
      </c>
    </row>
    <row r="91" spans="3:7" x14ac:dyDescent="0.25">
      <c r="C91">
        <v>88</v>
      </c>
      <c r="D91" s="1">
        <v>1.9836000000000001E-17</v>
      </c>
      <c r="E91" s="1">
        <v>-2.8402000000000002E-3</v>
      </c>
      <c r="F91">
        <f>'Pre-process 175 Nodes'!B89+Таблица3[[#This Row],[Delta X]]*'Post-process'!$L$5</f>
        <v>24.000000000000004</v>
      </c>
      <c r="G91">
        <f>'Pre-process 175 Nodes'!C89+Таблица3[[#This Row],[Delta Y]]*'Post-process'!$L$5</f>
        <v>-0.42603000000000002</v>
      </c>
    </row>
    <row r="92" spans="3:7" x14ac:dyDescent="0.25">
      <c r="C92">
        <v>89</v>
      </c>
      <c r="D92" s="1">
        <v>-3.9394000000000001E-4</v>
      </c>
      <c r="E92" s="1">
        <v>-2.8435000000000001E-3</v>
      </c>
      <c r="F92">
        <f>'Pre-process 175 Nodes'!B90+Таблица3[[#This Row],[Delta X]]*'Post-process'!$L$5</f>
        <v>23.940909000000001</v>
      </c>
      <c r="G92">
        <f>'Pre-process 175 Nodes'!C90+Таблица3[[#This Row],[Delta Y]]*'Post-process'!$L$5</f>
        <v>-2.4265249999999998</v>
      </c>
    </row>
    <row r="93" spans="3:7" x14ac:dyDescent="0.25">
      <c r="C93">
        <v>90</v>
      </c>
      <c r="D93" s="1">
        <v>-7.9118000000000005E-4</v>
      </c>
      <c r="E93" s="1">
        <v>-2.8532000000000002E-3</v>
      </c>
      <c r="F93">
        <f>'Pre-process 175 Nodes'!B91+Таблица3[[#This Row],[Delta X]]*'Post-process'!$L$5</f>
        <v>23.881322999999998</v>
      </c>
      <c r="G93">
        <f>'Pre-process 175 Nodes'!C91+Таблица3[[#This Row],[Delta Y]]*'Post-process'!$L$5</f>
        <v>-4.4279799999999998</v>
      </c>
    </row>
    <row r="94" spans="3:7" x14ac:dyDescent="0.25">
      <c r="C94">
        <v>91</v>
      </c>
      <c r="D94" s="1">
        <v>-1.1971E-3</v>
      </c>
      <c r="E94" s="1">
        <v>-2.8697000000000002E-3</v>
      </c>
      <c r="F94">
        <f>'Pre-process 175 Nodes'!B92+Таблица3[[#This Row],[Delta X]]*'Post-process'!$L$5</f>
        <v>23.820435</v>
      </c>
      <c r="G94">
        <f>'Pre-process 175 Nodes'!C92+Таблица3[[#This Row],[Delta Y]]*'Post-process'!$L$5</f>
        <v>-6.4304550000000003</v>
      </c>
    </row>
    <row r="95" spans="3:7" x14ac:dyDescent="0.25">
      <c r="C95">
        <v>92</v>
      </c>
      <c r="D95" s="1">
        <v>1.2629E-3</v>
      </c>
      <c r="E95" s="1">
        <v>-3.2935E-3</v>
      </c>
      <c r="F95">
        <f>'Pre-process 175 Nodes'!B93+Таблица3[[#This Row],[Delta X]]*'Post-process'!$L$5</f>
        <v>26.189435</v>
      </c>
      <c r="G95">
        <f>'Pre-process 175 Nodes'!C93+Таблица3[[#This Row],[Delta Y]]*'Post-process'!$L$5</f>
        <v>5.5059750000000003</v>
      </c>
    </row>
    <row r="96" spans="3:7" x14ac:dyDescent="0.25">
      <c r="C96">
        <v>93</v>
      </c>
      <c r="D96" s="1">
        <v>8.3367000000000001E-4</v>
      </c>
      <c r="E96" s="1">
        <v>-3.2780999999999999E-3</v>
      </c>
      <c r="F96">
        <f>'Pre-process 175 Nodes'!B94+Таблица3[[#This Row],[Delta X]]*'Post-process'!$L$5</f>
        <v>26.1250505</v>
      </c>
      <c r="G96">
        <f>'Pre-process 175 Nodes'!C94+Таблица3[[#This Row],[Delta Y]]*'Post-process'!$L$5</f>
        <v>3.5082849999999999</v>
      </c>
    </row>
    <row r="97" spans="3:7" x14ac:dyDescent="0.25">
      <c r="C97">
        <v>94</v>
      </c>
      <c r="D97" s="1">
        <v>4.1543999999999999E-4</v>
      </c>
      <c r="E97" s="1">
        <v>-3.2691E-3</v>
      </c>
      <c r="F97">
        <f>'Pre-process 175 Nodes'!B95+Таблица3[[#This Row],[Delta X]]*'Post-process'!$L$5</f>
        <v>26.062315999999999</v>
      </c>
      <c r="G97">
        <f>'Pre-process 175 Nodes'!C95+Таблица3[[#This Row],[Delta Y]]*'Post-process'!$L$5</f>
        <v>1.5096350000000001</v>
      </c>
    </row>
    <row r="98" spans="3:7" x14ac:dyDescent="0.25">
      <c r="C98">
        <v>95</v>
      </c>
      <c r="D98" s="1">
        <v>2.0156E-17</v>
      </c>
      <c r="E98" s="1">
        <v>-3.2659999999999998E-3</v>
      </c>
      <c r="F98">
        <f>'Pre-process 175 Nodes'!B96+Таблица3[[#This Row],[Delta X]]*'Post-process'!$L$5</f>
        <v>26.000000000000004</v>
      </c>
      <c r="G98">
        <f>'Pre-process 175 Nodes'!C96+Таблица3[[#This Row],[Delta Y]]*'Post-process'!$L$5</f>
        <v>-0.48989999999999995</v>
      </c>
    </row>
    <row r="99" spans="3:7" x14ac:dyDescent="0.25">
      <c r="C99">
        <v>96</v>
      </c>
      <c r="D99" s="1">
        <v>-4.1543999999999999E-4</v>
      </c>
      <c r="E99" s="1">
        <v>-3.2691E-3</v>
      </c>
      <c r="F99">
        <f>'Pre-process 175 Nodes'!B97+Таблица3[[#This Row],[Delta X]]*'Post-process'!$L$5</f>
        <v>25.937684000000001</v>
      </c>
      <c r="G99">
        <f>'Pre-process 175 Nodes'!C97+Таблица3[[#This Row],[Delta Y]]*'Post-process'!$L$5</f>
        <v>-2.4903650000000002</v>
      </c>
    </row>
    <row r="100" spans="3:7" x14ac:dyDescent="0.25">
      <c r="C100">
        <v>97</v>
      </c>
      <c r="D100" s="1">
        <v>-8.3367000000000001E-4</v>
      </c>
      <c r="E100" s="1">
        <v>-3.2780999999999999E-3</v>
      </c>
      <c r="F100">
        <f>'Pre-process 175 Nodes'!B98+Таблица3[[#This Row],[Delta X]]*'Post-process'!$L$5</f>
        <v>25.8749495</v>
      </c>
      <c r="G100">
        <f>'Pre-process 175 Nodes'!C98+Таблица3[[#This Row],[Delta Y]]*'Post-process'!$L$5</f>
        <v>-4.4917150000000001</v>
      </c>
    </row>
    <row r="101" spans="3:7" x14ac:dyDescent="0.25">
      <c r="C101">
        <v>98</v>
      </c>
      <c r="D101" s="1">
        <v>-1.2629E-3</v>
      </c>
      <c r="E101" s="1">
        <v>-3.2935E-3</v>
      </c>
      <c r="F101">
        <f>'Pre-process 175 Nodes'!B99+Таблица3[[#This Row],[Delta X]]*'Post-process'!$L$5</f>
        <v>25.810565</v>
      </c>
      <c r="G101">
        <f>'Pre-process 175 Nodes'!C99+Таблица3[[#This Row],[Delta Y]]*'Post-process'!$L$5</f>
        <v>-6.4940249999999997</v>
      </c>
    </row>
    <row r="102" spans="3:7" x14ac:dyDescent="0.25">
      <c r="C102">
        <v>99</v>
      </c>
      <c r="D102" s="1">
        <v>1.3205999999999999E-3</v>
      </c>
      <c r="E102" s="1">
        <v>-3.7374000000000001E-3</v>
      </c>
      <c r="F102">
        <f>'Pre-process 175 Nodes'!B100+Таблица3[[#This Row],[Delta X]]*'Post-process'!$L$5</f>
        <v>28.198090000000001</v>
      </c>
      <c r="G102">
        <f>'Pre-process 175 Nodes'!C100+Таблица3[[#This Row],[Delta Y]]*'Post-process'!$L$5</f>
        <v>5.4393899999999995</v>
      </c>
    </row>
    <row r="103" spans="3:7" x14ac:dyDescent="0.25">
      <c r="C103">
        <v>100</v>
      </c>
      <c r="D103" s="1">
        <v>8.7253999999999999E-4</v>
      </c>
      <c r="E103" s="1">
        <v>-3.7239E-3</v>
      </c>
      <c r="F103">
        <f>'Pre-process 175 Nodes'!B101+Таблица3[[#This Row],[Delta X]]*'Post-process'!$L$5</f>
        <v>28.130880999999999</v>
      </c>
      <c r="G103">
        <f>'Pre-process 175 Nodes'!C101+Таблица3[[#This Row],[Delta Y]]*'Post-process'!$L$5</f>
        <v>3.4414150000000001</v>
      </c>
    </row>
    <row r="104" spans="3:7" x14ac:dyDescent="0.25">
      <c r="C104">
        <v>101</v>
      </c>
      <c r="D104" s="1">
        <v>4.3479E-4</v>
      </c>
      <c r="E104" s="1">
        <v>-3.7152999999999999E-3</v>
      </c>
      <c r="F104">
        <f>'Pre-process 175 Nodes'!B102+Таблица3[[#This Row],[Delta X]]*'Post-process'!$L$5</f>
        <v>28.0652185</v>
      </c>
      <c r="G104">
        <f>'Pre-process 175 Nodes'!C102+Таблица3[[#This Row],[Delta Y]]*'Post-process'!$L$5</f>
        <v>1.4427050000000001</v>
      </c>
    </row>
    <row r="105" spans="3:7" x14ac:dyDescent="0.25">
      <c r="C105">
        <v>102</v>
      </c>
      <c r="D105" s="1">
        <v>1.6370000000000001E-17</v>
      </c>
      <c r="E105" s="1">
        <v>-3.7128E-3</v>
      </c>
      <c r="F105">
        <f>'Pre-process 175 Nodes'!B103+Таблица3[[#This Row],[Delta X]]*'Post-process'!$L$5</f>
        <v>28.000000000000004</v>
      </c>
      <c r="G105">
        <f>'Pre-process 175 Nodes'!C103+Таблица3[[#This Row],[Delta Y]]*'Post-process'!$L$5</f>
        <v>-0.55691999999999997</v>
      </c>
    </row>
    <row r="106" spans="3:7" x14ac:dyDescent="0.25">
      <c r="C106">
        <v>103</v>
      </c>
      <c r="D106" s="1">
        <v>-4.3479E-4</v>
      </c>
      <c r="E106" s="1">
        <v>-3.7152999999999999E-3</v>
      </c>
      <c r="F106">
        <f>'Pre-process 175 Nodes'!B104+Таблица3[[#This Row],[Delta X]]*'Post-process'!$L$5</f>
        <v>27.9347815</v>
      </c>
      <c r="G106">
        <f>'Pre-process 175 Nodes'!C104+Таблица3[[#This Row],[Delta Y]]*'Post-process'!$L$5</f>
        <v>-2.5572949999999999</v>
      </c>
    </row>
    <row r="107" spans="3:7" x14ac:dyDescent="0.25">
      <c r="C107">
        <v>104</v>
      </c>
      <c r="D107" s="1">
        <v>-8.7253999999999999E-4</v>
      </c>
      <c r="E107" s="1">
        <v>-3.7239E-3</v>
      </c>
      <c r="F107">
        <f>'Pre-process 175 Nodes'!B105+Таблица3[[#This Row],[Delta X]]*'Post-process'!$L$5</f>
        <v>27.869119000000001</v>
      </c>
      <c r="G107">
        <f>'Pre-process 175 Nodes'!C105+Таблица3[[#This Row],[Delta Y]]*'Post-process'!$L$5</f>
        <v>-4.5585849999999999</v>
      </c>
    </row>
    <row r="108" spans="3:7" x14ac:dyDescent="0.25">
      <c r="C108">
        <v>105</v>
      </c>
      <c r="D108" s="1">
        <v>-1.3205999999999999E-3</v>
      </c>
      <c r="E108" s="1">
        <v>-3.7374000000000001E-3</v>
      </c>
      <c r="F108">
        <f>'Pre-process 175 Nodes'!B106+Таблица3[[#This Row],[Delta X]]*'Post-process'!$L$5</f>
        <v>27.801909999999999</v>
      </c>
      <c r="G108">
        <f>'Pre-process 175 Nodes'!C106+Таблица3[[#This Row],[Delta Y]]*'Post-process'!$L$5</f>
        <v>-6.5606100000000005</v>
      </c>
    </row>
    <row r="109" spans="3:7" x14ac:dyDescent="0.25">
      <c r="C109">
        <v>106</v>
      </c>
      <c r="D109" s="1">
        <v>1.3695999999999999E-3</v>
      </c>
      <c r="E109" s="1">
        <v>-4.1977000000000004E-3</v>
      </c>
      <c r="F109">
        <f>'Pre-process 175 Nodes'!B107+Таблица3[[#This Row],[Delta X]]*'Post-process'!$L$5</f>
        <v>30.205439999999999</v>
      </c>
      <c r="G109">
        <f>'Pre-process 175 Nodes'!C107+Таблица3[[#This Row],[Delta Y]]*'Post-process'!$L$5</f>
        <v>5.3703450000000004</v>
      </c>
    </row>
    <row r="110" spans="3:7" x14ac:dyDescent="0.25">
      <c r="C110">
        <v>107</v>
      </c>
      <c r="D110" s="1">
        <v>9.0684000000000001E-4</v>
      </c>
      <c r="E110" s="1">
        <v>-4.1853000000000003E-3</v>
      </c>
      <c r="F110">
        <f>'Pre-process 175 Nodes'!B108+Таблица3[[#This Row],[Delta X]]*'Post-process'!$L$5</f>
        <v>30.136026000000001</v>
      </c>
      <c r="G110">
        <f>'Pre-process 175 Nodes'!C108+Таблица3[[#This Row],[Delta Y]]*'Post-process'!$L$5</f>
        <v>3.3722050000000001</v>
      </c>
    </row>
    <row r="111" spans="3:7" x14ac:dyDescent="0.25">
      <c r="C111">
        <v>108</v>
      </c>
      <c r="D111" s="1">
        <v>4.5152000000000001E-4</v>
      </c>
      <c r="E111" s="1">
        <v>-4.1776000000000001E-3</v>
      </c>
      <c r="F111">
        <f>'Pre-process 175 Nodes'!B109+Таблица3[[#This Row],[Delta X]]*'Post-process'!$L$5</f>
        <v>30.067727999999999</v>
      </c>
      <c r="G111">
        <f>'Pre-process 175 Nodes'!C109+Таблица3[[#This Row],[Delta Y]]*'Post-process'!$L$5</f>
        <v>1.3733599999999999</v>
      </c>
    </row>
    <row r="112" spans="3:7" x14ac:dyDescent="0.25">
      <c r="C112">
        <v>109</v>
      </c>
      <c r="D112" s="1">
        <v>1.9694999999999999E-17</v>
      </c>
      <c r="E112" s="1">
        <v>-4.1751000000000002E-3</v>
      </c>
      <c r="F112">
        <f>'Pre-process 175 Nodes'!B110+Таблица3[[#This Row],[Delta X]]*'Post-process'!$L$5</f>
        <v>30.000000000000004</v>
      </c>
      <c r="G112">
        <f>'Pre-process 175 Nodes'!C110+Таблица3[[#This Row],[Delta Y]]*'Post-process'!$L$5</f>
        <v>-0.62626500000000007</v>
      </c>
    </row>
    <row r="113" spans="3:7" x14ac:dyDescent="0.25">
      <c r="C113">
        <v>110</v>
      </c>
      <c r="D113" s="1">
        <v>-4.5152000000000001E-4</v>
      </c>
      <c r="E113" s="1">
        <v>-4.1776000000000001E-3</v>
      </c>
      <c r="F113">
        <f>'Pre-process 175 Nodes'!B111+Таблица3[[#This Row],[Delta X]]*'Post-process'!$L$5</f>
        <v>29.932272000000001</v>
      </c>
      <c r="G113">
        <f>'Pre-process 175 Nodes'!C111+Таблица3[[#This Row],[Delta Y]]*'Post-process'!$L$5</f>
        <v>-2.6266400000000001</v>
      </c>
    </row>
    <row r="114" spans="3:7" x14ac:dyDescent="0.25">
      <c r="C114">
        <v>111</v>
      </c>
      <c r="D114" s="1">
        <v>-9.0684000000000001E-4</v>
      </c>
      <c r="E114" s="1">
        <v>-4.1853000000000003E-3</v>
      </c>
      <c r="F114">
        <f>'Pre-process 175 Nodes'!B112+Таблица3[[#This Row],[Delta X]]*'Post-process'!$L$5</f>
        <v>29.863973999999999</v>
      </c>
      <c r="G114">
        <f>'Pre-process 175 Nodes'!C112+Таблица3[[#This Row],[Delta Y]]*'Post-process'!$L$5</f>
        <v>-4.6277949999999999</v>
      </c>
    </row>
    <row r="115" spans="3:7" x14ac:dyDescent="0.25">
      <c r="C115">
        <v>112</v>
      </c>
      <c r="D115" s="1">
        <v>-1.3695999999999999E-3</v>
      </c>
      <c r="E115" s="1">
        <v>-4.1977000000000004E-3</v>
      </c>
      <c r="F115">
        <f>'Pre-process 175 Nodes'!B113+Таблица3[[#This Row],[Delta X]]*'Post-process'!$L$5</f>
        <v>29.794560000000001</v>
      </c>
      <c r="G115">
        <f>'Pre-process 175 Nodes'!C113+Таблица3[[#This Row],[Delta Y]]*'Post-process'!$L$5</f>
        <v>-6.6296549999999996</v>
      </c>
    </row>
    <row r="116" spans="3:7" x14ac:dyDescent="0.25">
      <c r="C116">
        <v>113</v>
      </c>
      <c r="D116" s="1">
        <v>1.4197000000000001E-3</v>
      </c>
      <c r="E116" s="1">
        <v>-4.6753000000000003E-3</v>
      </c>
      <c r="F116">
        <f>'Pre-process 175 Nodes'!B114+Таблица3[[#This Row],[Delta X]]*'Post-process'!$L$5</f>
        <v>32.212955000000001</v>
      </c>
      <c r="G116">
        <f>'Pre-process 175 Nodes'!C114+Таблица3[[#This Row],[Delta Y]]*'Post-process'!$L$5</f>
        <v>5.298705</v>
      </c>
    </row>
    <row r="117" spans="3:7" x14ac:dyDescent="0.25">
      <c r="C117">
        <v>114</v>
      </c>
      <c r="D117" s="1">
        <v>9.3948999999999996E-4</v>
      </c>
      <c r="E117" s="1">
        <v>-4.6642000000000003E-3</v>
      </c>
      <c r="F117">
        <f>'Pre-process 175 Nodes'!B115+Таблица3[[#This Row],[Delta X]]*'Post-process'!$L$5</f>
        <v>32.1409235</v>
      </c>
      <c r="G117">
        <f>'Pre-process 175 Nodes'!C115+Таблица3[[#This Row],[Delta Y]]*'Post-process'!$L$5</f>
        <v>3.30037</v>
      </c>
    </row>
    <row r="118" spans="3:7" x14ac:dyDescent="0.25">
      <c r="C118">
        <v>115</v>
      </c>
      <c r="D118" s="1">
        <v>4.6812999999999998E-4</v>
      </c>
      <c r="E118" s="1">
        <v>-4.6576999999999999E-3</v>
      </c>
      <c r="F118">
        <f>'Pre-process 175 Nodes'!B116+Таблица3[[#This Row],[Delta X]]*'Post-process'!$L$5</f>
        <v>32.0702195</v>
      </c>
      <c r="G118">
        <f>'Pre-process 175 Nodes'!C116+Таблица3[[#This Row],[Delta Y]]*'Post-process'!$L$5</f>
        <v>1.301345</v>
      </c>
    </row>
    <row r="119" spans="3:7" x14ac:dyDescent="0.25">
      <c r="C119">
        <v>116</v>
      </c>
      <c r="D119" s="1">
        <v>1.5487000000000001E-17</v>
      </c>
      <c r="E119" s="1">
        <v>-4.6553999999999996E-3</v>
      </c>
      <c r="F119">
        <f>'Pre-process 175 Nodes'!B117+Таблица3[[#This Row],[Delta X]]*'Post-process'!$L$5</f>
        <v>32</v>
      </c>
      <c r="G119">
        <f>'Pre-process 175 Nodes'!C117+Таблица3[[#This Row],[Delta Y]]*'Post-process'!$L$5</f>
        <v>-0.69830999999999999</v>
      </c>
    </row>
    <row r="120" spans="3:7" x14ac:dyDescent="0.25">
      <c r="C120">
        <v>117</v>
      </c>
      <c r="D120" s="1">
        <v>-4.6812999999999998E-4</v>
      </c>
      <c r="E120" s="1">
        <v>-4.6576999999999999E-3</v>
      </c>
      <c r="F120">
        <f>'Pre-process 175 Nodes'!B118+Таблица3[[#This Row],[Delta X]]*'Post-process'!$L$5</f>
        <v>31.9297805</v>
      </c>
      <c r="G120">
        <f>'Pre-process 175 Nodes'!C118+Таблица3[[#This Row],[Delta Y]]*'Post-process'!$L$5</f>
        <v>-2.698655</v>
      </c>
    </row>
    <row r="121" spans="3:7" x14ac:dyDescent="0.25">
      <c r="C121">
        <v>118</v>
      </c>
      <c r="D121" s="1">
        <v>-9.3948999999999996E-4</v>
      </c>
      <c r="E121" s="1">
        <v>-4.6642000000000003E-3</v>
      </c>
      <c r="F121">
        <f>'Pre-process 175 Nodes'!B119+Таблица3[[#This Row],[Delta X]]*'Post-process'!$L$5</f>
        <v>31.8590765</v>
      </c>
      <c r="G121">
        <f>'Pre-process 175 Nodes'!C119+Таблица3[[#This Row],[Delta Y]]*'Post-process'!$L$5</f>
        <v>-4.69963</v>
      </c>
    </row>
    <row r="122" spans="3:7" x14ac:dyDescent="0.25">
      <c r="C122">
        <v>119</v>
      </c>
      <c r="D122" s="1">
        <v>-1.4197000000000001E-3</v>
      </c>
      <c r="E122" s="1">
        <v>-4.6753000000000003E-3</v>
      </c>
      <c r="F122">
        <f>'Pre-process 175 Nodes'!B120+Таблица3[[#This Row],[Delta X]]*'Post-process'!$L$5</f>
        <v>31.787044999999999</v>
      </c>
      <c r="G122">
        <f>'Pre-process 175 Nodes'!C120+Таблица3[[#This Row],[Delta Y]]*'Post-process'!$L$5</f>
        <v>-6.701295</v>
      </c>
    </row>
    <row r="123" spans="3:7" x14ac:dyDescent="0.25">
      <c r="C123">
        <v>120</v>
      </c>
      <c r="D123" s="1">
        <v>1.4613E-3</v>
      </c>
      <c r="E123" s="1">
        <v>-5.1682000000000004E-3</v>
      </c>
      <c r="F123">
        <f>'Pre-process 175 Nodes'!B121+Таблица3[[#This Row],[Delta X]]*'Post-process'!$L$5</f>
        <v>34.219194999999999</v>
      </c>
      <c r="G123">
        <f>'Pre-process 175 Nodes'!C121+Таблица3[[#This Row],[Delta Y]]*'Post-process'!$L$5</f>
        <v>5.2247699999999995</v>
      </c>
    </row>
    <row r="124" spans="3:7" x14ac:dyDescent="0.25">
      <c r="C124">
        <v>121</v>
      </c>
      <c r="D124" s="1">
        <v>9.6717000000000005E-4</v>
      </c>
      <c r="E124" s="1">
        <v>-5.1586999999999996E-3</v>
      </c>
      <c r="F124">
        <f>'Pre-process 175 Nodes'!B122+Таблица3[[#This Row],[Delta X]]*'Post-process'!$L$5</f>
        <v>34.145075499999997</v>
      </c>
      <c r="G124">
        <f>'Pre-process 175 Nodes'!C122+Таблица3[[#This Row],[Delta Y]]*'Post-process'!$L$5</f>
        <v>3.2261950000000001</v>
      </c>
    </row>
    <row r="125" spans="3:7" x14ac:dyDescent="0.25">
      <c r="C125">
        <v>122</v>
      </c>
      <c r="D125" s="1">
        <v>4.8191E-4</v>
      </c>
      <c r="E125" s="1">
        <v>-5.1529999999999996E-3</v>
      </c>
      <c r="F125">
        <f>'Pre-process 175 Nodes'!B123+Таблица3[[#This Row],[Delta X]]*'Post-process'!$L$5</f>
        <v>34.072286499999997</v>
      </c>
      <c r="G125">
        <f>'Pre-process 175 Nodes'!C123+Таблица3[[#This Row],[Delta Y]]*'Post-process'!$L$5</f>
        <v>1.2270500000000002</v>
      </c>
    </row>
    <row r="126" spans="3:7" x14ac:dyDescent="0.25">
      <c r="C126">
        <v>123</v>
      </c>
      <c r="D126" s="1">
        <v>1.6614000000000001E-17</v>
      </c>
      <c r="E126" s="1">
        <v>-5.1511999999999999E-3</v>
      </c>
      <c r="F126">
        <f>'Pre-process 175 Nodes'!B124+Таблица3[[#This Row],[Delta X]]*'Post-process'!$L$5</f>
        <v>34</v>
      </c>
      <c r="G126">
        <f>'Pre-process 175 Nodes'!C124+Таблица3[[#This Row],[Delta Y]]*'Post-process'!$L$5</f>
        <v>-0.77268000000000003</v>
      </c>
    </row>
    <row r="127" spans="3:7" x14ac:dyDescent="0.25">
      <c r="C127">
        <v>124</v>
      </c>
      <c r="D127" s="1">
        <v>-4.8191E-4</v>
      </c>
      <c r="E127" s="1">
        <v>-5.1529999999999996E-3</v>
      </c>
      <c r="F127">
        <f>'Pre-process 175 Nodes'!B125+Таблица3[[#This Row],[Delta X]]*'Post-process'!$L$5</f>
        <v>33.927713500000003</v>
      </c>
      <c r="G127">
        <f>'Pre-process 175 Nodes'!C125+Таблица3[[#This Row],[Delta Y]]*'Post-process'!$L$5</f>
        <v>-2.7729499999999998</v>
      </c>
    </row>
    <row r="128" spans="3:7" x14ac:dyDescent="0.25">
      <c r="C128">
        <v>125</v>
      </c>
      <c r="D128" s="1">
        <v>-9.6717000000000005E-4</v>
      </c>
      <c r="E128" s="1">
        <v>-5.1586999999999996E-3</v>
      </c>
      <c r="F128">
        <f>'Pre-process 175 Nodes'!B126+Таблица3[[#This Row],[Delta X]]*'Post-process'!$L$5</f>
        <v>33.854924500000003</v>
      </c>
      <c r="G128">
        <f>'Pre-process 175 Nodes'!C126+Таблица3[[#This Row],[Delta Y]]*'Post-process'!$L$5</f>
        <v>-4.7738050000000003</v>
      </c>
    </row>
    <row r="129" spans="3:7" x14ac:dyDescent="0.25">
      <c r="C129">
        <v>126</v>
      </c>
      <c r="D129" s="1">
        <v>-1.4613E-3</v>
      </c>
      <c r="E129" s="1">
        <v>-5.1682000000000004E-3</v>
      </c>
      <c r="F129">
        <f>'Pre-process 175 Nodes'!B127+Таблица3[[#This Row],[Delta X]]*'Post-process'!$L$5</f>
        <v>33.780805000000001</v>
      </c>
      <c r="G129">
        <f>'Pre-process 175 Nodes'!C127+Таблица3[[#This Row],[Delta Y]]*'Post-process'!$L$5</f>
        <v>-6.7752300000000005</v>
      </c>
    </row>
    <row r="130" spans="3:7" x14ac:dyDescent="0.25">
      <c r="C130">
        <v>127</v>
      </c>
      <c r="D130" s="1">
        <v>1.4973E-3</v>
      </c>
      <c r="E130" s="1">
        <v>-5.6743999999999996E-3</v>
      </c>
      <c r="F130">
        <f>'Pre-process 175 Nodes'!B128+Таблица3[[#This Row],[Delta X]]*'Post-process'!$L$5</f>
        <v>36.224595000000001</v>
      </c>
      <c r="G130">
        <f>'Pre-process 175 Nodes'!C128+Таблица3[[#This Row],[Delta Y]]*'Post-process'!$L$5</f>
        <v>5.1488399999999999</v>
      </c>
    </row>
    <row r="131" spans="3:7" x14ac:dyDescent="0.25">
      <c r="C131">
        <v>128</v>
      </c>
      <c r="D131" s="1">
        <v>9.9073E-4</v>
      </c>
      <c r="E131" s="1">
        <v>-5.6661999999999997E-3</v>
      </c>
      <c r="F131">
        <f>'Pre-process 175 Nodes'!B129+Таблица3[[#This Row],[Delta X]]*'Post-process'!$L$5</f>
        <v>36.148609499999999</v>
      </c>
      <c r="G131">
        <f>'Pre-process 175 Nodes'!C129+Таблица3[[#This Row],[Delta Y]]*'Post-process'!$L$5</f>
        <v>3.1500699999999999</v>
      </c>
    </row>
    <row r="132" spans="3:7" x14ac:dyDescent="0.25">
      <c r="C132">
        <v>129</v>
      </c>
      <c r="D132" s="1">
        <v>4.9377999999999998E-4</v>
      </c>
      <c r="E132" s="1">
        <v>-5.6613000000000002E-3</v>
      </c>
      <c r="F132">
        <f>'Pre-process 175 Nodes'!B130+Таблица3[[#This Row],[Delta X]]*'Post-process'!$L$5</f>
        <v>36.074066999999999</v>
      </c>
      <c r="G132">
        <f>'Pre-process 175 Nodes'!C130+Таблица3[[#This Row],[Delta Y]]*'Post-process'!$L$5</f>
        <v>1.1508050000000001</v>
      </c>
    </row>
    <row r="133" spans="3:7" x14ac:dyDescent="0.25">
      <c r="C133">
        <v>130</v>
      </c>
      <c r="D133" s="1">
        <v>1.6577E-17</v>
      </c>
      <c r="E133" s="1">
        <v>-5.6597000000000001E-3</v>
      </c>
      <c r="F133">
        <f>'Pre-process 175 Nodes'!B131+Таблица3[[#This Row],[Delta X]]*'Post-process'!$L$5</f>
        <v>36</v>
      </c>
      <c r="G133">
        <f>'Pre-process 175 Nodes'!C131+Таблица3[[#This Row],[Delta Y]]*'Post-process'!$L$5</f>
        <v>-0.84895500000000002</v>
      </c>
    </row>
    <row r="134" spans="3:7" x14ac:dyDescent="0.25">
      <c r="C134">
        <v>131</v>
      </c>
      <c r="D134" s="1">
        <v>-4.9377999999999998E-4</v>
      </c>
      <c r="E134" s="1">
        <v>-5.6613000000000002E-3</v>
      </c>
      <c r="F134">
        <f>'Pre-process 175 Nodes'!B132+Таблица3[[#This Row],[Delta X]]*'Post-process'!$L$5</f>
        <v>35.925933000000001</v>
      </c>
      <c r="G134">
        <f>'Pre-process 175 Nodes'!C132+Таблица3[[#This Row],[Delta Y]]*'Post-process'!$L$5</f>
        <v>-2.8491949999999999</v>
      </c>
    </row>
    <row r="135" spans="3:7" x14ac:dyDescent="0.25">
      <c r="C135">
        <v>132</v>
      </c>
      <c r="D135" s="1">
        <v>-9.9073E-4</v>
      </c>
      <c r="E135" s="1">
        <v>-5.6661999999999997E-3</v>
      </c>
      <c r="F135">
        <f>'Pre-process 175 Nodes'!B133+Таблица3[[#This Row],[Delta X]]*'Post-process'!$L$5</f>
        <v>35.851390500000001</v>
      </c>
      <c r="G135">
        <f>'Pre-process 175 Nodes'!C133+Таблица3[[#This Row],[Delta Y]]*'Post-process'!$L$5</f>
        <v>-4.8499299999999996</v>
      </c>
    </row>
    <row r="136" spans="3:7" x14ac:dyDescent="0.25">
      <c r="C136">
        <v>133</v>
      </c>
      <c r="D136" s="1">
        <v>-1.4973E-3</v>
      </c>
      <c r="E136" s="1">
        <v>-5.6743999999999996E-3</v>
      </c>
      <c r="F136">
        <f>'Pre-process 175 Nodes'!B134+Таблица3[[#This Row],[Delta X]]*'Post-process'!$L$5</f>
        <v>35.775404999999999</v>
      </c>
      <c r="G136">
        <f>'Pre-process 175 Nodes'!C134+Таблица3[[#This Row],[Delta Y]]*'Post-process'!$L$5</f>
        <v>-6.8511600000000001</v>
      </c>
    </row>
    <row r="137" spans="3:7" x14ac:dyDescent="0.25">
      <c r="C137">
        <v>134</v>
      </c>
      <c r="D137" s="1">
        <v>1.5269999999999999E-3</v>
      </c>
      <c r="E137" s="1">
        <v>-6.1912E-3</v>
      </c>
      <c r="F137">
        <f>'Pre-process 175 Nodes'!B135+Таблица3[[#This Row],[Delta X]]*'Post-process'!$L$5</f>
        <v>38.229050000000001</v>
      </c>
      <c r="G137">
        <f>'Pre-process 175 Nodes'!C135+Таблица3[[#This Row],[Delta Y]]*'Post-process'!$L$5</f>
        <v>5.0713200000000001</v>
      </c>
    </row>
    <row r="138" spans="3:7" x14ac:dyDescent="0.25">
      <c r="C138">
        <v>135</v>
      </c>
      <c r="D138" s="1">
        <v>1.0108000000000001E-3</v>
      </c>
      <c r="E138" s="1">
        <v>-6.1843999999999996E-3</v>
      </c>
      <c r="F138">
        <f>'Pre-process 175 Nodes'!B136+Таблица3[[#This Row],[Delta X]]*'Post-process'!$L$5</f>
        <v>38.151620000000001</v>
      </c>
      <c r="G138">
        <f>'Pre-process 175 Nodes'!C136+Таблица3[[#This Row],[Delta Y]]*'Post-process'!$L$5</f>
        <v>3.0723400000000001</v>
      </c>
    </row>
    <row r="139" spans="3:7" x14ac:dyDescent="0.25">
      <c r="C139">
        <v>136</v>
      </c>
      <c r="D139" s="1">
        <v>5.0370999999999999E-4</v>
      </c>
      <c r="E139" s="1">
        <v>-6.1801E-3</v>
      </c>
      <c r="F139">
        <f>'Pre-process 175 Nodes'!B137+Таблица3[[#This Row],[Delta X]]*'Post-process'!$L$5</f>
        <v>38.075556499999998</v>
      </c>
      <c r="G139">
        <f>'Pre-process 175 Nodes'!C137+Таблица3[[#This Row],[Delta Y]]*'Post-process'!$L$5</f>
        <v>1.0729850000000001</v>
      </c>
    </row>
    <row r="140" spans="3:7" x14ac:dyDescent="0.25">
      <c r="C140">
        <v>137</v>
      </c>
      <c r="D140" s="1">
        <v>2.1655999999999999E-17</v>
      </c>
      <c r="E140" s="1">
        <v>-6.1787999999999999E-3</v>
      </c>
      <c r="F140">
        <f>'Pre-process 175 Nodes'!B138+Таблица3[[#This Row],[Delta X]]*'Post-process'!$L$5</f>
        <v>38</v>
      </c>
      <c r="G140">
        <f>'Pre-process 175 Nodes'!C138+Таблица3[[#This Row],[Delta Y]]*'Post-process'!$L$5</f>
        <v>-0.92681999999999998</v>
      </c>
    </row>
    <row r="141" spans="3:7" x14ac:dyDescent="0.25">
      <c r="C141">
        <v>138</v>
      </c>
      <c r="D141" s="1">
        <v>-5.0370999999999999E-4</v>
      </c>
      <c r="E141" s="1">
        <v>-6.1801E-3</v>
      </c>
      <c r="F141">
        <f>'Pre-process 175 Nodes'!B139+Таблица3[[#This Row],[Delta X]]*'Post-process'!$L$5</f>
        <v>37.924443500000002</v>
      </c>
      <c r="G141">
        <f>'Pre-process 175 Nodes'!C139+Таблица3[[#This Row],[Delta Y]]*'Post-process'!$L$5</f>
        <v>-2.9270149999999999</v>
      </c>
    </row>
    <row r="142" spans="3:7" x14ac:dyDescent="0.25">
      <c r="C142">
        <v>139</v>
      </c>
      <c r="D142" s="1">
        <v>-1.0108000000000001E-3</v>
      </c>
      <c r="E142" s="1">
        <v>-6.1843999999999996E-3</v>
      </c>
      <c r="F142">
        <f>'Pre-process 175 Nodes'!B140+Таблица3[[#This Row],[Delta X]]*'Post-process'!$L$5</f>
        <v>37.848379999999999</v>
      </c>
      <c r="G142">
        <f>'Pre-process 175 Nodes'!C140+Таблица3[[#This Row],[Delta Y]]*'Post-process'!$L$5</f>
        <v>-4.9276599999999995</v>
      </c>
    </row>
    <row r="143" spans="3:7" x14ac:dyDescent="0.25">
      <c r="C143">
        <v>140</v>
      </c>
      <c r="D143" s="1">
        <v>-1.5269999999999999E-3</v>
      </c>
      <c r="E143" s="1">
        <v>-6.1912E-3</v>
      </c>
      <c r="F143">
        <f>'Pre-process 175 Nodes'!B141+Таблица3[[#This Row],[Delta X]]*'Post-process'!$L$5</f>
        <v>37.770949999999999</v>
      </c>
      <c r="G143">
        <f>'Pre-process 175 Nodes'!C141+Таблица3[[#This Row],[Delta Y]]*'Post-process'!$L$5</f>
        <v>-6.9286799999999999</v>
      </c>
    </row>
    <row r="144" spans="3:7" x14ac:dyDescent="0.25">
      <c r="C144">
        <v>141</v>
      </c>
      <c r="D144" s="1">
        <v>1.552E-3</v>
      </c>
      <c r="E144" s="1">
        <v>-6.7172999999999998E-3</v>
      </c>
      <c r="F144">
        <f>'Pre-process 175 Nodes'!B142+Таблица3[[#This Row],[Delta X]]*'Post-process'!$L$5</f>
        <v>40.232799999999997</v>
      </c>
      <c r="G144">
        <f>'Pre-process 175 Nodes'!C142+Таблица3[[#This Row],[Delta Y]]*'Post-process'!$L$5</f>
        <v>4.9924049999999998</v>
      </c>
    </row>
    <row r="145" spans="3:7" x14ac:dyDescent="0.25">
      <c r="C145">
        <v>142</v>
      </c>
      <c r="D145" s="1">
        <v>1.0277000000000001E-3</v>
      </c>
      <c r="E145" s="1">
        <v>-6.7115999999999999E-3</v>
      </c>
      <c r="F145">
        <f>'Pre-process 175 Nodes'!B143+Таблица3[[#This Row],[Delta X]]*'Post-process'!$L$5</f>
        <v>40.154155000000003</v>
      </c>
      <c r="G145">
        <f>'Pre-process 175 Nodes'!C143+Таблица3[[#This Row],[Delta Y]]*'Post-process'!$L$5</f>
        <v>2.9932600000000003</v>
      </c>
    </row>
    <row r="146" spans="3:7" x14ac:dyDescent="0.25">
      <c r="C146">
        <v>143</v>
      </c>
      <c r="D146" s="1">
        <v>5.1210999999999997E-4</v>
      </c>
      <c r="E146" s="1">
        <v>-6.7082000000000001E-3</v>
      </c>
      <c r="F146">
        <f>'Pre-process 175 Nodes'!B144+Таблица3[[#This Row],[Delta X]]*'Post-process'!$L$5</f>
        <v>40.0768165</v>
      </c>
      <c r="G146">
        <f>'Pre-process 175 Nodes'!C144+Таблица3[[#This Row],[Delta Y]]*'Post-process'!$L$5</f>
        <v>0.99377000000000004</v>
      </c>
    </row>
    <row r="147" spans="3:7" x14ac:dyDescent="0.25">
      <c r="C147">
        <v>144</v>
      </c>
      <c r="D147" s="1">
        <v>2.5018E-17</v>
      </c>
      <c r="E147" s="1">
        <v>-6.7070999999999997E-3</v>
      </c>
      <c r="F147">
        <f>'Pre-process 175 Nodes'!B145+Таблица3[[#This Row],[Delta X]]*'Post-process'!$L$5</f>
        <v>40.000000000000007</v>
      </c>
      <c r="G147">
        <f>'Pre-process 175 Nodes'!C145+Таблица3[[#This Row],[Delta Y]]*'Post-process'!$L$5</f>
        <v>-1.006065</v>
      </c>
    </row>
    <row r="148" spans="3:7" x14ac:dyDescent="0.25">
      <c r="C148">
        <v>145</v>
      </c>
      <c r="D148" s="1">
        <v>-5.1210999999999997E-4</v>
      </c>
      <c r="E148" s="1">
        <v>-6.7082000000000001E-3</v>
      </c>
      <c r="F148">
        <f>'Pre-process 175 Nodes'!B146+Таблица3[[#This Row],[Delta X]]*'Post-process'!$L$5</f>
        <v>39.9231835</v>
      </c>
      <c r="G148">
        <f>'Pre-process 175 Nodes'!C146+Таблица3[[#This Row],[Delta Y]]*'Post-process'!$L$5</f>
        <v>-3.00623</v>
      </c>
    </row>
    <row r="149" spans="3:7" x14ac:dyDescent="0.25">
      <c r="C149">
        <v>146</v>
      </c>
      <c r="D149" s="1">
        <v>-1.0277000000000001E-3</v>
      </c>
      <c r="E149" s="1">
        <v>-6.7115999999999999E-3</v>
      </c>
      <c r="F149">
        <f>'Pre-process 175 Nodes'!B147+Таблица3[[#This Row],[Delta X]]*'Post-process'!$L$5</f>
        <v>39.845844999999997</v>
      </c>
      <c r="G149">
        <f>'Pre-process 175 Nodes'!C147+Таблица3[[#This Row],[Delta Y]]*'Post-process'!$L$5</f>
        <v>-5.0067399999999997</v>
      </c>
    </row>
    <row r="150" spans="3:7" x14ac:dyDescent="0.25">
      <c r="C150">
        <v>147</v>
      </c>
      <c r="D150" s="1">
        <v>-1.552E-3</v>
      </c>
      <c r="E150" s="1">
        <v>-6.7172999999999998E-3</v>
      </c>
      <c r="F150">
        <f>'Pre-process 175 Nodes'!B148+Таблица3[[#This Row],[Delta X]]*'Post-process'!$L$5</f>
        <v>39.767200000000003</v>
      </c>
      <c r="G150">
        <f>'Pre-process 175 Nodes'!C148+Таблица3[[#This Row],[Delta Y]]*'Post-process'!$L$5</f>
        <v>-7.0075950000000002</v>
      </c>
    </row>
    <row r="151" spans="3:7" x14ac:dyDescent="0.25">
      <c r="C151">
        <v>148</v>
      </c>
      <c r="D151" s="1">
        <v>1.5717000000000001E-3</v>
      </c>
      <c r="E151" s="1">
        <v>-7.2516000000000004E-3</v>
      </c>
      <c r="F151">
        <f>'Pre-process 175 Nodes'!B149+Таблица3[[#This Row],[Delta X]]*'Post-process'!$L$5</f>
        <v>42.235754999999997</v>
      </c>
      <c r="G151">
        <f>'Pre-process 175 Nodes'!C149+Таблица3[[#This Row],[Delta Y]]*'Post-process'!$L$5</f>
        <v>4.9122599999999998</v>
      </c>
    </row>
    <row r="152" spans="3:7" x14ac:dyDescent="0.25">
      <c r="C152">
        <v>149</v>
      </c>
      <c r="D152" s="1">
        <v>1.0405E-3</v>
      </c>
      <c r="E152" s="1">
        <v>-7.2474999999999996E-3</v>
      </c>
      <c r="F152">
        <f>'Pre-process 175 Nodes'!B150+Таблица3[[#This Row],[Delta X]]*'Post-process'!$L$5</f>
        <v>42.156075000000001</v>
      </c>
      <c r="G152">
        <f>'Pre-process 175 Nodes'!C150+Таблица3[[#This Row],[Delta Y]]*'Post-process'!$L$5</f>
        <v>2.9128750000000001</v>
      </c>
    </row>
    <row r="153" spans="3:7" x14ac:dyDescent="0.25">
      <c r="C153">
        <v>150</v>
      </c>
      <c r="D153" s="1">
        <v>5.1864999999999995E-4</v>
      </c>
      <c r="E153" s="1">
        <v>-7.2451E-3</v>
      </c>
      <c r="F153">
        <f>'Pre-process 175 Nodes'!B151+Таблица3[[#This Row],[Delta X]]*'Post-process'!$L$5</f>
        <v>42.077797500000003</v>
      </c>
      <c r="G153">
        <f>'Pre-process 175 Nodes'!C151+Таблица3[[#This Row],[Delta Y]]*'Post-process'!$L$5</f>
        <v>0.91323500000000002</v>
      </c>
    </row>
    <row r="154" spans="3:7" x14ac:dyDescent="0.25">
      <c r="C154">
        <v>151</v>
      </c>
      <c r="D154" s="1">
        <v>3.3914E-17</v>
      </c>
      <c r="E154" s="1">
        <v>-7.2443000000000004E-3</v>
      </c>
      <c r="F154">
        <f>'Pre-process 175 Nodes'!B152+Таблица3[[#This Row],[Delta X]]*'Post-process'!$L$5</f>
        <v>42.000000000000007</v>
      </c>
      <c r="G154">
        <f>'Pre-process 175 Nodes'!C152+Таблица3[[#This Row],[Delta Y]]*'Post-process'!$L$5</f>
        <v>-1.0866450000000001</v>
      </c>
    </row>
    <row r="155" spans="3:7" x14ac:dyDescent="0.25">
      <c r="C155">
        <v>152</v>
      </c>
      <c r="D155" s="1">
        <v>-5.1864999999999995E-4</v>
      </c>
      <c r="E155" s="1">
        <v>-7.2451E-3</v>
      </c>
      <c r="F155">
        <f>'Pre-process 175 Nodes'!B153+Таблица3[[#This Row],[Delta X]]*'Post-process'!$L$5</f>
        <v>41.922202499999997</v>
      </c>
      <c r="G155">
        <f>'Pre-process 175 Nodes'!C153+Таблица3[[#This Row],[Delta Y]]*'Post-process'!$L$5</f>
        <v>-3.0867649999999998</v>
      </c>
    </row>
    <row r="156" spans="3:7" x14ac:dyDescent="0.25">
      <c r="C156">
        <v>153</v>
      </c>
      <c r="D156" s="1">
        <v>-1.0405E-3</v>
      </c>
      <c r="E156" s="1">
        <v>-7.2474999999999996E-3</v>
      </c>
      <c r="F156">
        <f>'Pre-process 175 Nodes'!B154+Таблица3[[#This Row],[Delta X]]*'Post-process'!$L$5</f>
        <v>41.843924999999999</v>
      </c>
      <c r="G156">
        <f>'Pre-process 175 Nodes'!C154+Таблица3[[#This Row],[Delta Y]]*'Post-process'!$L$5</f>
        <v>-5.0871250000000003</v>
      </c>
    </row>
    <row r="157" spans="3:7" x14ac:dyDescent="0.25">
      <c r="C157">
        <v>154</v>
      </c>
      <c r="D157" s="1">
        <v>-1.5717000000000001E-3</v>
      </c>
      <c r="E157" s="1">
        <v>-7.2516000000000004E-3</v>
      </c>
      <c r="F157">
        <f>'Pre-process 175 Nodes'!B155+Таблица3[[#This Row],[Delta X]]*'Post-process'!$L$5</f>
        <v>41.764245000000003</v>
      </c>
      <c r="G157">
        <f>'Pre-process 175 Nodes'!C155+Таблица3[[#This Row],[Delta Y]]*'Post-process'!$L$5</f>
        <v>-7.0877400000000002</v>
      </c>
    </row>
    <row r="158" spans="3:7" x14ac:dyDescent="0.25">
      <c r="C158">
        <v>155</v>
      </c>
      <c r="D158" s="1">
        <v>1.5839000000000001E-3</v>
      </c>
      <c r="E158" s="1">
        <v>-7.7898999999999998E-3</v>
      </c>
      <c r="F158">
        <f>'Pre-process 175 Nodes'!B156+Таблица3[[#This Row],[Delta X]]*'Post-process'!$L$5</f>
        <v>44.237585000000003</v>
      </c>
      <c r="G158">
        <f>'Pre-process 175 Nodes'!C156+Таблица3[[#This Row],[Delta Y]]*'Post-process'!$L$5</f>
        <v>4.8315149999999996</v>
      </c>
    </row>
    <row r="159" spans="3:7" x14ac:dyDescent="0.25">
      <c r="C159">
        <v>156</v>
      </c>
      <c r="D159" s="1">
        <v>1.0491999999999999E-3</v>
      </c>
      <c r="E159" s="1">
        <v>-7.7870999999999999E-3</v>
      </c>
      <c r="F159">
        <f>'Pre-process 175 Nodes'!B157+Таблица3[[#This Row],[Delta X]]*'Post-process'!$L$5</f>
        <v>44.157380000000003</v>
      </c>
      <c r="G159">
        <f>'Pre-process 175 Nodes'!C157+Таблица3[[#This Row],[Delta Y]]*'Post-process'!$L$5</f>
        <v>2.8319350000000001</v>
      </c>
    </row>
    <row r="160" spans="3:7" x14ac:dyDescent="0.25">
      <c r="C160">
        <v>157</v>
      </c>
      <c r="D160" s="1">
        <v>5.2287000000000004E-4</v>
      </c>
      <c r="E160" s="1">
        <v>-7.7850999999999997E-3</v>
      </c>
      <c r="F160">
        <f>'Pre-process 175 Nodes'!B158+Таблица3[[#This Row],[Delta X]]*'Post-process'!$L$5</f>
        <v>44.078430500000003</v>
      </c>
      <c r="G160">
        <f>'Pre-process 175 Nodes'!C158+Таблица3[[#This Row],[Delta Y]]*'Post-process'!$L$5</f>
        <v>0.83223500000000006</v>
      </c>
    </row>
    <row r="161" spans="3:7" x14ac:dyDescent="0.25">
      <c r="C161">
        <v>158</v>
      </c>
      <c r="D161" s="1">
        <v>3.7973999999999998E-17</v>
      </c>
      <c r="E161" s="1">
        <v>-7.7846E-3</v>
      </c>
      <c r="F161">
        <f>'Pre-process 175 Nodes'!B159+Таблица3[[#This Row],[Delta X]]*'Post-process'!$L$5</f>
        <v>44.000000000000007</v>
      </c>
      <c r="G161">
        <f>'Pre-process 175 Nodes'!C159+Таблица3[[#This Row],[Delta Y]]*'Post-process'!$L$5</f>
        <v>-1.1676899999999999</v>
      </c>
    </row>
    <row r="162" spans="3:7" x14ac:dyDescent="0.25">
      <c r="C162">
        <v>159</v>
      </c>
      <c r="D162" s="1">
        <v>-5.2287000000000004E-4</v>
      </c>
      <c r="E162" s="1">
        <v>-7.7850999999999997E-3</v>
      </c>
      <c r="F162">
        <f>'Pre-process 175 Nodes'!B160+Таблица3[[#This Row],[Delta X]]*'Post-process'!$L$5</f>
        <v>43.921569499999997</v>
      </c>
      <c r="G162">
        <f>'Pre-process 175 Nodes'!C160+Таблица3[[#This Row],[Delta Y]]*'Post-process'!$L$5</f>
        <v>-3.1677650000000002</v>
      </c>
    </row>
    <row r="163" spans="3:7" x14ac:dyDescent="0.25">
      <c r="C163">
        <v>160</v>
      </c>
      <c r="D163" s="1">
        <v>-1.0491999999999999E-3</v>
      </c>
      <c r="E163" s="1">
        <v>-7.7870999999999999E-3</v>
      </c>
      <c r="F163">
        <f>'Pre-process 175 Nodes'!B161+Таблица3[[#This Row],[Delta X]]*'Post-process'!$L$5</f>
        <v>43.842619999999997</v>
      </c>
      <c r="G163">
        <f>'Pre-process 175 Nodes'!C161+Таблица3[[#This Row],[Delta Y]]*'Post-process'!$L$5</f>
        <v>-5.1680650000000004</v>
      </c>
    </row>
    <row r="164" spans="3:7" x14ac:dyDescent="0.25">
      <c r="C164">
        <v>161</v>
      </c>
      <c r="D164" s="1">
        <v>-1.5839000000000001E-3</v>
      </c>
      <c r="E164" s="1">
        <v>-7.7898999999999998E-3</v>
      </c>
      <c r="F164">
        <f>'Pre-process 175 Nodes'!B162+Таблица3[[#This Row],[Delta X]]*'Post-process'!$L$5</f>
        <v>43.762414999999997</v>
      </c>
      <c r="G164">
        <f>'Pre-process 175 Nodes'!C162+Таблица3[[#This Row],[Delta Y]]*'Post-process'!$L$5</f>
        <v>-7.1684850000000004</v>
      </c>
    </row>
    <row r="165" spans="3:7" x14ac:dyDescent="0.25">
      <c r="C165">
        <v>162</v>
      </c>
      <c r="D165" s="1">
        <v>1.5929E-3</v>
      </c>
      <c r="E165" s="1">
        <v>-8.3321999999999997E-3</v>
      </c>
      <c r="F165">
        <f>'Pre-process 175 Nodes'!B163+Таблица3[[#This Row],[Delta X]]*'Post-process'!$L$5</f>
        <v>46.238934999999998</v>
      </c>
      <c r="G165">
        <f>'Pre-process 175 Nodes'!C163+Таблица3[[#This Row],[Delta Y]]*'Post-process'!$L$5</f>
        <v>4.7501699999999998</v>
      </c>
    </row>
    <row r="166" spans="3:7" x14ac:dyDescent="0.25">
      <c r="C166">
        <v>163</v>
      </c>
      <c r="D166" s="1">
        <v>1.0552999999999999E-3</v>
      </c>
      <c r="E166" s="1">
        <v>-8.3307999999999993E-3</v>
      </c>
      <c r="F166">
        <f>'Pre-process 175 Nodes'!B164+Таблица3[[#This Row],[Delta X]]*'Post-process'!$L$5</f>
        <v>46.158295000000003</v>
      </c>
      <c r="G166">
        <f>'Pre-process 175 Nodes'!C164+Таблица3[[#This Row],[Delta Y]]*'Post-process'!$L$5</f>
        <v>2.7503799999999998</v>
      </c>
    </row>
    <row r="167" spans="3:7" x14ac:dyDescent="0.25">
      <c r="C167">
        <v>164</v>
      </c>
      <c r="D167" s="1">
        <v>5.2603000000000003E-4</v>
      </c>
      <c r="E167" s="1">
        <v>-8.3301E-3</v>
      </c>
      <c r="F167">
        <f>'Pre-process 175 Nodes'!B165+Таблица3[[#This Row],[Delta X]]*'Post-process'!$L$5</f>
        <v>46.0789045</v>
      </c>
      <c r="G167">
        <f>'Pre-process 175 Nodes'!C165+Таблица3[[#This Row],[Delta Y]]*'Post-process'!$L$5</f>
        <v>0.75048500000000007</v>
      </c>
    </row>
    <row r="168" spans="3:7" x14ac:dyDescent="0.25">
      <c r="C168">
        <v>165</v>
      </c>
      <c r="D168" s="1">
        <v>3.4003E-17</v>
      </c>
      <c r="E168" s="1">
        <v>-8.3298000000000001E-3</v>
      </c>
      <c r="F168">
        <f>'Pre-process 175 Nodes'!B166+Таблица3[[#This Row],[Delta X]]*'Post-process'!$L$5</f>
        <v>46.000000000000007</v>
      </c>
      <c r="G168">
        <f>'Pre-process 175 Nodes'!C166+Таблица3[[#This Row],[Delta Y]]*'Post-process'!$L$5</f>
        <v>-1.2494700000000001</v>
      </c>
    </row>
    <row r="169" spans="3:7" x14ac:dyDescent="0.25">
      <c r="C169">
        <v>166</v>
      </c>
      <c r="D169" s="1">
        <v>-5.2603000000000003E-4</v>
      </c>
      <c r="E169" s="1">
        <v>-8.3301E-3</v>
      </c>
      <c r="F169">
        <f>'Pre-process 175 Nodes'!B167+Таблица3[[#This Row],[Delta X]]*'Post-process'!$L$5</f>
        <v>45.9210955</v>
      </c>
      <c r="G169">
        <f>'Pre-process 175 Nodes'!C167+Таблица3[[#This Row],[Delta Y]]*'Post-process'!$L$5</f>
        <v>-3.2495149999999997</v>
      </c>
    </row>
    <row r="170" spans="3:7" x14ac:dyDescent="0.25">
      <c r="C170">
        <v>167</v>
      </c>
      <c r="D170" s="1">
        <v>-1.0552999999999999E-3</v>
      </c>
      <c r="E170" s="1">
        <v>-8.3307999999999993E-3</v>
      </c>
      <c r="F170">
        <f>'Pre-process 175 Nodes'!B168+Таблица3[[#This Row],[Delta X]]*'Post-process'!$L$5</f>
        <v>45.841704999999997</v>
      </c>
      <c r="G170">
        <f>'Pre-process 175 Nodes'!C168+Таблица3[[#This Row],[Delta Y]]*'Post-process'!$L$5</f>
        <v>-5.2496200000000002</v>
      </c>
    </row>
    <row r="171" spans="3:7" x14ac:dyDescent="0.25">
      <c r="C171">
        <v>168</v>
      </c>
      <c r="D171" s="1">
        <v>-1.5929E-3</v>
      </c>
      <c r="E171" s="1">
        <v>-8.3321999999999997E-3</v>
      </c>
      <c r="F171">
        <f>'Pre-process 175 Nodes'!B169+Таблица3[[#This Row],[Delta X]]*'Post-process'!$L$5</f>
        <v>45.761065000000002</v>
      </c>
      <c r="G171">
        <f>'Pre-process 175 Nodes'!C169+Таблица3[[#This Row],[Delta Y]]*'Post-process'!$L$5</f>
        <v>-7.2498300000000002</v>
      </c>
    </row>
    <row r="172" spans="3:7" x14ac:dyDescent="0.25">
      <c r="C172">
        <v>169</v>
      </c>
      <c r="D172" s="1">
        <v>1.5958000000000001E-3</v>
      </c>
      <c r="E172" s="1">
        <v>-8.8763000000000002E-3</v>
      </c>
      <c r="F172">
        <f>'Pre-process 175 Nodes'!B170+Таблица3[[#This Row],[Delta X]]*'Post-process'!$L$5</f>
        <v>48.239370000000001</v>
      </c>
      <c r="G172">
        <f>'Pre-process 175 Nodes'!C170+Таблица3[[#This Row],[Delta Y]]*'Post-process'!$L$5</f>
        <v>4.6685549999999996</v>
      </c>
    </row>
    <row r="173" spans="3:7" x14ac:dyDescent="0.25">
      <c r="C173">
        <v>170</v>
      </c>
      <c r="D173" s="1">
        <v>1.0572999999999999E-3</v>
      </c>
      <c r="E173" s="1">
        <v>-8.8766999999999995E-3</v>
      </c>
      <c r="F173">
        <f>'Pre-process 175 Nodes'!B171+Таблица3[[#This Row],[Delta X]]*'Post-process'!$L$5</f>
        <v>48.158594999999998</v>
      </c>
      <c r="G173">
        <f>'Pre-process 175 Nodes'!C171+Таблица3[[#This Row],[Delta Y]]*'Post-process'!$L$5</f>
        <v>2.6684950000000001</v>
      </c>
    </row>
    <row r="174" spans="3:7" x14ac:dyDescent="0.25">
      <c r="C174">
        <v>171</v>
      </c>
      <c r="D174" s="1">
        <v>5.2704E-4</v>
      </c>
      <c r="E174" s="1">
        <v>-8.8766999999999995E-3</v>
      </c>
      <c r="F174">
        <f>'Pre-process 175 Nodes'!B172+Таблица3[[#This Row],[Delta X]]*'Post-process'!$L$5</f>
        <v>48.079056000000001</v>
      </c>
      <c r="G174">
        <f>'Pre-process 175 Nodes'!C172+Таблица3[[#This Row],[Delta Y]]*'Post-process'!$L$5</f>
        <v>0.66849500000000006</v>
      </c>
    </row>
    <row r="175" spans="3:7" x14ac:dyDescent="0.25">
      <c r="C175">
        <v>172</v>
      </c>
      <c r="D175" s="1">
        <v>2.7125E-17</v>
      </c>
      <c r="E175" s="1">
        <v>-8.8772E-3</v>
      </c>
      <c r="F175">
        <f>'Pre-process 175 Nodes'!B173+Таблица3[[#This Row],[Delta X]]*'Post-process'!$L$5</f>
        <v>48.000000000000007</v>
      </c>
      <c r="G175">
        <f>'Pre-process 175 Nodes'!C173+Таблица3[[#This Row],[Delta Y]]*'Post-process'!$L$5</f>
        <v>-1.33158</v>
      </c>
    </row>
    <row r="176" spans="3:7" x14ac:dyDescent="0.25">
      <c r="C176">
        <v>173</v>
      </c>
      <c r="D176" s="1">
        <v>-5.2704E-4</v>
      </c>
      <c r="E176" s="1">
        <v>-8.8766999999999995E-3</v>
      </c>
      <c r="F176">
        <f>'Pre-process 175 Nodes'!B174+Таблица3[[#This Row],[Delta X]]*'Post-process'!$L$5</f>
        <v>47.920943999999999</v>
      </c>
      <c r="G176">
        <f>'Pre-process 175 Nodes'!C174+Таблица3[[#This Row],[Delta Y]]*'Post-process'!$L$5</f>
        <v>-3.3315049999999999</v>
      </c>
    </row>
    <row r="177" spans="3:7" x14ac:dyDescent="0.25">
      <c r="C177">
        <v>174</v>
      </c>
      <c r="D177" s="1">
        <v>-1.0572999999999999E-3</v>
      </c>
      <c r="E177" s="1">
        <v>-8.8766999999999995E-3</v>
      </c>
      <c r="F177">
        <f>'Pre-process 175 Nodes'!B175+Таблица3[[#This Row],[Delta X]]*'Post-process'!$L$5</f>
        <v>47.841405000000002</v>
      </c>
      <c r="G177">
        <f>'Pre-process 175 Nodes'!C175+Таблица3[[#This Row],[Delta Y]]*'Post-process'!$L$5</f>
        <v>-5.3315049999999999</v>
      </c>
    </row>
    <row r="178" spans="3:7" x14ac:dyDescent="0.25">
      <c r="C178">
        <v>175</v>
      </c>
      <c r="D178" s="1">
        <v>-1.5958000000000001E-3</v>
      </c>
      <c r="E178" s="1">
        <v>-8.8763000000000002E-3</v>
      </c>
      <c r="F178">
        <f>'Pre-process 175 Nodes'!B176+Таблица3[[#This Row],[Delta X]]*'Post-process'!$L$5</f>
        <v>47.760629999999999</v>
      </c>
      <c r="G178">
        <f>'Pre-process 175 Nodes'!C176+Таблица3[[#This Row],[Delta Y]]*'Post-process'!$L$5</f>
        <v>-7.3314450000000004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C3:F178"/>
  <sheetViews>
    <sheetView workbookViewId="0">
      <selection activeCell="F27" sqref="F27"/>
    </sheetView>
  </sheetViews>
  <sheetFormatPr defaultRowHeight="13.8" x14ac:dyDescent="0.25"/>
  <cols>
    <col min="4" max="4" width="16.59765625" customWidth="1"/>
    <col min="5" max="6" width="12.09765625" bestFit="1" customWidth="1"/>
  </cols>
  <sheetData>
    <row r="3" spans="3:6" x14ac:dyDescent="0.25">
      <c r="C3" t="s">
        <v>19</v>
      </c>
      <c r="D3" t="s">
        <v>20</v>
      </c>
      <c r="E3" t="s">
        <v>21</v>
      </c>
      <c r="F3" t="s">
        <v>22</v>
      </c>
    </row>
    <row r="4" spans="3:6" x14ac:dyDescent="0.25">
      <c r="C4">
        <v>1</v>
      </c>
      <c r="D4" s="5">
        <v>1739.2</v>
      </c>
      <c r="E4" s="5">
        <v>-37.122</v>
      </c>
      <c r="F4" s="5">
        <v>9.7829999999999995</v>
      </c>
    </row>
    <row r="5" spans="3:6" x14ac:dyDescent="0.25">
      <c r="C5">
        <v>2</v>
      </c>
      <c r="D5" s="5">
        <v>1227.8</v>
      </c>
      <c r="E5" s="5">
        <v>-50.552</v>
      </c>
      <c r="F5" s="5">
        <v>-108.96</v>
      </c>
    </row>
    <row r="6" spans="3:6" x14ac:dyDescent="0.25">
      <c r="C6">
        <v>3</v>
      </c>
      <c r="D6" s="5">
        <v>651.54999999999995</v>
      </c>
      <c r="E6" s="5">
        <v>-3.5676000000000001</v>
      </c>
      <c r="F6" s="5">
        <v>-125.52</v>
      </c>
    </row>
    <row r="7" spans="3:6" x14ac:dyDescent="0.25">
      <c r="C7">
        <v>4</v>
      </c>
      <c r="D7" s="5">
        <v>-4.5971999999999998E-12</v>
      </c>
      <c r="E7" s="5">
        <v>-9.8125999999999996E-12</v>
      </c>
      <c r="F7" s="5">
        <v>-137.47999999999999</v>
      </c>
    </row>
    <row r="8" spans="3:6" x14ac:dyDescent="0.25">
      <c r="C8">
        <v>5</v>
      </c>
      <c r="D8" s="5">
        <v>-651.54999999999995</v>
      </c>
      <c r="E8" s="5">
        <v>3.5676000000000001</v>
      </c>
      <c r="F8" s="5">
        <v>-125.52</v>
      </c>
    </row>
    <row r="9" spans="3:6" x14ac:dyDescent="0.25">
      <c r="C9">
        <v>6</v>
      </c>
      <c r="D9" s="5">
        <v>-1227.8</v>
      </c>
      <c r="E9" s="5">
        <v>50.552</v>
      </c>
      <c r="F9" s="5">
        <v>-108.96</v>
      </c>
    </row>
    <row r="10" spans="3:6" x14ac:dyDescent="0.25">
      <c r="C10">
        <v>7</v>
      </c>
      <c r="D10" s="5">
        <v>-1739.2</v>
      </c>
      <c r="E10" s="5">
        <v>37.122</v>
      </c>
      <c r="F10" s="5">
        <v>9.7829999999999995</v>
      </c>
    </row>
    <row r="11" spans="3:6" x14ac:dyDescent="0.25">
      <c r="C11">
        <v>8</v>
      </c>
      <c r="D11" s="5">
        <v>1991</v>
      </c>
      <c r="E11" s="5">
        <v>-10.050000000000001</v>
      </c>
      <c r="F11" s="5">
        <v>22.678000000000001</v>
      </c>
    </row>
    <row r="12" spans="3:6" x14ac:dyDescent="0.25">
      <c r="C12">
        <v>9</v>
      </c>
      <c r="D12" s="5">
        <v>1319</v>
      </c>
      <c r="E12" s="5">
        <v>16.393000000000001</v>
      </c>
      <c r="F12" s="5">
        <v>-49.186999999999998</v>
      </c>
    </row>
    <row r="13" spans="3:6" x14ac:dyDescent="0.25">
      <c r="C13">
        <v>10</v>
      </c>
      <c r="D13" s="5">
        <v>663.81</v>
      </c>
      <c r="E13" s="5">
        <v>8.5655999999999999</v>
      </c>
      <c r="F13" s="5">
        <v>-95.281999999999996</v>
      </c>
    </row>
    <row r="14" spans="3:6" x14ac:dyDescent="0.25">
      <c r="C14">
        <v>11</v>
      </c>
      <c r="D14" s="5">
        <v>9.0689999999999999E-11</v>
      </c>
      <c r="E14" s="5">
        <v>1.62E-12</v>
      </c>
      <c r="F14" s="5">
        <v>-109.64</v>
      </c>
    </row>
    <row r="15" spans="3:6" x14ac:dyDescent="0.25">
      <c r="C15">
        <v>12</v>
      </c>
      <c r="D15" s="5">
        <v>-663.81</v>
      </c>
      <c r="E15" s="5">
        <v>-8.5655999999999999</v>
      </c>
      <c r="F15" s="5">
        <v>-95.281999999999996</v>
      </c>
    </row>
    <row r="16" spans="3:6" x14ac:dyDescent="0.25">
      <c r="C16">
        <v>13</v>
      </c>
      <c r="D16" s="5">
        <v>-1319</v>
      </c>
      <c r="E16" s="5">
        <v>-16.393000000000001</v>
      </c>
      <c r="F16" s="5">
        <v>-49.186999999999998</v>
      </c>
    </row>
    <row r="17" spans="3:6" x14ac:dyDescent="0.25">
      <c r="C17">
        <v>14</v>
      </c>
      <c r="D17" s="5">
        <v>-1991</v>
      </c>
      <c r="E17" s="5">
        <v>10.050000000000001</v>
      </c>
      <c r="F17" s="5">
        <v>22.678000000000001</v>
      </c>
    </row>
    <row r="18" spans="3:6" x14ac:dyDescent="0.25">
      <c r="C18">
        <v>15</v>
      </c>
      <c r="D18" s="5">
        <v>1692.8</v>
      </c>
      <c r="E18" s="5">
        <v>-52.463999999999999</v>
      </c>
      <c r="F18" s="5">
        <v>-29.542999999999999</v>
      </c>
    </row>
    <row r="19" spans="3:6" x14ac:dyDescent="0.25">
      <c r="C19">
        <v>16</v>
      </c>
      <c r="D19" s="5">
        <v>1184.5999999999999</v>
      </c>
      <c r="E19" s="5">
        <v>4.3053999999999997</v>
      </c>
      <c r="F19" s="5">
        <v>-63.902999999999999</v>
      </c>
    </row>
    <row r="20" spans="3:6" x14ac:dyDescent="0.25">
      <c r="C20">
        <v>17</v>
      </c>
      <c r="D20" s="5">
        <v>593.57000000000005</v>
      </c>
      <c r="E20" s="5">
        <v>-8.0779999999999994</v>
      </c>
      <c r="F20" s="5">
        <v>-113.19</v>
      </c>
    </row>
    <row r="21" spans="3:6" x14ac:dyDescent="0.25">
      <c r="C21">
        <v>18</v>
      </c>
      <c r="D21" s="5">
        <v>-1.0970999999999999E-11</v>
      </c>
      <c r="E21" s="5">
        <v>-2.1770999999999998E-11</v>
      </c>
      <c r="F21" s="5">
        <v>-122.89</v>
      </c>
    </row>
    <row r="22" spans="3:6" x14ac:dyDescent="0.25">
      <c r="C22">
        <v>19</v>
      </c>
      <c r="D22" s="5">
        <v>-593.57000000000005</v>
      </c>
      <c r="E22" s="5">
        <v>8.0779999999999994</v>
      </c>
      <c r="F22" s="5">
        <v>-113.19</v>
      </c>
    </row>
    <row r="23" spans="3:6" x14ac:dyDescent="0.25">
      <c r="C23">
        <v>20</v>
      </c>
      <c r="D23" s="5">
        <v>-1184.5999999999999</v>
      </c>
      <c r="E23" s="5">
        <v>-4.3053999999999997</v>
      </c>
      <c r="F23" s="5">
        <v>-63.902999999999999</v>
      </c>
    </row>
    <row r="24" spans="3:6" x14ac:dyDescent="0.25">
      <c r="C24">
        <v>21</v>
      </c>
      <c r="D24" s="5">
        <v>-1692.8</v>
      </c>
      <c r="E24" s="5">
        <v>52.463999999999999</v>
      </c>
      <c r="F24" s="5">
        <v>-29.542999999999999</v>
      </c>
    </row>
    <row r="25" spans="3:6" x14ac:dyDescent="0.25">
      <c r="C25">
        <v>22</v>
      </c>
      <c r="D25" s="5">
        <v>1686.9</v>
      </c>
      <c r="E25" s="5">
        <v>-39.08</v>
      </c>
      <c r="F25" s="5">
        <v>-27.446999999999999</v>
      </c>
    </row>
    <row r="26" spans="3:6" x14ac:dyDescent="0.25">
      <c r="C26">
        <v>23</v>
      </c>
      <c r="D26" s="5">
        <v>1149</v>
      </c>
      <c r="E26" s="5">
        <v>10.475</v>
      </c>
      <c r="F26" s="5">
        <v>-57.88</v>
      </c>
    </row>
    <row r="27" spans="3:6" x14ac:dyDescent="0.25">
      <c r="C27">
        <v>24</v>
      </c>
      <c r="D27" s="5">
        <v>578.91</v>
      </c>
      <c r="E27" s="5">
        <v>-3.2082999999999999</v>
      </c>
      <c r="F27" s="5">
        <v>-95.858000000000004</v>
      </c>
    </row>
    <row r="28" spans="3:6" x14ac:dyDescent="0.25">
      <c r="C28">
        <v>25</v>
      </c>
      <c r="D28" s="5">
        <v>7.045E-11</v>
      </c>
      <c r="E28" s="5">
        <v>-1.0488E-11</v>
      </c>
      <c r="F28" s="5">
        <v>-113.35</v>
      </c>
    </row>
    <row r="29" spans="3:6" x14ac:dyDescent="0.25">
      <c r="C29">
        <v>26</v>
      </c>
      <c r="D29" s="5">
        <v>-578.91</v>
      </c>
      <c r="E29" s="5">
        <v>3.2082999999999999</v>
      </c>
      <c r="F29" s="5">
        <v>-95.858000000000004</v>
      </c>
    </row>
    <row r="30" spans="3:6" x14ac:dyDescent="0.25">
      <c r="C30">
        <v>27</v>
      </c>
      <c r="D30" s="5">
        <v>-1149</v>
      </c>
      <c r="E30" s="5">
        <v>-10.475</v>
      </c>
      <c r="F30" s="5">
        <v>-57.88</v>
      </c>
    </row>
    <row r="31" spans="3:6" x14ac:dyDescent="0.25">
      <c r="C31">
        <v>28</v>
      </c>
      <c r="D31" s="5">
        <v>-1686.9</v>
      </c>
      <c r="E31" s="5">
        <v>39.08</v>
      </c>
      <c r="F31" s="5">
        <v>-27.446999999999999</v>
      </c>
    </row>
    <row r="32" spans="3:6" x14ac:dyDescent="0.25">
      <c r="C32">
        <v>29</v>
      </c>
      <c r="D32" s="5">
        <v>1703.3</v>
      </c>
      <c r="E32" s="5">
        <v>-14.91</v>
      </c>
      <c r="F32" s="5">
        <v>-27.388999999999999</v>
      </c>
    </row>
    <row r="33" spans="3:6" x14ac:dyDescent="0.25">
      <c r="C33">
        <v>30</v>
      </c>
      <c r="D33" s="5">
        <v>1131.8</v>
      </c>
      <c r="E33" s="5">
        <v>24.789000000000001</v>
      </c>
      <c r="F33" s="5">
        <v>-59.402000000000001</v>
      </c>
    </row>
    <row r="34" spans="3:6" x14ac:dyDescent="0.25">
      <c r="C34">
        <v>31</v>
      </c>
      <c r="D34" s="5">
        <v>579.71</v>
      </c>
      <c r="E34" s="5">
        <v>9.1092999999999993</v>
      </c>
      <c r="F34" s="5">
        <v>-110.97</v>
      </c>
    </row>
    <row r="35" spans="3:6" x14ac:dyDescent="0.25">
      <c r="C35">
        <v>32</v>
      </c>
      <c r="D35" s="5">
        <v>7.9083E-11</v>
      </c>
      <c r="E35" s="5">
        <v>4.5474999999999996E-13</v>
      </c>
      <c r="F35" s="5">
        <v>-119.51</v>
      </c>
    </row>
    <row r="36" spans="3:6" x14ac:dyDescent="0.25">
      <c r="C36">
        <v>33</v>
      </c>
      <c r="D36" s="5">
        <v>-579.71</v>
      </c>
      <c r="E36" s="5">
        <v>-9.1092999999999993</v>
      </c>
      <c r="F36" s="5">
        <v>-110.97</v>
      </c>
    </row>
    <row r="37" spans="3:6" x14ac:dyDescent="0.25">
      <c r="C37">
        <v>34</v>
      </c>
      <c r="D37" s="5">
        <v>-1131.8</v>
      </c>
      <c r="E37" s="5">
        <v>-24.789000000000001</v>
      </c>
      <c r="F37" s="5">
        <v>-59.402000000000001</v>
      </c>
    </row>
    <row r="38" spans="3:6" x14ac:dyDescent="0.25">
      <c r="C38">
        <v>35</v>
      </c>
      <c r="D38" s="5">
        <v>-1703.3</v>
      </c>
      <c r="E38" s="5">
        <v>14.91</v>
      </c>
      <c r="F38" s="5">
        <v>-27.388999999999999</v>
      </c>
    </row>
    <row r="39" spans="3:6" x14ac:dyDescent="0.25">
      <c r="C39">
        <v>36</v>
      </c>
      <c r="D39" s="5">
        <v>1512.1</v>
      </c>
      <c r="E39" s="5">
        <v>-36.268000000000001</v>
      </c>
      <c r="F39" s="5">
        <v>-35.69</v>
      </c>
    </row>
    <row r="40" spans="3:6" x14ac:dyDescent="0.25">
      <c r="C40">
        <v>37</v>
      </c>
      <c r="D40" s="5">
        <v>1031.7</v>
      </c>
      <c r="E40" s="5">
        <v>12.475</v>
      </c>
      <c r="F40" s="5">
        <v>-70.444000000000003</v>
      </c>
    </row>
    <row r="41" spans="3:6" x14ac:dyDescent="0.25">
      <c r="C41">
        <v>38</v>
      </c>
      <c r="D41" s="5">
        <v>517.57000000000005</v>
      </c>
      <c r="E41" s="5">
        <v>0.32968999999999998</v>
      </c>
      <c r="F41" s="5">
        <v>-121.6</v>
      </c>
    </row>
    <row r="42" spans="3:6" x14ac:dyDescent="0.25">
      <c r="C42">
        <v>39</v>
      </c>
      <c r="D42" s="5">
        <v>-9.9873999999999995E-11</v>
      </c>
      <c r="E42" s="5">
        <v>-2.9614999999999999E-11</v>
      </c>
      <c r="F42" s="5">
        <v>-130.72</v>
      </c>
    </row>
    <row r="43" spans="3:6" x14ac:dyDescent="0.25">
      <c r="C43">
        <v>40</v>
      </c>
      <c r="D43" s="5">
        <v>-517.57000000000005</v>
      </c>
      <c r="E43" s="5">
        <v>-0.32968999999999998</v>
      </c>
      <c r="F43" s="5">
        <v>-121.6</v>
      </c>
    </row>
    <row r="44" spans="3:6" x14ac:dyDescent="0.25">
      <c r="C44">
        <v>41</v>
      </c>
      <c r="D44" s="5">
        <v>-1031.7</v>
      </c>
      <c r="E44" s="5">
        <v>-12.475</v>
      </c>
      <c r="F44" s="5">
        <v>-70.444000000000003</v>
      </c>
    </row>
    <row r="45" spans="3:6" x14ac:dyDescent="0.25">
      <c r="C45">
        <v>42</v>
      </c>
      <c r="D45" s="5">
        <v>-1512.1</v>
      </c>
      <c r="E45" s="5">
        <v>36.268000000000001</v>
      </c>
      <c r="F45" s="5">
        <v>-35.69</v>
      </c>
    </row>
    <row r="46" spans="3:6" x14ac:dyDescent="0.25">
      <c r="C46">
        <v>43</v>
      </c>
      <c r="D46" s="5">
        <v>1426.6</v>
      </c>
      <c r="E46" s="5">
        <v>-33.805</v>
      </c>
      <c r="F46" s="5">
        <v>-25.902999999999999</v>
      </c>
    </row>
    <row r="47" spans="3:6" x14ac:dyDescent="0.25">
      <c r="C47">
        <v>44</v>
      </c>
      <c r="D47" s="5">
        <v>965.69</v>
      </c>
      <c r="E47" s="5">
        <v>7.8789999999999996</v>
      </c>
      <c r="F47" s="5">
        <v>-64.227999999999994</v>
      </c>
    </row>
    <row r="48" spans="3:6" x14ac:dyDescent="0.25">
      <c r="C48">
        <v>45</v>
      </c>
      <c r="D48" s="5">
        <v>487.36</v>
      </c>
      <c r="E48" s="5">
        <v>-2.3378000000000001</v>
      </c>
      <c r="F48" s="5">
        <v>-116.89</v>
      </c>
    </row>
    <row r="49" spans="3:6" x14ac:dyDescent="0.25">
      <c r="C49">
        <v>46</v>
      </c>
      <c r="D49" s="5">
        <v>4.9026999999999998E-11</v>
      </c>
      <c r="E49" s="5">
        <v>-2.2793999999999998E-11</v>
      </c>
      <c r="F49" s="5">
        <v>-124.35</v>
      </c>
    </row>
    <row r="50" spans="3:6" x14ac:dyDescent="0.25">
      <c r="C50">
        <v>47</v>
      </c>
      <c r="D50" s="5">
        <v>-487.36</v>
      </c>
      <c r="E50" s="5">
        <v>2.3378000000000001</v>
      </c>
      <c r="F50" s="5">
        <v>-116.89</v>
      </c>
    </row>
    <row r="51" spans="3:6" x14ac:dyDescent="0.25">
      <c r="C51">
        <v>48</v>
      </c>
      <c r="D51" s="5">
        <v>-965.69</v>
      </c>
      <c r="E51" s="5">
        <v>-7.8789999999999996</v>
      </c>
      <c r="F51" s="5">
        <v>-64.227999999999994</v>
      </c>
    </row>
    <row r="52" spans="3:6" x14ac:dyDescent="0.25">
      <c r="C52">
        <v>49</v>
      </c>
      <c r="D52" s="5">
        <v>-1426.6</v>
      </c>
      <c r="E52" s="5">
        <v>33.805</v>
      </c>
      <c r="F52" s="5">
        <v>-25.902999999999999</v>
      </c>
    </row>
    <row r="53" spans="3:6" x14ac:dyDescent="0.25">
      <c r="C53">
        <v>50</v>
      </c>
      <c r="D53" s="5">
        <v>1347</v>
      </c>
      <c r="E53" s="5">
        <v>-33.244999999999997</v>
      </c>
      <c r="F53" s="5">
        <v>-19.384</v>
      </c>
    </row>
    <row r="54" spans="3:6" x14ac:dyDescent="0.25">
      <c r="C54">
        <v>51</v>
      </c>
      <c r="D54" s="5">
        <v>929.31</v>
      </c>
      <c r="E54" s="5">
        <v>9.5388999999999999</v>
      </c>
      <c r="F54" s="5">
        <v>-58.744</v>
      </c>
    </row>
    <row r="55" spans="3:6" x14ac:dyDescent="0.25">
      <c r="C55">
        <v>52</v>
      </c>
      <c r="D55" s="5">
        <v>465.23</v>
      </c>
      <c r="E55" s="5">
        <v>-1.5725</v>
      </c>
      <c r="F55" s="5">
        <v>-110.24</v>
      </c>
    </row>
    <row r="56" spans="3:6" x14ac:dyDescent="0.25">
      <c r="C56">
        <v>53</v>
      </c>
      <c r="D56" s="5">
        <v>-3.7431000000000002E-11</v>
      </c>
      <c r="E56" s="5">
        <v>-3.7288999999999999E-11</v>
      </c>
      <c r="F56" s="5">
        <v>-119.14</v>
      </c>
    </row>
    <row r="57" spans="3:6" x14ac:dyDescent="0.25">
      <c r="C57">
        <v>54</v>
      </c>
      <c r="D57" s="5">
        <v>-465.23</v>
      </c>
      <c r="E57" s="5">
        <v>1.5725</v>
      </c>
      <c r="F57" s="5">
        <v>-110.24</v>
      </c>
    </row>
    <row r="58" spans="3:6" x14ac:dyDescent="0.25">
      <c r="C58">
        <v>55</v>
      </c>
      <c r="D58" s="5">
        <v>-929.31</v>
      </c>
      <c r="E58" s="5">
        <v>-9.5388999999999999</v>
      </c>
      <c r="F58" s="5">
        <v>-58.744</v>
      </c>
    </row>
    <row r="59" spans="3:6" x14ac:dyDescent="0.25">
      <c r="C59">
        <v>56</v>
      </c>
      <c r="D59" s="5">
        <v>-1347</v>
      </c>
      <c r="E59" s="5">
        <v>33.244999999999997</v>
      </c>
      <c r="F59" s="5">
        <v>-19.384</v>
      </c>
    </row>
    <row r="60" spans="3:6" x14ac:dyDescent="0.25">
      <c r="C60">
        <v>57</v>
      </c>
      <c r="D60" s="5">
        <v>1345.9</v>
      </c>
      <c r="E60" s="5">
        <v>-19.064</v>
      </c>
      <c r="F60" s="5">
        <v>-35.237000000000002</v>
      </c>
    </row>
    <row r="61" spans="3:6" x14ac:dyDescent="0.25">
      <c r="C61">
        <v>58</v>
      </c>
      <c r="D61" s="5">
        <v>897.7</v>
      </c>
      <c r="E61" s="5">
        <v>14.202</v>
      </c>
      <c r="F61" s="5">
        <v>-74.087999999999994</v>
      </c>
    </row>
    <row r="62" spans="3:6" x14ac:dyDescent="0.25">
      <c r="C62">
        <v>59</v>
      </c>
      <c r="D62" s="5">
        <v>458.89</v>
      </c>
      <c r="E62" s="5">
        <v>3.96</v>
      </c>
      <c r="F62" s="5">
        <v>-125.87</v>
      </c>
    </row>
    <row r="63" spans="3:6" x14ac:dyDescent="0.25">
      <c r="C63">
        <v>60</v>
      </c>
      <c r="D63" s="5">
        <v>1.7764000000000001E-11</v>
      </c>
      <c r="E63" s="5">
        <v>-7.0485999999999998E-11</v>
      </c>
      <c r="F63" s="5">
        <v>-136.15</v>
      </c>
    </row>
    <row r="64" spans="3:6" x14ac:dyDescent="0.25">
      <c r="C64">
        <v>61</v>
      </c>
      <c r="D64" s="5">
        <v>-458.89</v>
      </c>
      <c r="E64" s="5">
        <v>-3.96</v>
      </c>
      <c r="F64" s="5">
        <v>-125.87</v>
      </c>
    </row>
    <row r="65" spans="3:6" x14ac:dyDescent="0.25">
      <c r="C65">
        <v>62</v>
      </c>
      <c r="D65" s="5">
        <v>-897.7</v>
      </c>
      <c r="E65" s="5">
        <v>-14.202</v>
      </c>
      <c r="F65" s="5">
        <v>-74.087999999999994</v>
      </c>
    </row>
    <row r="66" spans="3:6" x14ac:dyDescent="0.25">
      <c r="C66">
        <v>63</v>
      </c>
      <c r="D66" s="5">
        <v>-1345.9</v>
      </c>
      <c r="E66" s="5">
        <v>19.064</v>
      </c>
      <c r="F66" s="5">
        <v>-35.237000000000002</v>
      </c>
    </row>
    <row r="67" spans="3:6" x14ac:dyDescent="0.25">
      <c r="C67">
        <v>64</v>
      </c>
      <c r="D67" s="5">
        <v>1176.2</v>
      </c>
      <c r="E67" s="5">
        <v>-30.387</v>
      </c>
      <c r="F67" s="5">
        <v>-30.09</v>
      </c>
    </row>
    <row r="68" spans="3:6" x14ac:dyDescent="0.25">
      <c r="C68">
        <v>65</v>
      </c>
      <c r="D68" s="5">
        <v>809.9</v>
      </c>
      <c r="E68" s="5">
        <v>2.9420000000000002</v>
      </c>
      <c r="F68" s="5">
        <v>-66.716999999999999</v>
      </c>
    </row>
    <row r="69" spans="3:6" x14ac:dyDescent="0.25">
      <c r="C69">
        <v>66</v>
      </c>
      <c r="D69" s="5">
        <v>407.25</v>
      </c>
      <c r="E69" s="5">
        <v>-3.3988</v>
      </c>
      <c r="F69" s="5">
        <v>-124.98</v>
      </c>
    </row>
    <row r="70" spans="3:6" x14ac:dyDescent="0.25">
      <c r="C70">
        <v>67</v>
      </c>
      <c r="D70" s="5">
        <v>2.9330999999999999E-11</v>
      </c>
      <c r="E70" s="5">
        <v>1.1822999999999999E-11</v>
      </c>
      <c r="F70" s="5">
        <v>-130.35</v>
      </c>
    </row>
    <row r="71" spans="3:6" x14ac:dyDescent="0.25">
      <c r="C71">
        <v>68</v>
      </c>
      <c r="D71" s="5">
        <v>-407.25</v>
      </c>
      <c r="E71" s="5">
        <v>3.3988</v>
      </c>
      <c r="F71" s="5">
        <v>-124.98</v>
      </c>
    </row>
    <row r="72" spans="3:6" x14ac:dyDescent="0.25">
      <c r="C72">
        <v>69</v>
      </c>
      <c r="D72" s="5">
        <v>-809.9</v>
      </c>
      <c r="E72" s="5">
        <v>-2.9420000000000002</v>
      </c>
      <c r="F72" s="5">
        <v>-66.716999999999999</v>
      </c>
    </row>
    <row r="73" spans="3:6" x14ac:dyDescent="0.25">
      <c r="C73">
        <v>70</v>
      </c>
      <c r="D73" s="5">
        <v>-1176.2</v>
      </c>
      <c r="E73" s="5">
        <v>30.387</v>
      </c>
      <c r="F73" s="5">
        <v>-30.09</v>
      </c>
    </row>
    <row r="74" spans="3:6" x14ac:dyDescent="0.25">
      <c r="C74">
        <v>71</v>
      </c>
      <c r="D74" s="5">
        <v>1056.8</v>
      </c>
      <c r="E74" s="5">
        <v>-39.595999999999997</v>
      </c>
      <c r="F74" s="5">
        <v>-29.675000000000001</v>
      </c>
    </row>
    <row r="75" spans="3:6" x14ac:dyDescent="0.25">
      <c r="C75">
        <v>72</v>
      </c>
      <c r="D75" s="5">
        <v>757.14</v>
      </c>
      <c r="E75" s="5">
        <v>-1.0557000000000001</v>
      </c>
      <c r="F75" s="5">
        <v>-63.826999999999998</v>
      </c>
    </row>
    <row r="76" spans="3:6" x14ac:dyDescent="0.25">
      <c r="C76">
        <v>73</v>
      </c>
      <c r="D76" s="5">
        <v>374.25</v>
      </c>
      <c r="E76" s="5">
        <v>-8.5656999999999996</v>
      </c>
      <c r="F76" s="5">
        <v>-107.54</v>
      </c>
    </row>
    <row r="77" spans="3:6" x14ac:dyDescent="0.25">
      <c r="C77">
        <v>74</v>
      </c>
      <c r="D77" s="5">
        <v>-3.5583999999999997E-11</v>
      </c>
      <c r="E77" s="5">
        <v>-4.6156999999999999E-11</v>
      </c>
      <c r="F77" s="5">
        <v>-121.47</v>
      </c>
    </row>
    <row r="78" spans="3:6" x14ac:dyDescent="0.25">
      <c r="C78">
        <v>75</v>
      </c>
      <c r="D78" s="5">
        <v>-374.25</v>
      </c>
      <c r="E78" s="5">
        <v>8.5656999999999996</v>
      </c>
      <c r="F78" s="5">
        <v>-107.54</v>
      </c>
    </row>
    <row r="79" spans="3:6" x14ac:dyDescent="0.25">
      <c r="C79">
        <v>76</v>
      </c>
      <c r="D79" s="5">
        <v>-757.14</v>
      </c>
      <c r="E79" s="5">
        <v>1.0557000000000001</v>
      </c>
      <c r="F79" s="5">
        <v>-63.826999999999998</v>
      </c>
    </row>
    <row r="80" spans="3:6" x14ac:dyDescent="0.25">
      <c r="C80">
        <v>77</v>
      </c>
      <c r="D80" s="5">
        <v>-1056.8</v>
      </c>
      <c r="E80" s="5">
        <v>39.595999999999997</v>
      </c>
      <c r="F80" s="5">
        <v>-29.675000000000001</v>
      </c>
    </row>
    <row r="81" spans="3:6" x14ac:dyDescent="0.25">
      <c r="C81">
        <v>78</v>
      </c>
      <c r="D81" s="5">
        <v>1097.5</v>
      </c>
      <c r="E81" s="5">
        <v>-12.785</v>
      </c>
      <c r="F81" s="5">
        <v>-30.016999999999999</v>
      </c>
    </row>
    <row r="82" spans="3:6" x14ac:dyDescent="0.25">
      <c r="C82">
        <v>79</v>
      </c>
      <c r="D82" s="5">
        <v>732.49</v>
      </c>
      <c r="E82" s="5">
        <v>12.724</v>
      </c>
      <c r="F82" s="5">
        <v>-62.639000000000003</v>
      </c>
    </row>
    <row r="83" spans="3:6" x14ac:dyDescent="0.25">
      <c r="C83">
        <v>80</v>
      </c>
      <c r="D83" s="5">
        <v>374.42</v>
      </c>
      <c r="E83" s="5">
        <v>3.4165999999999999</v>
      </c>
      <c r="F83" s="5">
        <v>-107.95</v>
      </c>
    </row>
    <row r="84" spans="3:6" x14ac:dyDescent="0.25">
      <c r="C84">
        <v>81</v>
      </c>
      <c r="D84" s="5">
        <v>2.0407000000000001E-11</v>
      </c>
      <c r="E84" s="5">
        <v>-2.5693E-11</v>
      </c>
      <c r="F84" s="5">
        <v>-122.23</v>
      </c>
    </row>
    <row r="85" spans="3:6" x14ac:dyDescent="0.25">
      <c r="C85">
        <v>82</v>
      </c>
      <c r="D85" s="5">
        <v>-374.42</v>
      </c>
      <c r="E85" s="5">
        <v>-3.4165999999999999</v>
      </c>
      <c r="F85" s="5">
        <v>-107.95</v>
      </c>
    </row>
    <row r="86" spans="3:6" x14ac:dyDescent="0.25">
      <c r="C86">
        <v>83</v>
      </c>
      <c r="D86" s="5">
        <v>-732.49</v>
      </c>
      <c r="E86" s="5">
        <v>-12.724</v>
      </c>
      <c r="F86" s="5">
        <v>-62.639000000000003</v>
      </c>
    </row>
    <row r="87" spans="3:6" x14ac:dyDescent="0.25">
      <c r="C87">
        <v>84</v>
      </c>
      <c r="D87" s="5">
        <v>-1097.5</v>
      </c>
      <c r="E87" s="5">
        <v>12.785</v>
      </c>
      <c r="F87" s="5">
        <v>-30.016999999999999</v>
      </c>
    </row>
    <row r="88" spans="3:6" x14ac:dyDescent="0.25">
      <c r="C88">
        <v>85</v>
      </c>
      <c r="D88" s="5">
        <v>1013.1</v>
      </c>
      <c r="E88" s="5">
        <v>-12.238</v>
      </c>
      <c r="F88" s="5">
        <v>-31.899000000000001</v>
      </c>
    </row>
    <row r="89" spans="3:6" x14ac:dyDescent="0.25">
      <c r="C89">
        <v>86</v>
      </c>
      <c r="D89" s="5">
        <v>662.02</v>
      </c>
      <c r="E89" s="5">
        <v>13.35</v>
      </c>
      <c r="F89" s="5">
        <v>-66.944000000000003</v>
      </c>
    </row>
    <row r="90" spans="3:6" x14ac:dyDescent="0.25">
      <c r="C90">
        <v>87</v>
      </c>
      <c r="D90" s="5">
        <v>338.73</v>
      </c>
      <c r="E90" s="5">
        <v>3.5527000000000002</v>
      </c>
      <c r="F90" s="5">
        <v>-117.47</v>
      </c>
    </row>
    <row r="91" spans="3:6" x14ac:dyDescent="0.25">
      <c r="C91">
        <v>88</v>
      </c>
      <c r="D91" s="5">
        <v>-3.8937999999999999E-11</v>
      </c>
      <c r="E91" s="5">
        <v>-9.8453000000000006E-11</v>
      </c>
      <c r="F91" s="5">
        <v>-127.24</v>
      </c>
    </row>
    <row r="92" spans="3:6" x14ac:dyDescent="0.25">
      <c r="C92">
        <v>89</v>
      </c>
      <c r="D92" s="5">
        <v>-338.73</v>
      </c>
      <c r="E92" s="5">
        <v>-3.5527000000000002</v>
      </c>
      <c r="F92" s="5">
        <v>-117.47</v>
      </c>
    </row>
    <row r="93" spans="3:6" x14ac:dyDescent="0.25">
      <c r="C93">
        <v>90</v>
      </c>
      <c r="D93" s="5">
        <v>-662.02</v>
      </c>
      <c r="E93" s="5">
        <v>-13.35</v>
      </c>
      <c r="F93" s="5">
        <v>-66.944000000000003</v>
      </c>
    </row>
    <row r="94" spans="3:6" x14ac:dyDescent="0.25">
      <c r="C94">
        <v>91</v>
      </c>
      <c r="D94" s="5">
        <v>-1013.1</v>
      </c>
      <c r="E94" s="5">
        <v>12.238</v>
      </c>
      <c r="F94" s="5">
        <v>-31.899000000000001</v>
      </c>
    </row>
    <row r="95" spans="3:6" x14ac:dyDescent="0.25">
      <c r="C95">
        <v>92</v>
      </c>
      <c r="D95" s="5">
        <v>904.78</v>
      </c>
      <c r="E95" s="5">
        <v>-17.776</v>
      </c>
      <c r="F95" s="5">
        <v>-30.125</v>
      </c>
    </row>
    <row r="96" spans="3:6" x14ac:dyDescent="0.25">
      <c r="C96">
        <v>93</v>
      </c>
      <c r="D96" s="5">
        <v>605.70000000000005</v>
      </c>
      <c r="E96" s="5">
        <v>6.4939999999999998</v>
      </c>
      <c r="F96" s="5">
        <v>-69.757000000000005</v>
      </c>
    </row>
    <row r="97" spans="3:6" x14ac:dyDescent="0.25">
      <c r="C97">
        <v>94</v>
      </c>
      <c r="D97" s="5">
        <v>308.01</v>
      </c>
      <c r="E97" s="5">
        <v>1.6526000000000001</v>
      </c>
      <c r="F97" s="5">
        <v>-126.93</v>
      </c>
    </row>
    <row r="98" spans="3:6" x14ac:dyDescent="0.25">
      <c r="C98">
        <v>95</v>
      </c>
      <c r="D98" s="5">
        <v>-3.4673999999999997E-11</v>
      </c>
      <c r="E98" s="5">
        <v>3.4105999999999997E-11</v>
      </c>
      <c r="F98" s="5">
        <v>-132.19</v>
      </c>
    </row>
    <row r="99" spans="3:6" x14ac:dyDescent="0.25">
      <c r="C99">
        <v>96</v>
      </c>
      <c r="D99" s="5">
        <v>-308.01</v>
      </c>
      <c r="E99" s="5">
        <v>-1.6526000000000001</v>
      </c>
      <c r="F99" s="5">
        <v>-126.93</v>
      </c>
    </row>
    <row r="100" spans="3:6" x14ac:dyDescent="0.25">
      <c r="C100">
        <v>97</v>
      </c>
      <c r="D100" s="5">
        <v>-605.70000000000005</v>
      </c>
      <c r="E100" s="5">
        <v>-6.4939999999999998</v>
      </c>
      <c r="F100" s="5">
        <v>-69.757000000000005</v>
      </c>
    </row>
    <row r="101" spans="3:6" x14ac:dyDescent="0.25">
      <c r="C101">
        <v>98</v>
      </c>
      <c r="D101" s="5">
        <v>-904.78</v>
      </c>
      <c r="E101" s="5">
        <v>17.776</v>
      </c>
      <c r="F101" s="5">
        <v>-30.125</v>
      </c>
    </row>
    <row r="102" spans="3:6" x14ac:dyDescent="0.25">
      <c r="C102">
        <v>99</v>
      </c>
      <c r="D102" s="5">
        <v>752.23</v>
      </c>
      <c r="E102" s="5">
        <v>-26.533000000000001</v>
      </c>
      <c r="F102" s="5">
        <v>-20.456</v>
      </c>
    </row>
    <row r="103" spans="3:6" x14ac:dyDescent="0.25">
      <c r="C103">
        <v>100</v>
      </c>
      <c r="D103" s="5">
        <v>537.74</v>
      </c>
      <c r="E103" s="5">
        <v>0.43885999999999997</v>
      </c>
      <c r="F103" s="5">
        <v>-61.195</v>
      </c>
    </row>
    <row r="104" spans="3:6" x14ac:dyDescent="0.25">
      <c r="C104">
        <v>101</v>
      </c>
      <c r="D104" s="5">
        <v>265.82</v>
      </c>
      <c r="E104" s="5">
        <v>-4.0411000000000001</v>
      </c>
      <c r="F104" s="5">
        <v>-115.82</v>
      </c>
    </row>
    <row r="105" spans="3:6" x14ac:dyDescent="0.25">
      <c r="C105">
        <v>102</v>
      </c>
      <c r="D105" s="5">
        <v>2.7399000000000001E-11</v>
      </c>
      <c r="E105" s="5">
        <v>8.6175000000000002E-11</v>
      </c>
      <c r="F105" s="5">
        <v>-122.19</v>
      </c>
    </row>
    <row r="106" spans="3:6" x14ac:dyDescent="0.25">
      <c r="C106">
        <v>103</v>
      </c>
      <c r="D106" s="5">
        <v>-265.82</v>
      </c>
      <c r="E106" s="5">
        <v>4.0411000000000001</v>
      </c>
      <c r="F106" s="5">
        <v>-115.82</v>
      </c>
    </row>
    <row r="107" spans="3:6" x14ac:dyDescent="0.25">
      <c r="C107">
        <v>104</v>
      </c>
      <c r="D107" s="5">
        <v>-537.74</v>
      </c>
      <c r="E107" s="5">
        <v>-0.43885999999999997</v>
      </c>
      <c r="F107" s="5">
        <v>-61.195</v>
      </c>
    </row>
    <row r="108" spans="3:6" x14ac:dyDescent="0.25">
      <c r="C108">
        <v>105</v>
      </c>
      <c r="D108" s="5">
        <v>-752.23</v>
      </c>
      <c r="E108" s="5">
        <v>26.533000000000001</v>
      </c>
      <c r="F108" s="5">
        <v>-20.456</v>
      </c>
    </row>
    <row r="109" spans="3:6" x14ac:dyDescent="0.25">
      <c r="C109">
        <v>106</v>
      </c>
      <c r="D109" s="5">
        <v>719.14</v>
      </c>
      <c r="E109" s="5">
        <v>-17.087</v>
      </c>
      <c r="F109" s="5">
        <v>-23.745999999999999</v>
      </c>
    </row>
    <row r="110" spans="3:6" x14ac:dyDescent="0.25">
      <c r="C110">
        <v>107</v>
      </c>
      <c r="D110" s="5">
        <v>497.09</v>
      </c>
      <c r="E110" s="5">
        <v>3.7267999999999999</v>
      </c>
      <c r="F110" s="5">
        <v>-62.392000000000003</v>
      </c>
    </row>
    <row r="111" spans="3:6" x14ac:dyDescent="0.25">
      <c r="C111">
        <v>108</v>
      </c>
      <c r="D111" s="5">
        <v>249.63</v>
      </c>
      <c r="E111" s="5">
        <v>-2.8653</v>
      </c>
      <c r="F111" s="5">
        <v>-109.31</v>
      </c>
    </row>
    <row r="112" spans="3:6" x14ac:dyDescent="0.25">
      <c r="C112">
        <v>109</v>
      </c>
      <c r="D112" s="5">
        <v>-2.0576999999999998E-11</v>
      </c>
      <c r="E112" s="5">
        <v>-6.5483999999999998E-11</v>
      </c>
      <c r="F112" s="5">
        <v>-121.26</v>
      </c>
    </row>
    <row r="113" spans="3:6" x14ac:dyDescent="0.25">
      <c r="C113">
        <v>110</v>
      </c>
      <c r="D113" s="5">
        <v>-249.63</v>
      </c>
      <c r="E113" s="5">
        <v>2.8653</v>
      </c>
      <c r="F113" s="5">
        <v>-109.31</v>
      </c>
    </row>
    <row r="114" spans="3:6" x14ac:dyDescent="0.25">
      <c r="C114">
        <v>111</v>
      </c>
      <c r="D114" s="5">
        <v>-497.09</v>
      </c>
      <c r="E114" s="5">
        <v>-3.7267999999999999</v>
      </c>
      <c r="F114" s="5">
        <v>-62.392000000000003</v>
      </c>
    </row>
    <row r="115" spans="3:6" x14ac:dyDescent="0.25">
      <c r="C115">
        <v>112</v>
      </c>
      <c r="D115" s="5">
        <v>-719.14</v>
      </c>
      <c r="E115" s="5">
        <v>17.087</v>
      </c>
      <c r="F115" s="5">
        <v>-23.745999999999999</v>
      </c>
    </row>
    <row r="116" spans="3:6" x14ac:dyDescent="0.25">
      <c r="C116">
        <v>113</v>
      </c>
      <c r="D116" s="5">
        <v>683.91</v>
      </c>
      <c r="E116" s="5">
        <v>-4.9755000000000003</v>
      </c>
      <c r="F116" s="5">
        <v>-27.099</v>
      </c>
    </row>
    <row r="117" spans="3:6" x14ac:dyDescent="0.25">
      <c r="C117">
        <v>114</v>
      </c>
      <c r="D117" s="5">
        <v>454.99</v>
      </c>
      <c r="E117" s="5">
        <v>10.428000000000001</v>
      </c>
      <c r="F117" s="5">
        <v>-63.421999999999997</v>
      </c>
    </row>
    <row r="118" spans="3:6" x14ac:dyDescent="0.25">
      <c r="C118">
        <v>115</v>
      </c>
      <c r="D118" s="5">
        <v>232.57</v>
      </c>
      <c r="E118" s="5">
        <v>4.1501999999999999</v>
      </c>
      <c r="F118" s="5">
        <v>-116</v>
      </c>
    </row>
    <row r="119" spans="3:6" x14ac:dyDescent="0.25">
      <c r="C119">
        <v>116</v>
      </c>
      <c r="D119" s="5">
        <v>-3.9676999999999999E-11</v>
      </c>
      <c r="E119" s="5">
        <v>-5.6842999999999999E-12</v>
      </c>
      <c r="F119" s="5">
        <v>-125.87</v>
      </c>
    </row>
    <row r="120" spans="3:6" x14ac:dyDescent="0.25">
      <c r="C120">
        <v>117</v>
      </c>
      <c r="D120" s="5">
        <v>-232.57</v>
      </c>
      <c r="E120" s="5">
        <v>-4.1501999999999999</v>
      </c>
      <c r="F120" s="5">
        <v>-116</v>
      </c>
    </row>
    <row r="121" spans="3:6" x14ac:dyDescent="0.25">
      <c r="C121">
        <v>118</v>
      </c>
      <c r="D121" s="5">
        <v>-454.99</v>
      </c>
      <c r="E121" s="5">
        <v>-10.428000000000001</v>
      </c>
      <c r="F121" s="5">
        <v>-63.421999999999997</v>
      </c>
    </row>
    <row r="122" spans="3:6" x14ac:dyDescent="0.25">
      <c r="C122">
        <v>119</v>
      </c>
      <c r="D122" s="5">
        <v>-683.91</v>
      </c>
      <c r="E122" s="5">
        <v>4.9755000000000003</v>
      </c>
      <c r="F122" s="5">
        <v>-27.099</v>
      </c>
    </row>
    <row r="123" spans="3:6" x14ac:dyDescent="0.25">
      <c r="C123">
        <v>120</v>
      </c>
      <c r="D123" s="5">
        <v>558.27</v>
      </c>
      <c r="E123" s="5">
        <v>-13.276</v>
      </c>
      <c r="F123" s="5">
        <v>-29.657</v>
      </c>
    </row>
    <row r="124" spans="3:6" x14ac:dyDescent="0.25">
      <c r="C124">
        <v>121</v>
      </c>
      <c r="D124" s="5">
        <v>377.9</v>
      </c>
      <c r="E124" s="5">
        <v>4.7035999999999998</v>
      </c>
      <c r="F124" s="5">
        <v>-66.605000000000004</v>
      </c>
    </row>
    <row r="125" spans="3:6" x14ac:dyDescent="0.25">
      <c r="C125">
        <v>122</v>
      </c>
      <c r="D125" s="5">
        <v>190.62</v>
      </c>
      <c r="E125" s="5">
        <v>0.21883</v>
      </c>
      <c r="F125" s="5">
        <v>-117.8</v>
      </c>
    </row>
    <row r="126" spans="3:6" x14ac:dyDescent="0.25">
      <c r="C126">
        <v>123</v>
      </c>
      <c r="D126" s="5">
        <v>-1.5574999999999999E-11</v>
      </c>
      <c r="E126" s="5">
        <v>-7.1395000000000003E-11</v>
      </c>
      <c r="F126" s="5">
        <v>-127.35</v>
      </c>
    </row>
    <row r="127" spans="3:6" x14ac:dyDescent="0.25">
      <c r="C127">
        <v>124</v>
      </c>
      <c r="D127" s="5">
        <v>-190.62</v>
      </c>
      <c r="E127" s="5">
        <v>-0.21883</v>
      </c>
      <c r="F127" s="5">
        <v>-117.8</v>
      </c>
    </row>
    <row r="128" spans="3:6" x14ac:dyDescent="0.25">
      <c r="C128">
        <v>125</v>
      </c>
      <c r="D128" s="5">
        <v>-377.9</v>
      </c>
      <c r="E128" s="5">
        <v>-4.7035999999999998</v>
      </c>
      <c r="F128" s="5">
        <v>-66.605000000000004</v>
      </c>
    </row>
    <row r="129" spans="3:6" x14ac:dyDescent="0.25">
      <c r="C129">
        <v>126</v>
      </c>
      <c r="D129" s="5">
        <v>-558.27</v>
      </c>
      <c r="E129" s="5">
        <v>13.276</v>
      </c>
      <c r="F129" s="5">
        <v>-29.657</v>
      </c>
    </row>
    <row r="130" spans="3:6" x14ac:dyDescent="0.25">
      <c r="C130">
        <v>127</v>
      </c>
      <c r="D130" s="5">
        <v>475.71</v>
      </c>
      <c r="E130" s="5">
        <v>-11.422000000000001</v>
      </c>
      <c r="F130" s="5">
        <v>-25.553000000000001</v>
      </c>
    </row>
    <row r="131" spans="3:6" x14ac:dyDescent="0.25">
      <c r="C131">
        <v>128</v>
      </c>
      <c r="D131" s="5">
        <v>321.72000000000003</v>
      </c>
      <c r="E131" s="5">
        <v>2.5497999999999998</v>
      </c>
      <c r="F131" s="5">
        <v>-63.878</v>
      </c>
    </row>
    <row r="132" spans="3:6" x14ac:dyDescent="0.25">
      <c r="C132">
        <v>129</v>
      </c>
      <c r="D132" s="5">
        <v>162.46</v>
      </c>
      <c r="E132" s="5">
        <v>-0.81769000000000003</v>
      </c>
      <c r="F132" s="5">
        <v>-116.73</v>
      </c>
    </row>
    <row r="133" spans="3:6" x14ac:dyDescent="0.25">
      <c r="C133">
        <v>130</v>
      </c>
      <c r="D133" s="5">
        <v>3.2514000000000001E-11</v>
      </c>
      <c r="E133" s="5">
        <v>1.1822999999999999E-11</v>
      </c>
      <c r="F133" s="5">
        <v>-124.65</v>
      </c>
    </row>
    <row r="134" spans="3:6" x14ac:dyDescent="0.25">
      <c r="C134">
        <v>131</v>
      </c>
      <c r="D134" s="5">
        <v>-162.46</v>
      </c>
      <c r="E134" s="5">
        <v>0.81769000000000003</v>
      </c>
      <c r="F134" s="5">
        <v>-116.73</v>
      </c>
    </row>
    <row r="135" spans="3:6" x14ac:dyDescent="0.25">
      <c r="C135">
        <v>132</v>
      </c>
      <c r="D135" s="5">
        <v>-321.72000000000003</v>
      </c>
      <c r="E135" s="5">
        <v>-2.5497999999999998</v>
      </c>
      <c r="F135" s="5">
        <v>-63.878</v>
      </c>
    </row>
    <row r="136" spans="3:6" x14ac:dyDescent="0.25">
      <c r="C136">
        <v>133</v>
      </c>
      <c r="D136" s="5">
        <v>-475.71</v>
      </c>
      <c r="E136" s="5">
        <v>11.422000000000001</v>
      </c>
      <c r="F136" s="5">
        <v>-25.553000000000001</v>
      </c>
    </row>
    <row r="137" spans="3:6" x14ac:dyDescent="0.25">
      <c r="C137">
        <v>134</v>
      </c>
      <c r="D137" s="5">
        <v>394.71</v>
      </c>
      <c r="E137" s="5">
        <v>-9.9284999999999997</v>
      </c>
      <c r="F137" s="5">
        <v>-24.611000000000001</v>
      </c>
    </row>
    <row r="138" spans="3:6" x14ac:dyDescent="0.25">
      <c r="C138">
        <v>135</v>
      </c>
      <c r="D138" s="5">
        <v>275.64999999999998</v>
      </c>
      <c r="E138" s="5">
        <v>2.444</v>
      </c>
      <c r="F138" s="5">
        <v>-62.692999999999998</v>
      </c>
    </row>
    <row r="139" spans="3:6" x14ac:dyDescent="0.25">
      <c r="C139">
        <v>136</v>
      </c>
      <c r="D139" s="5">
        <v>137.22999999999999</v>
      </c>
      <c r="E139" s="5">
        <v>-1.0091000000000001</v>
      </c>
      <c r="F139" s="5">
        <v>-114.02</v>
      </c>
    </row>
    <row r="140" spans="3:6" x14ac:dyDescent="0.25">
      <c r="C140">
        <v>137</v>
      </c>
      <c r="D140" s="5">
        <v>5.5707000000000001E-12</v>
      </c>
      <c r="E140" s="5">
        <v>-1.6598E-10</v>
      </c>
      <c r="F140" s="5">
        <v>-123.23</v>
      </c>
    </row>
    <row r="141" spans="3:6" x14ac:dyDescent="0.25">
      <c r="C141">
        <v>138</v>
      </c>
      <c r="D141" s="5">
        <v>-137.22999999999999</v>
      </c>
      <c r="E141" s="5">
        <v>1.0091000000000001</v>
      </c>
      <c r="F141" s="5">
        <v>-114.02</v>
      </c>
    </row>
    <row r="142" spans="3:6" x14ac:dyDescent="0.25">
      <c r="C142">
        <v>139</v>
      </c>
      <c r="D142" s="5">
        <v>-275.64999999999998</v>
      </c>
      <c r="E142" s="5">
        <v>-2.444</v>
      </c>
      <c r="F142" s="5">
        <v>-62.692999999999998</v>
      </c>
    </row>
    <row r="143" spans="3:6" x14ac:dyDescent="0.25">
      <c r="C143">
        <v>140</v>
      </c>
      <c r="D143" s="5">
        <v>-394.71</v>
      </c>
      <c r="E143" s="5">
        <v>9.9284999999999997</v>
      </c>
      <c r="F143" s="5">
        <v>-24.611000000000001</v>
      </c>
    </row>
    <row r="144" spans="3:6" x14ac:dyDescent="0.25">
      <c r="C144">
        <v>141</v>
      </c>
      <c r="D144" s="5">
        <v>330.99</v>
      </c>
      <c r="E144" s="5">
        <v>-7.3085000000000004</v>
      </c>
      <c r="F144" s="5">
        <v>-31.181000000000001</v>
      </c>
    </row>
    <row r="145" spans="3:6" x14ac:dyDescent="0.25">
      <c r="C145">
        <v>142</v>
      </c>
      <c r="D145" s="5">
        <v>221.45</v>
      </c>
      <c r="E145" s="5">
        <v>1.5783</v>
      </c>
      <c r="F145" s="5">
        <v>-68.768000000000001</v>
      </c>
    </row>
    <row r="146" spans="3:6" x14ac:dyDescent="0.25">
      <c r="C146">
        <v>143</v>
      </c>
      <c r="D146" s="5">
        <v>113.41</v>
      </c>
      <c r="E146" s="5">
        <v>-0.31733</v>
      </c>
      <c r="F146" s="5">
        <v>-121.11</v>
      </c>
    </row>
    <row r="147" spans="3:6" x14ac:dyDescent="0.25">
      <c r="C147">
        <v>144</v>
      </c>
      <c r="D147" s="5">
        <v>2.467E-11</v>
      </c>
      <c r="E147" s="5">
        <v>-2.5374999999999998E-10</v>
      </c>
      <c r="F147" s="5">
        <v>-131.06</v>
      </c>
    </row>
    <row r="148" spans="3:6" x14ac:dyDescent="0.25">
      <c r="C148">
        <v>145</v>
      </c>
      <c r="D148" s="5">
        <v>-113.41</v>
      </c>
      <c r="E148" s="5">
        <v>0.31733</v>
      </c>
      <c r="F148" s="5">
        <v>-121.11</v>
      </c>
    </row>
    <row r="149" spans="3:6" x14ac:dyDescent="0.25">
      <c r="C149">
        <v>146</v>
      </c>
      <c r="D149" s="5">
        <v>-221.45</v>
      </c>
      <c r="E149" s="5">
        <v>-1.5783</v>
      </c>
      <c r="F149" s="5">
        <v>-68.768000000000001</v>
      </c>
    </row>
    <row r="150" spans="3:6" x14ac:dyDescent="0.25">
      <c r="C150">
        <v>147</v>
      </c>
      <c r="D150" s="5">
        <v>-330.99</v>
      </c>
      <c r="E150" s="5">
        <v>7.3085000000000004</v>
      </c>
      <c r="F150" s="5">
        <v>-31.181000000000001</v>
      </c>
    </row>
    <row r="151" spans="3:6" x14ac:dyDescent="0.25">
      <c r="C151">
        <v>148</v>
      </c>
      <c r="D151" s="5">
        <v>227.2</v>
      </c>
      <c r="E151" s="5">
        <v>-6.8338000000000001</v>
      </c>
      <c r="F151" s="5">
        <v>-27.547999999999998</v>
      </c>
    </row>
    <row r="152" spans="3:6" x14ac:dyDescent="0.25">
      <c r="C152">
        <v>149</v>
      </c>
      <c r="D152" s="5">
        <v>155.82</v>
      </c>
      <c r="E152" s="5">
        <v>-0.56194</v>
      </c>
      <c r="F152" s="5">
        <v>-64.853999999999999</v>
      </c>
    </row>
    <row r="153" spans="3:6" x14ac:dyDescent="0.25">
      <c r="C153">
        <v>150</v>
      </c>
      <c r="D153" s="5">
        <v>78.626999999999995</v>
      </c>
      <c r="E153" s="5">
        <v>-0.70655000000000001</v>
      </c>
      <c r="F153" s="5">
        <v>-117.04</v>
      </c>
    </row>
    <row r="154" spans="3:6" x14ac:dyDescent="0.25">
      <c r="C154">
        <v>151</v>
      </c>
      <c r="D154" s="5">
        <v>6.3437000000000003E-11</v>
      </c>
      <c r="E154" s="5">
        <v>-1.8645000000000001E-10</v>
      </c>
      <c r="F154" s="5">
        <v>-125.54</v>
      </c>
    </row>
    <row r="155" spans="3:6" x14ac:dyDescent="0.25">
      <c r="C155">
        <v>152</v>
      </c>
      <c r="D155" s="5">
        <v>-78.626999999999995</v>
      </c>
      <c r="E155" s="5">
        <v>0.70655000000000001</v>
      </c>
      <c r="F155" s="5">
        <v>-117.04</v>
      </c>
    </row>
    <row r="156" spans="3:6" x14ac:dyDescent="0.25">
      <c r="C156">
        <v>153</v>
      </c>
      <c r="D156" s="5">
        <v>-155.82</v>
      </c>
      <c r="E156" s="5">
        <v>0.56194</v>
      </c>
      <c r="F156" s="5">
        <v>-64.853999999999999</v>
      </c>
    </row>
    <row r="157" spans="3:6" x14ac:dyDescent="0.25">
      <c r="C157">
        <v>154</v>
      </c>
      <c r="D157" s="5">
        <v>-227.2</v>
      </c>
      <c r="E157" s="5">
        <v>6.8338000000000001</v>
      </c>
      <c r="F157" s="5">
        <v>-27.547999999999998</v>
      </c>
    </row>
    <row r="158" spans="3:6" x14ac:dyDescent="0.25">
      <c r="C158">
        <v>155</v>
      </c>
      <c r="D158" s="5">
        <v>149.6</v>
      </c>
      <c r="E158" s="5">
        <v>-6.6113</v>
      </c>
      <c r="F158" s="5">
        <v>-26.207000000000001</v>
      </c>
    </row>
    <row r="159" spans="3:6" x14ac:dyDescent="0.25">
      <c r="C159">
        <v>156</v>
      </c>
      <c r="D159" s="5">
        <v>108.75</v>
      </c>
      <c r="E159" s="5">
        <v>-2.2696999999999998</v>
      </c>
      <c r="F159" s="5">
        <v>-63.008000000000003</v>
      </c>
    </row>
    <row r="160" spans="3:6" x14ac:dyDescent="0.25">
      <c r="C160">
        <v>157</v>
      </c>
      <c r="D160" s="5">
        <v>54.16</v>
      </c>
      <c r="E160" s="5">
        <v>-2.7107999999999999</v>
      </c>
      <c r="F160" s="5">
        <v>-112.22</v>
      </c>
    </row>
    <row r="161" spans="3:6" x14ac:dyDescent="0.25">
      <c r="C161">
        <v>158</v>
      </c>
      <c r="D161" s="5">
        <v>3.1036999999999997E-11</v>
      </c>
      <c r="E161" s="5">
        <v>1.1323000000000001E-10</v>
      </c>
      <c r="F161" s="5">
        <v>-121.75</v>
      </c>
    </row>
    <row r="162" spans="3:6" x14ac:dyDescent="0.25">
      <c r="C162">
        <v>159</v>
      </c>
      <c r="D162" s="5">
        <v>-54.16</v>
      </c>
      <c r="E162" s="5">
        <v>2.7107999999999999</v>
      </c>
      <c r="F162" s="5">
        <v>-112.22</v>
      </c>
    </row>
    <row r="163" spans="3:6" x14ac:dyDescent="0.25">
      <c r="C163">
        <v>160</v>
      </c>
      <c r="D163" s="5">
        <v>-108.75</v>
      </c>
      <c r="E163" s="5">
        <v>2.2696999999999998</v>
      </c>
      <c r="F163" s="5">
        <v>-63.008000000000003</v>
      </c>
    </row>
    <row r="164" spans="3:6" x14ac:dyDescent="0.25">
      <c r="C164">
        <v>161</v>
      </c>
      <c r="D164" s="5">
        <v>-149.6</v>
      </c>
      <c r="E164" s="5">
        <v>6.6113</v>
      </c>
      <c r="F164" s="5">
        <v>-26.207000000000001</v>
      </c>
    </row>
    <row r="165" spans="3:6" x14ac:dyDescent="0.25">
      <c r="C165">
        <v>162</v>
      </c>
      <c r="D165" s="5">
        <v>81.167000000000002</v>
      </c>
      <c r="E165" s="5">
        <v>-1.6641999999999999</v>
      </c>
      <c r="F165" s="5">
        <v>-29.17</v>
      </c>
    </row>
    <row r="166" spans="3:6" x14ac:dyDescent="0.25">
      <c r="C166">
        <v>163</v>
      </c>
      <c r="D166" s="5">
        <v>50.945999999999998</v>
      </c>
      <c r="E166" s="5">
        <v>0.54235999999999995</v>
      </c>
      <c r="F166" s="5">
        <v>-66.843000000000004</v>
      </c>
    </row>
    <row r="167" spans="3:6" x14ac:dyDescent="0.25">
      <c r="C167">
        <v>164</v>
      </c>
      <c r="D167" s="5">
        <v>26.757999999999999</v>
      </c>
      <c r="E167" s="5">
        <v>-0.42013</v>
      </c>
      <c r="F167" s="5">
        <v>-117.54</v>
      </c>
    </row>
    <row r="168" spans="3:6" x14ac:dyDescent="0.25">
      <c r="C168">
        <v>165</v>
      </c>
      <c r="D168" s="5">
        <v>-6.2072999999999999E-11</v>
      </c>
      <c r="E168" s="5">
        <v>1.5007E-10</v>
      </c>
      <c r="F168" s="5">
        <v>-128.58000000000001</v>
      </c>
    </row>
    <row r="169" spans="3:6" x14ac:dyDescent="0.25">
      <c r="C169">
        <v>166</v>
      </c>
      <c r="D169" s="5">
        <v>-26.757999999999999</v>
      </c>
      <c r="E169" s="5">
        <v>0.42013</v>
      </c>
      <c r="F169" s="5">
        <v>-117.54</v>
      </c>
    </row>
    <row r="170" spans="3:6" x14ac:dyDescent="0.25">
      <c r="C170">
        <v>167</v>
      </c>
      <c r="D170" s="5">
        <v>-50.945999999999998</v>
      </c>
      <c r="E170" s="5">
        <v>-0.54235999999999995</v>
      </c>
      <c r="F170" s="5">
        <v>-66.843000000000004</v>
      </c>
    </row>
    <row r="171" spans="3:6" x14ac:dyDescent="0.25">
      <c r="C171">
        <v>168</v>
      </c>
      <c r="D171" s="5">
        <v>-81.167000000000002</v>
      </c>
      <c r="E171" s="5">
        <v>1.6641999999999999</v>
      </c>
      <c r="F171" s="5">
        <v>-29.17</v>
      </c>
    </row>
    <row r="172" spans="3:6" x14ac:dyDescent="0.25">
      <c r="C172">
        <v>169</v>
      </c>
      <c r="D172" s="5">
        <v>14.497</v>
      </c>
      <c r="E172" s="5">
        <v>2.9405000000000001</v>
      </c>
      <c r="F172" s="5">
        <v>-29.934000000000001</v>
      </c>
    </row>
    <row r="173" spans="3:6" x14ac:dyDescent="0.25">
      <c r="C173">
        <v>170</v>
      </c>
      <c r="D173" s="5">
        <v>23.907</v>
      </c>
      <c r="E173" s="5">
        <v>11.166</v>
      </c>
      <c r="F173" s="5">
        <v>-66.375</v>
      </c>
    </row>
    <row r="174" spans="3:6" x14ac:dyDescent="0.25">
      <c r="C174">
        <v>171</v>
      </c>
      <c r="D174" s="5">
        <v>12.074</v>
      </c>
      <c r="E174" s="5">
        <v>7.6839000000000004</v>
      </c>
      <c r="F174" s="5">
        <v>-112.9</v>
      </c>
    </row>
    <row r="175" spans="3:6" x14ac:dyDescent="0.25">
      <c r="C175">
        <v>172</v>
      </c>
      <c r="D175" s="5">
        <v>-3.4560999999999997E-11</v>
      </c>
      <c r="E175" s="5">
        <v>2.0736E-10</v>
      </c>
      <c r="F175" s="5">
        <v>-124.39</v>
      </c>
    </row>
    <row r="176" spans="3:6" x14ac:dyDescent="0.25">
      <c r="C176">
        <v>173</v>
      </c>
      <c r="D176" s="5">
        <v>-12.074</v>
      </c>
      <c r="E176" s="5">
        <v>-7.6839000000000004</v>
      </c>
      <c r="F176" s="5">
        <v>-112.9</v>
      </c>
    </row>
    <row r="177" spans="3:6" x14ac:dyDescent="0.25">
      <c r="C177">
        <v>174</v>
      </c>
      <c r="D177" s="5">
        <v>-23.907</v>
      </c>
      <c r="E177" s="5">
        <v>-11.166</v>
      </c>
      <c r="F177" s="5">
        <v>-66.375</v>
      </c>
    </row>
    <row r="178" spans="3:6" x14ac:dyDescent="0.25">
      <c r="C178">
        <v>175</v>
      </c>
      <c r="D178" s="5">
        <v>-14.497</v>
      </c>
      <c r="E178" s="5">
        <v>-2.9405000000000001</v>
      </c>
      <c r="F178" s="5">
        <v>-29.934000000000001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3:K24"/>
  <sheetViews>
    <sheetView workbookViewId="0">
      <selection activeCell="I26" sqref="I26"/>
    </sheetView>
  </sheetViews>
  <sheetFormatPr defaultRowHeight="13.8" x14ac:dyDescent="0.25"/>
  <cols>
    <col min="9" max="9" width="7.3984375" style="2" customWidth="1"/>
  </cols>
  <sheetData>
    <row r="3" spans="2:11" x14ac:dyDescent="0.25">
      <c r="I3" s="2" t="s">
        <v>10</v>
      </c>
      <c r="J3" t="s">
        <v>11</v>
      </c>
      <c r="K3">
        <v>-1000</v>
      </c>
    </row>
    <row r="4" spans="2:11" x14ac:dyDescent="0.25">
      <c r="I4" s="2" t="s">
        <v>14</v>
      </c>
      <c r="J4" t="s">
        <v>13</v>
      </c>
      <c r="K4">
        <v>12</v>
      </c>
    </row>
    <row r="5" spans="2:11" x14ac:dyDescent="0.25">
      <c r="J5" t="s">
        <v>12</v>
      </c>
      <c r="K5">
        <f>K4^3/12</f>
        <v>144</v>
      </c>
    </row>
    <row r="6" spans="2:11" x14ac:dyDescent="0.25">
      <c r="I6" s="2" t="s">
        <v>16</v>
      </c>
      <c r="J6" t="s">
        <v>15</v>
      </c>
      <c r="K6">
        <v>48</v>
      </c>
    </row>
    <row r="7" spans="2:11" x14ac:dyDescent="0.25">
      <c r="F7" t="s">
        <v>9</v>
      </c>
    </row>
    <row r="11" spans="2:11" ht="14.4" thickBot="1" x14ac:dyDescent="0.3">
      <c r="B11" t="s">
        <v>17</v>
      </c>
      <c r="C11" t="s">
        <v>18</v>
      </c>
      <c r="E11" t="s">
        <v>27</v>
      </c>
      <c r="F11" t="s">
        <v>26</v>
      </c>
    </row>
    <row r="12" spans="2:11" x14ac:dyDescent="0.25">
      <c r="B12">
        <v>-6</v>
      </c>
      <c r="C12">
        <f>$K$3/2/$K$5*($K$4^2/4-B12^2)</f>
        <v>0</v>
      </c>
      <c r="E12" s="6">
        <v>-31.899000000000001</v>
      </c>
      <c r="H12" s="17">
        <v>85</v>
      </c>
      <c r="I12" s="18">
        <v>24</v>
      </c>
      <c r="J12" s="19">
        <v>6</v>
      </c>
    </row>
    <row r="13" spans="2:11" x14ac:dyDescent="0.25">
      <c r="B13">
        <v>-5</v>
      </c>
      <c r="C13">
        <f t="shared" ref="C13:C24" si="0">$K$3/2/$K$5*($K$4^2/4-B13^2)</f>
        <v>-38.194444444444443</v>
      </c>
      <c r="H13" s="20">
        <v>86</v>
      </c>
      <c r="I13" s="4">
        <v>24</v>
      </c>
      <c r="J13" s="21">
        <v>4</v>
      </c>
    </row>
    <row r="14" spans="2:11" x14ac:dyDescent="0.25">
      <c r="B14">
        <v>-4</v>
      </c>
      <c r="C14">
        <f t="shared" si="0"/>
        <v>-69.444444444444443</v>
      </c>
      <c r="E14" s="7">
        <v>-66.944000000000003</v>
      </c>
      <c r="F14" s="27">
        <f>ABS((C14-E14)/C14)</f>
        <v>3.6006399999999938E-2</v>
      </c>
      <c r="H14" s="22">
        <v>87</v>
      </c>
      <c r="I14" s="3">
        <v>24</v>
      </c>
      <c r="J14" s="23">
        <v>2</v>
      </c>
    </row>
    <row r="15" spans="2:11" x14ac:dyDescent="0.25">
      <c r="B15">
        <v>-3</v>
      </c>
      <c r="C15">
        <f t="shared" si="0"/>
        <v>-93.75</v>
      </c>
      <c r="H15" s="20">
        <v>88</v>
      </c>
      <c r="I15" s="4">
        <v>24</v>
      </c>
      <c r="J15" s="21">
        <v>0</v>
      </c>
    </row>
    <row r="16" spans="2:11" x14ac:dyDescent="0.25">
      <c r="B16">
        <v>-2</v>
      </c>
      <c r="C16">
        <f t="shared" si="0"/>
        <v>-111.11111111111111</v>
      </c>
      <c r="E16" s="6">
        <v>-117.47</v>
      </c>
      <c r="F16" s="27">
        <f t="shared" ref="F16:F22" si="1">ABS((C16-E16)/C16)</f>
        <v>5.7229999999999961E-2</v>
      </c>
      <c r="H16" s="22">
        <v>89</v>
      </c>
      <c r="I16" s="3">
        <v>24</v>
      </c>
      <c r="J16" s="23">
        <v>-2</v>
      </c>
    </row>
    <row r="17" spans="2:10" x14ac:dyDescent="0.25">
      <c r="B17">
        <v>-1</v>
      </c>
      <c r="C17">
        <f t="shared" si="0"/>
        <v>-121.52777777777779</v>
      </c>
      <c r="H17" s="20">
        <v>90</v>
      </c>
      <c r="I17" s="4">
        <v>24</v>
      </c>
      <c r="J17" s="21">
        <v>-4</v>
      </c>
    </row>
    <row r="18" spans="2:10" ht="14.4" thickBot="1" x14ac:dyDescent="0.3">
      <c r="B18">
        <v>0</v>
      </c>
      <c r="C18">
        <f t="shared" si="0"/>
        <v>-125</v>
      </c>
      <c r="E18" s="7">
        <v>-127.24</v>
      </c>
      <c r="F18" s="27">
        <f t="shared" si="1"/>
        <v>1.791999999999996E-2</v>
      </c>
      <c r="H18" s="24">
        <v>91</v>
      </c>
      <c r="I18" s="25">
        <v>24</v>
      </c>
      <c r="J18" s="26">
        <v>-6</v>
      </c>
    </row>
    <row r="19" spans="2:10" x14ac:dyDescent="0.25">
      <c r="B19">
        <v>1</v>
      </c>
      <c r="C19">
        <f t="shared" si="0"/>
        <v>-121.52777777777779</v>
      </c>
    </row>
    <row r="20" spans="2:10" x14ac:dyDescent="0.25">
      <c r="B20">
        <v>2</v>
      </c>
      <c r="C20">
        <f t="shared" si="0"/>
        <v>-111.11111111111111</v>
      </c>
      <c r="E20" s="6">
        <v>-117.47</v>
      </c>
      <c r="F20" s="27">
        <f t="shared" si="1"/>
        <v>5.7229999999999961E-2</v>
      </c>
    </row>
    <row r="21" spans="2:10" x14ac:dyDescent="0.25">
      <c r="B21">
        <v>3</v>
      </c>
      <c r="C21">
        <f t="shared" si="0"/>
        <v>-93.75</v>
      </c>
    </row>
    <row r="22" spans="2:10" x14ac:dyDescent="0.25">
      <c r="B22">
        <v>4</v>
      </c>
      <c r="C22">
        <f t="shared" si="0"/>
        <v>-69.444444444444443</v>
      </c>
      <c r="E22" s="7">
        <v>-66.944000000000003</v>
      </c>
      <c r="F22" s="27">
        <f t="shared" si="1"/>
        <v>3.6006399999999938E-2</v>
      </c>
    </row>
    <row r="23" spans="2:10" x14ac:dyDescent="0.25">
      <c r="B23">
        <v>5</v>
      </c>
      <c r="C23">
        <f t="shared" si="0"/>
        <v>-38.194444444444443</v>
      </c>
    </row>
    <row r="24" spans="2:10" x14ac:dyDescent="0.25">
      <c r="B24">
        <v>6</v>
      </c>
      <c r="C24">
        <f t="shared" si="0"/>
        <v>0</v>
      </c>
      <c r="E24" s="6">
        <v>-31.899000000000001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3:K20"/>
  <sheetViews>
    <sheetView topLeftCell="G1" workbookViewId="0">
      <selection activeCell="L20" sqref="L20"/>
    </sheetView>
  </sheetViews>
  <sheetFormatPr defaultRowHeight="13.8" x14ac:dyDescent="0.25"/>
  <cols>
    <col min="9" max="9" width="7.3984375" style="2" customWidth="1"/>
  </cols>
  <sheetData>
    <row r="3" spans="2:11" x14ac:dyDescent="0.25">
      <c r="I3" s="2" t="s">
        <v>10</v>
      </c>
      <c r="J3" t="s">
        <v>11</v>
      </c>
      <c r="K3">
        <v>-1000</v>
      </c>
    </row>
    <row r="4" spans="2:11" x14ac:dyDescent="0.25">
      <c r="I4" s="2" t="s">
        <v>14</v>
      </c>
      <c r="J4" t="s">
        <v>13</v>
      </c>
      <c r="K4">
        <v>12</v>
      </c>
    </row>
    <row r="5" spans="2:11" x14ac:dyDescent="0.25">
      <c r="J5" t="s">
        <v>12</v>
      </c>
      <c r="K5">
        <f>K4^3/12</f>
        <v>144</v>
      </c>
    </row>
    <row r="6" spans="2:11" x14ac:dyDescent="0.25">
      <c r="I6" s="2" t="s">
        <v>16</v>
      </c>
      <c r="J6" t="s">
        <v>15</v>
      </c>
      <c r="K6">
        <v>48</v>
      </c>
    </row>
    <row r="7" spans="2:11" x14ac:dyDescent="0.25">
      <c r="F7" t="s">
        <v>9</v>
      </c>
    </row>
    <row r="11" spans="2:11" ht="14.4" thickBot="1" x14ac:dyDescent="0.3">
      <c r="B11" t="s">
        <v>17</v>
      </c>
      <c r="C11" t="s">
        <v>18</v>
      </c>
    </row>
    <row r="12" spans="2:11" x14ac:dyDescent="0.25">
      <c r="B12" s="3">
        <v>6</v>
      </c>
      <c r="C12">
        <f>$K$3/2/$K$5*($K$4^2/4-B12^2)</f>
        <v>0</v>
      </c>
      <c r="D12" s="30">
        <v>-26.946000000000002</v>
      </c>
      <c r="H12" s="17">
        <v>85</v>
      </c>
      <c r="I12" s="18">
        <v>24</v>
      </c>
      <c r="J12" s="19">
        <v>6</v>
      </c>
    </row>
    <row r="13" spans="2:11" x14ac:dyDescent="0.25">
      <c r="B13" s="4">
        <v>4.5</v>
      </c>
      <c r="C13">
        <f t="shared" ref="C13:C20" si="0">$K$3/2/$K$5*($K$4^2/4-B13^2)</f>
        <v>-54.6875</v>
      </c>
      <c r="D13" s="31">
        <v>-52.881999999999998</v>
      </c>
      <c r="H13" s="20">
        <v>86</v>
      </c>
      <c r="I13" s="4">
        <v>24</v>
      </c>
      <c r="J13" s="21">
        <v>4</v>
      </c>
    </row>
    <row r="14" spans="2:11" x14ac:dyDescent="0.25">
      <c r="B14" s="3">
        <v>3</v>
      </c>
      <c r="C14">
        <f t="shared" si="0"/>
        <v>-93.75</v>
      </c>
      <c r="D14" s="30">
        <v>-94.546000000000006</v>
      </c>
      <c r="H14" s="22">
        <v>87</v>
      </c>
      <c r="I14" s="3">
        <v>24</v>
      </c>
      <c r="J14" s="23">
        <v>2</v>
      </c>
    </row>
    <row r="15" spans="2:11" x14ac:dyDescent="0.25">
      <c r="B15" s="4">
        <v>1.5</v>
      </c>
      <c r="C15">
        <f t="shared" si="0"/>
        <v>-117.1875</v>
      </c>
      <c r="D15" s="31">
        <v>-113.95</v>
      </c>
      <c r="H15" s="20">
        <v>88</v>
      </c>
      <c r="I15" s="4">
        <v>24</v>
      </c>
      <c r="J15" s="21">
        <v>0</v>
      </c>
    </row>
    <row r="16" spans="2:11" x14ac:dyDescent="0.25">
      <c r="B16" s="3">
        <v>0</v>
      </c>
      <c r="C16">
        <f t="shared" si="0"/>
        <v>-125</v>
      </c>
      <c r="D16" s="30">
        <v>-121.13</v>
      </c>
      <c r="H16" s="22">
        <v>89</v>
      </c>
      <c r="I16" s="3">
        <v>24</v>
      </c>
      <c r="J16" s="23">
        <v>-2</v>
      </c>
    </row>
    <row r="17" spans="2:10" x14ac:dyDescent="0.25">
      <c r="B17" s="4">
        <v>-1.5</v>
      </c>
      <c r="C17">
        <f t="shared" si="0"/>
        <v>-117.1875</v>
      </c>
      <c r="D17" s="31">
        <v>-113.98</v>
      </c>
      <c r="H17" s="20">
        <v>90</v>
      </c>
      <c r="I17" s="4">
        <v>24</v>
      </c>
      <c r="J17" s="21">
        <v>-4</v>
      </c>
    </row>
    <row r="18" spans="2:10" ht="14.4" thickBot="1" x14ac:dyDescent="0.3">
      <c r="B18" s="3">
        <v>-3</v>
      </c>
      <c r="C18">
        <f t="shared" si="0"/>
        <v>-93.75</v>
      </c>
      <c r="D18" s="30">
        <v>-94.581999999999994</v>
      </c>
      <c r="H18" s="24">
        <v>91</v>
      </c>
      <c r="I18" s="25">
        <v>24</v>
      </c>
      <c r="J18" s="26">
        <v>-6</v>
      </c>
    </row>
    <row r="19" spans="2:10" x14ac:dyDescent="0.25">
      <c r="B19" s="4">
        <v>-4.5</v>
      </c>
      <c r="C19">
        <f t="shared" si="0"/>
        <v>-54.6875</v>
      </c>
      <c r="D19" s="31">
        <v>-52.878</v>
      </c>
    </row>
    <row r="20" spans="2:10" x14ac:dyDescent="0.25">
      <c r="B20" s="3">
        <v>-6</v>
      </c>
      <c r="C20">
        <f t="shared" si="0"/>
        <v>0</v>
      </c>
      <c r="D20" s="30">
        <v>-26.943999999999999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C2:K191"/>
  <sheetViews>
    <sheetView workbookViewId="0">
      <selection activeCell="I27" sqref="I27"/>
    </sheetView>
  </sheetViews>
  <sheetFormatPr defaultRowHeight="13.8" x14ac:dyDescent="0.25"/>
  <cols>
    <col min="4" max="5" width="9.8984375" style="28" customWidth="1"/>
    <col min="6" max="6" width="9.09765625" style="28" bestFit="1" customWidth="1"/>
    <col min="10" max="11" width="12.59765625" bestFit="1" customWidth="1"/>
  </cols>
  <sheetData>
    <row r="2" spans="3:11" ht="14.4" thickBot="1" x14ac:dyDescent="0.3">
      <c r="C2" s="29" t="s">
        <v>19</v>
      </c>
      <c r="D2" s="29" t="s">
        <v>20</v>
      </c>
      <c r="E2" s="29" t="s">
        <v>21</v>
      </c>
      <c r="F2" s="29" t="s">
        <v>22</v>
      </c>
    </row>
    <row r="3" spans="3:11" x14ac:dyDescent="0.25">
      <c r="C3">
        <v>1</v>
      </c>
      <c r="D3" s="28">
        <v>2468.4</v>
      </c>
      <c r="E3" s="28">
        <v>25.59</v>
      </c>
      <c r="F3" s="28">
        <v>-254.64</v>
      </c>
    </row>
    <row r="4" spans="3:11" x14ac:dyDescent="0.25">
      <c r="C4">
        <v>2</v>
      </c>
      <c r="D4" s="28">
        <v>1689.2</v>
      </c>
      <c r="E4" s="28">
        <v>-45.609000000000002</v>
      </c>
      <c r="F4" s="28">
        <v>-410.61</v>
      </c>
    </row>
    <row r="5" spans="3:11" x14ac:dyDescent="0.25">
      <c r="C5">
        <v>3</v>
      </c>
      <c r="D5" s="28">
        <v>1051.2</v>
      </c>
      <c r="E5" s="28">
        <v>63.296999999999997</v>
      </c>
      <c r="F5" s="28">
        <v>-432.86</v>
      </c>
    </row>
    <row r="6" spans="3:11" x14ac:dyDescent="0.25">
      <c r="C6">
        <v>4</v>
      </c>
      <c r="D6" s="28">
        <v>355.65</v>
      </c>
      <c r="E6" s="28">
        <v>106.48</v>
      </c>
      <c r="F6" s="28">
        <v>-465.6</v>
      </c>
    </row>
    <row r="7" spans="3:11" x14ac:dyDescent="0.25">
      <c r="C7">
        <v>5</v>
      </c>
      <c r="D7" s="28">
        <v>-58.902000000000001</v>
      </c>
      <c r="E7" s="28">
        <v>153.87</v>
      </c>
      <c r="F7" s="28">
        <v>-393</v>
      </c>
      <c r="I7" t="s">
        <v>30</v>
      </c>
      <c r="J7" t="s">
        <v>31</v>
      </c>
      <c r="K7" t="s">
        <v>32</v>
      </c>
    </row>
    <row r="8" spans="3:11" x14ac:dyDescent="0.25">
      <c r="C8">
        <v>6</v>
      </c>
      <c r="D8" s="28">
        <v>-625.59</v>
      </c>
      <c r="E8" s="28">
        <v>602.48</v>
      </c>
      <c r="F8" s="28">
        <v>-764.08</v>
      </c>
      <c r="I8" s="3">
        <v>91</v>
      </c>
      <c r="J8" s="3">
        <v>23.999999999999996</v>
      </c>
      <c r="K8" s="3">
        <v>6</v>
      </c>
    </row>
    <row r="9" spans="3:11" x14ac:dyDescent="0.25">
      <c r="C9">
        <v>7</v>
      </c>
      <c r="D9" s="28">
        <v>-1182.5999999999999</v>
      </c>
      <c r="E9" s="28">
        <v>-332.09</v>
      </c>
      <c r="F9" s="28">
        <v>379.07</v>
      </c>
      <c r="I9" s="4">
        <v>92</v>
      </c>
      <c r="J9" s="4">
        <v>23.999999999999996</v>
      </c>
      <c r="K9" s="4">
        <v>4.5</v>
      </c>
    </row>
    <row r="10" spans="3:11" x14ac:dyDescent="0.25">
      <c r="C10">
        <v>8</v>
      </c>
      <c r="D10" s="28">
        <v>-1169.4000000000001</v>
      </c>
      <c r="E10" s="28">
        <v>-932.66</v>
      </c>
      <c r="F10" s="28">
        <v>1094.9000000000001</v>
      </c>
      <c r="I10" s="3">
        <v>93</v>
      </c>
      <c r="J10" s="3">
        <v>23.999999999999996</v>
      </c>
      <c r="K10" s="3">
        <v>3</v>
      </c>
    </row>
    <row r="11" spans="3:11" x14ac:dyDescent="0.25">
      <c r="C11">
        <v>9</v>
      </c>
      <c r="D11" s="28">
        <v>-704.58</v>
      </c>
      <c r="E11" s="28">
        <v>155.30000000000001</v>
      </c>
      <c r="F11" s="28">
        <v>-126.4</v>
      </c>
      <c r="I11" s="4">
        <v>94</v>
      </c>
      <c r="J11" s="4">
        <v>23.999999999999996</v>
      </c>
      <c r="K11" s="4">
        <v>1.5</v>
      </c>
    </row>
    <row r="12" spans="3:11" x14ac:dyDescent="0.25">
      <c r="C12">
        <v>10</v>
      </c>
      <c r="D12" s="28">
        <v>2382.6</v>
      </c>
      <c r="E12" s="28">
        <v>-20.013000000000002</v>
      </c>
      <c r="F12" s="28">
        <v>16.475000000000001</v>
      </c>
      <c r="I12" s="3">
        <v>95</v>
      </c>
      <c r="J12" s="3">
        <v>23.999999999999996</v>
      </c>
      <c r="K12" s="3">
        <v>0</v>
      </c>
    </row>
    <row r="13" spans="3:11" x14ac:dyDescent="0.25">
      <c r="C13">
        <v>11</v>
      </c>
      <c r="D13" s="28">
        <v>1705.5</v>
      </c>
      <c r="E13" s="28">
        <v>58.814999999999998</v>
      </c>
      <c r="F13" s="28">
        <v>-136.16999999999999</v>
      </c>
      <c r="I13" s="4">
        <v>96</v>
      </c>
      <c r="J13" s="4">
        <v>23.999999999999996</v>
      </c>
      <c r="K13" s="4">
        <v>-1.5</v>
      </c>
    </row>
    <row r="14" spans="3:11" x14ac:dyDescent="0.25">
      <c r="C14">
        <v>12</v>
      </c>
      <c r="D14" s="28">
        <v>1012.6</v>
      </c>
      <c r="E14" s="28">
        <v>77.563999999999993</v>
      </c>
      <c r="F14" s="28">
        <v>-289.89999999999998</v>
      </c>
      <c r="I14" s="3">
        <v>97</v>
      </c>
      <c r="J14" s="3">
        <v>23.999999999999996</v>
      </c>
      <c r="K14" s="3">
        <v>-3</v>
      </c>
    </row>
    <row r="15" spans="3:11" x14ac:dyDescent="0.25">
      <c r="C15">
        <v>13</v>
      </c>
      <c r="D15" s="28">
        <v>388.75</v>
      </c>
      <c r="E15" s="28">
        <v>151.29</v>
      </c>
      <c r="F15" s="28">
        <v>-278.95999999999998</v>
      </c>
      <c r="I15" s="4">
        <v>98</v>
      </c>
      <c r="J15" s="4">
        <v>23.999999999999996</v>
      </c>
      <c r="K15" s="4">
        <v>-4.5</v>
      </c>
    </row>
    <row r="16" spans="3:11" x14ac:dyDescent="0.25">
      <c r="C16">
        <v>14</v>
      </c>
      <c r="D16" s="28">
        <v>-336.3</v>
      </c>
      <c r="E16" s="28">
        <v>123.09</v>
      </c>
      <c r="F16" s="28">
        <v>-271.69</v>
      </c>
      <c r="I16" s="3">
        <v>99</v>
      </c>
      <c r="J16" s="3">
        <v>23.999999999999996</v>
      </c>
      <c r="K16" s="3">
        <v>-6</v>
      </c>
    </row>
    <row r="17" spans="3:6" x14ac:dyDescent="0.25">
      <c r="C17">
        <v>15</v>
      </c>
      <c r="D17" s="28">
        <v>-1084.8</v>
      </c>
      <c r="E17" s="28">
        <v>199.88</v>
      </c>
      <c r="F17" s="28">
        <v>-136.56</v>
      </c>
    </row>
    <row r="18" spans="3:6" x14ac:dyDescent="0.25">
      <c r="C18">
        <v>16</v>
      </c>
      <c r="D18" s="28">
        <v>-1781.6</v>
      </c>
      <c r="E18" s="28">
        <v>439.53</v>
      </c>
      <c r="F18" s="28">
        <v>199.41</v>
      </c>
    </row>
    <row r="19" spans="3:6" x14ac:dyDescent="0.25">
      <c r="C19">
        <v>17</v>
      </c>
      <c r="D19" s="28">
        <v>-964.6</v>
      </c>
      <c r="E19" s="28">
        <v>213.8</v>
      </c>
      <c r="F19" s="28">
        <v>358.67</v>
      </c>
    </row>
    <row r="20" spans="3:6" x14ac:dyDescent="0.25">
      <c r="C20">
        <v>18</v>
      </c>
      <c r="D20" s="28">
        <v>-604.12</v>
      </c>
      <c r="E20" s="28">
        <v>-169.96</v>
      </c>
      <c r="F20" s="28">
        <v>172.73</v>
      </c>
    </row>
    <row r="21" spans="3:6" x14ac:dyDescent="0.25">
      <c r="C21">
        <v>19</v>
      </c>
      <c r="D21" s="28">
        <v>1839.3</v>
      </c>
      <c r="E21" s="28">
        <v>-24.280999999999999</v>
      </c>
      <c r="F21" s="28">
        <v>-88.88</v>
      </c>
    </row>
    <row r="22" spans="3:6" x14ac:dyDescent="0.25">
      <c r="C22">
        <v>20</v>
      </c>
      <c r="D22" s="28">
        <v>1444.9</v>
      </c>
      <c r="E22" s="28">
        <v>14.964</v>
      </c>
      <c r="F22" s="28">
        <v>-154.83000000000001</v>
      </c>
    </row>
    <row r="23" spans="3:6" x14ac:dyDescent="0.25">
      <c r="C23">
        <v>21</v>
      </c>
      <c r="D23" s="28">
        <v>922.72</v>
      </c>
      <c r="E23" s="28">
        <v>59.441000000000003</v>
      </c>
      <c r="F23" s="28">
        <v>-231.6</v>
      </c>
    </row>
    <row r="24" spans="3:6" x14ac:dyDescent="0.25">
      <c r="C24">
        <v>22</v>
      </c>
      <c r="D24" s="28">
        <v>386.34</v>
      </c>
      <c r="E24" s="28">
        <v>126.51</v>
      </c>
      <c r="F24" s="28">
        <v>-258.12</v>
      </c>
    </row>
    <row r="25" spans="3:6" x14ac:dyDescent="0.25">
      <c r="C25">
        <v>23</v>
      </c>
      <c r="D25" s="28">
        <v>-115.9</v>
      </c>
      <c r="E25" s="28">
        <v>212.97</v>
      </c>
      <c r="F25" s="28">
        <v>-228.89</v>
      </c>
    </row>
    <row r="26" spans="3:6" x14ac:dyDescent="0.25">
      <c r="C26">
        <v>24</v>
      </c>
      <c r="D26" s="28">
        <v>-563.30999999999995</v>
      </c>
      <c r="E26" s="28">
        <v>281.37</v>
      </c>
      <c r="F26" s="28">
        <v>-145.4</v>
      </c>
    </row>
    <row r="27" spans="3:6" x14ac:dyDescent="0.25">
      <c r="C27">
        <v>25</v>
      </c>
      <c r="D27" s="28">
        <v>-929.83</v>
      </c>
      <c r="E27" s="28">
        <v>147.97999999999999</v>
      </c>
      <c r="F27" s="28">
        <v>101.28</v>
      </c>
    </row>
    <row r="28" spans="3:6" x14ac:dyDescent="0.25">
      <c r="C28">
        <v>26</v>
      </c>
      <c r="D28" s="28">
        <v>-1266.5</v>
      </c>
      <c r="E28" s="28">
        <v>101.47</v>
      </c>
      <c r="F28" s="28">
        <v>178.95</v>
      </c>
    </row>
    <row r="29" spans="3:6" x14ac:dyDescent="0.25">
      <c r="C29">
        <v>27</v>
      </c>
      <c r="D29" s="28">
        <v>-1371.7</v>
      </c>
      <c r="E29" s="28">
        <v>111.51</v>
      </c>
      <c r="F29" s="28">
        <v>96.408000000000001</v>
      </c>
    </row>
    <row r="30" spans="3:6" x14ac:dyDescent="0.25">
      <c r="C30">
        <v>28</v>
      </c>
      <c r="D30" s="28">
        <v>1810.3</v>
      </c>
      <c r="E30" s="28">
        <v>-23.7</v>
      </c>
      <c r="F30" s="28">
        <v>-27.138999999999999</v>
      </c>
    </row>
    <row r="31" spans="3:6" x14ac:dyDescent="0.25">
      <c r="C31">
        <v>29</v>
      </c>
      <c r="D31" s="28">
        <v>1344</v>
      </c>
      <c r="E31" s="28">
        <v>22.042000000000002</v>
      </c>
      <c r="F31" s="28">
        <v>-78.754000000000005</v>
      </c>
    </row>
    <row r="32" spans="3:6" x14ac:dyDescent="0.25">
      <c r="C32">
        <v>30</v>
      </c>
      <c r="D32" s="28">
        <v>888.61</v>
      </c>
      <c r="E32" s="28">
        <v>43.445</v>
      </c>
      <c r="F32" s="28">
        <v>-151.04</v>
      </c>
    </row>
    <row r="33" spans="3:6" x14ac:dyDescent="0.25">
      <c r="C33">
        <v>31</v>
      </c>
      <c r="D33" s="28">
        <v>401.81</v>
      </c>
      <c r="E33" s="28">
        <v>79.266999999999996</v>
      </c>
      <c r="F33" s="28">
        <v>-155.75</v>
      </c>
    </row>
    <row r="34" spans="3:6" x14ac:dyDescent="0.25">
      <c r="C34">
        <v>32</v>
      </c>
      <c r="D34" s="28">
        <v>-71.959999999999994</v>
      </c>
      <c r="E34" s="28">
        <v>93.805000000000007</v>
      </c>
      <c r="F34" s="28">
        <v>-133.12</v>
      </c>
    </row>
    <row r="35" spans="3:6" x14ac:dyDescent="0.25">
      <c r="C35">
        <v>33</v>
      </c>
      <c r="D35" s="28">
        <v>-507.31</v>
      </c>
      <c r="E35" s="28">
        <v>112.36</v>
      </c>
      <c r="F35" s="28">
        <v>-64.863</v>
      </c>
    </row>
    <row r="36" spans="3:6" x14ac:dyDescent="0.25">
      <c r="C36">
        <v>34</v>
      </c>
      <c r="D36" s="28">
        <v>-867.5</v>
      </c>
      <c r="E36" s="28">
        <v>119.35</v>
      </c>
      <c r="F36" s="28">
        <v>-27.745000000000001</v>
      </c>
    </row>
    <row r="37" spans="3:6" x14ac:dyDescent="0.25">
      <c r="C37">
        <v>35</v>
      </c>
      <c r="D37" s="28">
        <v>-1231.2</v>
      </c>
      <c r="E37" s="28">
        <v>22.04</v>
      </c>
      <c r="F37" s="28">
        <v>-5.5631000000000004</v>
      </c>
    </row>
    <row r="38" spans="3:6" x14ac:dyDescent="0.25">
      <c r="C38">
        <v>36</v>
      </c>
      <c r="D38" s="28">
        <v>-1748.3</v>
      </c>
      <c r="E38" s="28">
        <v>-18.411000000000001</v>
      </c>
      <c r="F38" s="28">
        <v>26.553000000000001</v>
      </c>
    </row>
    <row r="39" spans="3:6" x14ac:dyDescent="0.25">
      <c r="C39">
        <v>37</v>
      </c>
      <c r="D39" s="28">
        <v>1567.5</v>
      </c>
      <c r="E39" s="28">
        <v>-21.623999999999999</v>
      </c>
      <c r="F39" s="28">
        <v>-31.273</v>
      </c>
    </row>
    <row r="40" spans="3:6" x14ac:dyDescent="0.25">
      <c r="C40">
        <v>38</v>
      </c>
      <c r="D40" s="28">
        <v>1212.4000000000001</v>
      </c>
      <c r="E40" s="28">
        <v>5.4513999999999996</v>
      </c>
      <c r="F40" s="28">
        <v>-67.102000000000004</v>
      </c>
    </row>
    <row r="41" spans="3:6" x14ac:dyDescent="0.25">
      <c r="C41">
        <v>39</v>
      </c>
      <c r="D41" s="28">
        <v>811.8</v>
      </c>
      <c r="E41" s="28">
        <v>12.233000000000001</v>
      </c>
      <c r="F41" s="28">
        <v>-114.65</v>
      </c>
    </row>
    <row r="42" spans="3:6" x14ac:dyDescent="0.25">
      <c r="C42">
        <v>40</v>
      </c>
      <c r="D42" s="28">
        <v>415.1</v>
      </c>
      <c r="E42" s="28">
        <v>38.418999999999997</v>
      </c>
      <c r="F42" s="28">
        <v>-131.9</v>
      </c>
    </row>
    <row r="43" spans="3:6" x14ac:dyDescent="0.25">
      <c r="C43">
        <v>41</v>
      </c>
      <c r="D43" s="28">
        <v>4.8102999999999998</v>
      </c>
      <c r="E43" s="28">
        <v>50.253999999999998</v>
      </c>
      <c r="F43" s="28">
        <v>-125.88</v>
      </c>
    </row>
    <row r="44" spans="3:6" x14ac:dyDescent="0.25">
      <c r="C44">
        <v>42</v>
      </c>
      <c r="D44" s="28">
        <v>-394.76</v>
      </c>
      <c r="E44" s="28">
        <v>42.069000000000003</v>
      </c>
      <c r="F44" s="28">
        <v>-102.91</v>
      </c>
    </row>
    <row r="45" spans="3:6" x14ac:dyDescent="0.25">
      <c r="C45">
        <v>43</v>
      </c>
      <c r="D45" s="28">
        <v>-799.68</v>
      </c>
      <c r="E45" s="28">
        <v>20.097000000000001</v>
      </c>
      <c r="F45" s="28">
        <v>-74.906999999999996</v>
      </c>
    </row>
    <row r="46" spans="3:6" x14ac:dyDescent="0.25">
      <c r="C46">
        <v>44</v>
      </c>
      <c r="D46" s="28">
        <v>-1215.2</v>
      </c>
      <c r="E46" s="28">
        <v>19.734999999999999</v>
      </c>
      <c r="F46" s="28">
        <v>-45.731999999999999</v>
      </c>
    </row>
    <row r="47" spans="3:6" x14ac:dyDescent="0.25">
      <c r="C47">
        <v>45</v>
      </c>
      <c r="D47" s="28">
        <v>-1602.5</v>
      </c>
      <c r="E47" s="28">
        <v>49.679000000000002</v>
      </c>
      <c r="F47" s="28">
        <v>-27.605</v>
      </c>
    </row>
    <row r="48" spans="3:6" x14ac:dyDescent="0.25">
      <c r="C48">
        <v>46</v>
      </c>
      <c r="D48" s="28">
        <v>1486</v>
      </c>
      <c r="E48" s="28">
        <v>-29.198</v>
      </c>
      <c r="F48" s="28">
        <v>-24.893999999999998</v>
      </c>
    </row>
    <row r="49" spans="3:6" x14ac:dyDescent="0.25">
      <c r="C49">
        <v>47</v>
      </c>
      <c r="D49" s="28">
        <v>1130.5999999999999</v>
      </c>
      <c r="E49" s="28">
        <v>1.0321</v>
      </c>
      <c r="F49" s="28">
        <v>-49.223999999999997</v>
      </c>
    </row>
    <row r="50" spans="3:6" x14ac:dyDescent="0.25">
      <c r="C50">
        <v>48</v>
      </c>
      <c r="D50" s="28">
        <v>765.99</v>
      </c>
      <c r="E50" s="28">
        <v>0.34411000000000003</v>
      </c>
      <c r="F50" s="28">
        <v>-91.665000000000006</v>
      </c>
    </row>
    <row r="51" spans="3:6" x14ac:dyDescent="0.25">
      <c r="C51">
        <v>49</v>
      </c>
      <c r="D51" s="28">
        <v>391.36</v>
      </c>
      <c r="E51" s="28">
        <v>9.2179000000000002</v>
      </c>
      <c r="F51" s="28">
        <v>-110.15</v>
      </c>
    </row>
    <row r="52" spans="3:6" x14ac:dyDescent="0.25">
      <c r="C52">
        <v>50</v>
      </c>
      <c r="D52" s="28">
        <v>5.7651000000000003</v>
      </c>
      <c r="E52" s="28">
        <v>8.3559000000000001</v>
      </c>
      <c r="F52" s="28">
        <v>-116.18</v>
      </c>
    </row>
    <row r="53" spans="3:6" x14ac:dyDescent="0.25">
      <c r="C53">
        <v>51</v>
      </c>
      <c r="D53" s="28">
        <v>-380.05</v>
      </c>
      <c r="E53" s="28">
        <v>6.6837999999999997</v>
      </c>
      <c r="F53" s="28">
        <v>-110.11</v>
      </c>
    </row>
    <row r="54" spans="3:6" x14ac:dyDescent="0.25">
      <c r="C54">
        <v>52</v>
      </c>
      <c r="D54" s="28">
        <v>-755.25</v>
      </c>
      <c r="E54" s="28">
        <v>10.66</v>
      </c>
      <c r="F54" s="28">
        <v>-96.162999999999997</v>
      </c>
    </row>
    <row r="55" spans="3:6" x14ac:dyDescent="0.25">
      <c r="C55">
        <v>53</v>
      </c>
      <c r="D55" s="28">
        <v>-1144</v>
      </c>
      <c r="E55" s="28">
        <v>-6.2831999999999999</v>
      </c>
      <c r="F55" s="28">
        <v>-55.692</v>
      </c>
    </row>
    <row r="56" spans="3:6" x14ac:dyDescent="0.25">
      <c r="C56">
        <v>54</v>
      </c>
      <c r="D56" s="28">
        <v>-1534.2</v>
      </c>
      <c r="E56" s="28">
        <v>27.227</v>
      </c>
      <c r="F56" s="28">
        <v>-26.983000000000001</v>
      </c>
    </row>
    <row r="57" spans="3:6" x14ac:dyDescent="0.25">
      <c r="C57">
        <v>55</v>
      </c>
      <c r="D57" s="28">
        <v>1389.5</v>
      </c>
      <c r="E57" s="28">
        <v>-20.838000000000001</v>
      </c>
      <c r="F57" s="28">
        <v>-25.207000000000001</v>
      </c>
    </row>
    <row r="58" spans="3:6" x14ac:dyDescent="0.25">
      <c r="C58">
        <v>56</v>
      </c>
      <c r="D58" s="28">
        <v>1054.2</v>
      </c>
      <c r="E58" s="28">
        <v>1.3716999999999999</v>
      </c>
      <c r="F58" s="28">
        <v>-50.256</v>
      </c>
    </row>
    <row r="59" spans="3:6" x14ac:dyDescent="0.25">
      <c r="C59">
        <v>57</v>
      </c>
      <c r="D59" s="28">
        <v>712.81</v>
      </c>
      <c r="E59" s="28">
        <v>-4.6340000000000003</v>
      </c>
      <c r="F59" s="28">
        <v>-90.721999999999994</v>
      </c>
    </row>
    <row r="60" spans="3:6" x14ac:dyDescent="0.25">
      <c r="C60">
        <v>58</v>
      </c>
      <c r="D60" s="28">
        <v>368.03</v>
      </c>
      <c r="E60" s="28">
        <v>0.83413000000000004</v>
      </c>
      <c r="F60" s="28">
        <v>-111.64</v>
      </c>
    </row>
    <row r="61" spans="3:6" x14ac:dyDescent="0.25">
      <c r="C61">
        <v>59</v>
      </c>
      <c r="D61" s="28">
        <v>10.474</v>
      </c>
      <c r="E61" s="28">
        <v>-0.94274000000000002</v>
      </c>
      <c r="F61" s="28">
        <v>-120.7</v>
      </c>
    </row>
    <row r="62" spans="3:6" x14ac:dyDescent="0.25">
      <c r="C62">
        <v>60</v>
      </c>
      <c r="D62" s="28">
        <v>-353.07</v>
      </c>
      <c r="E62" s="28">
        <v>-4.0282</v>
      </c>
      <c r="F62" s="28">
        <v>-115.9</v>
      </c>
    </row>
    <row r="63" spans="3:6" x14ac:dyDescent="0.25">
      <c r="C63">
        <v>61</v>
      </c>
      <c r="D63" s="28">
        <v>-712.03</v>
      </c>
      <c r="E63" s="28">
        <v>1.3632</v>
      </c>
      <c r="F63" s="28">
        <v>-99.521000000000001</v>
      </c>
    </row>
    <row r="64" spans="3:6" x14ac:dyDescent="0.25">
      <c r="C64">
        <v>62</v>
      </c>
      <c r="D64" s="28">
        <v>-1066.7</v>
      </c>
      <c r="E64" s="28">
        <v>-0.49430000000000002</v>
      </c>
      <c r="F64" s="28">
        <v>-57.536000000000001</v>
      </c>
    </row>
    <row r="65" spans="3:6" x14ac:dyDescent="0.25">
      <c r="C65">
        <v>63</v>
      </c>
      <c r="D65" s="28">
        <v>-1413.8</v>
      </c>
      <c r="E65" s="28">
        <v>25.666</v>
      </c>
      <c r="F65" s="28">
        <v>-30.512</v>
      </c>
    </row>
    <row r="66" spans="3:6" x14ac:dyDescent="0.25">
      <c r="C66">
        <v>64</v>
      </c>
      <c r="D66" s="28">
        <v>1295.2</v>
      </c>
      <c r="E66" s="28">
        <v>-25.6</v>
      </c>
      <c r="F66" s="28">
        <v>-25.827000000000002</v>
      </c>
    </row>
    <row r="67" spans="3:6" x14ac:dyDescent="0.25">
      <c r="C67">
        <v>65</v>
      </c>
      <c r="D67" s="28">
        <v>982.25</v>
      </c>
      <c r="E67" s="28">
        <v>-1.3389</v>
      </c>
      <c r="F67" s="28">
        <v>-49.779000000000003</v>
      </c>
    </row>
    <row r="68" spans="3:6" x14ac:dyDescent="0.25">
      <c r="C68">
        <v>66</v>
      </c>
      <c r="D68" s="28">
        <v>662.34</v>
      </c>
      <c r="E68" s="28">
        <v>-6.1585999999999999</v>
      </c>
      <c r="F68" s="28">
        <v>-90.608000000000004</v>
      </c>
    </row>
    <row r="69" spans="3:6" x14ac:dyDescent="0.25">
      <c r="C69">
        <v>67</v>
      </c>
      <c r="D69" s="28">
        <v>338.06</v>
      </c>
      <c r="E69" s="28">
        <v>-2.3435999999999999</v>
      </c>
      <c r="F69" s="28">
        <v>-110.76</v>
      </c>
    </row>
    <row r="70" spans="3:6" x14ac:dyDescent="0.25">
      <c r="C70">
        <v>68</v>
      </c>
      <c r="D70" s="28">
        <v>3.3369</v>
      </c>
      <c r="E70" s="28">
        <v>-3.3262</v>
      </c>
      <c r="F70" s="28">
        <v>-119.83</v>
      </c>
    </row>
    <row r="71" spans="3:6" x14ac:dyDescent="0.25">
      <c r="C71">
        <v>69</v>
      </c>
      <c r="D71" s="28">
        <v>-333.23</v>
      </c>
      <c r="E71" s="28">
        <v>-3.9354</v>
      </c>
      <c r="F71" s="28">
        <v>-114.98</v>
      </c>
    </row>
    <row r="72" spans="3:6" x14ac:dyDescent="0.25">
      <c r="C72">
        <v>70</v>
      </c>
      <c r="D72" s="28">
        <v>-661.36</v>
      </c>
      <c r="E72" s="28">
        <v>2.6663000000000001</v>
      </c>
      <c r="F72" s="28">
        <v>-97.171999999999997</v>
      </c>
    </row>
    <row r="73" spans="3:6" x14ac:dyDescent="0.25">
      <c r="C73">
        <v>71</v>
      </c>
      <c r="D73" s="28">
        <v>-988.53</v>
      </c>
      <c r="E73" s="28">
        <v>-1.3436999999999999</v>
      </c>
      <c r="F73" s="28">
        <v>-54.207000000000001</v>
      </c>
    </row>
    <row r="74" spans="3:6" x14ac:dyDescent="0.25">
      <c r="C74">
        <v>72</v>
      </c>
      <c r="D74" s="28">
        <v>-1305</v>
      </c>
      <c r="E74" s="28">
        <v>25.385999999999999</v>
      </c>
      <c r="F74" s="28">
        <v>-27.75</v>
      </c>
    </row>
    <row r="75" spans="3:6" x14ac:dyDescent="0.25">
      <c r="C75">
        <v>73</v>
      </c>
      <c r="D75" s="28">
        <v>1200.0999999999999</v>
      </c>
      <c r="E75" s="28">
        <v>-19.562000000000001</v>
      </c>
      <c r="F75" s="28">
        <v>-26.289000000000001</v>
      </c>
    </row>
    <row r="76" spans="3:6" x14ac:dyDescent="0.25">
      <c r="C76">
        <v>74</v>
      </c>
      <c r="D76" s="28">
        <v>908.53</v>
      </c>
      <c r="E76" s="28">
        <v>0.98712</v>
      </c>
      <c r="F76" s="28">
        <v>-51.868000000000002</v>
      </c>
    </row>
    <row r="77" spans="3:6" x14ac:dyDescent="0.25">
      <c r="C77">
        <v>75</v>
      </c>
      <c r="D77" s="28">
        <v>611.11</v>
      </c>
      <c r="E77" s="28">
        <v>-4.7956000000000003</v>
      </c>
      <c r="F77" s="28">
        <v>-93.15</v>
      </c>
    </row>
    <row r="78" spans="3:6" x14ac:dyDescent="0.25">
      <c r="C78">
        <v>76</v>
      </c>
      <c r="D78" s="28">
        <v>311.02999999999997</v>
      </c>
      <c r="E78" s="28">
        <v>-0.90808</v>
      </c>
      <c r="F78" s="28">
        <v>-113.18</v>
      </c>
    </row>
    <row r="79" spans="3:6" x14ac:dyDescent="0.25">
      <c r="C79">
        <v>77</v>
      </c>
      <c r="D79" s="28">
        <v>1.4656</v>
      </c>
      <c r="E79" s="28">
        <v>-2.3046000000000002</v>
      </c>
      <c r="F79" s="28">
        <v>-121.24</v>
      </c>
    </row>
    <row r="80" spans="3:6" x14ac:dyDescent="0.25">
      <c r="C80">
        <v>78</v>
      </c>
      <c r="D80" s="28">
        <v>-309.08</v>
      </c>
      <c r="E80" s="28">
        <v>-3.0813000000000001</v>
      </c>
      <c r="F80" s="28">
        <v>-114.88</v>
      </c>
    </row>
    <row r="81" spans="3:6" x14ac:dyDescent="0.25">
      <c r="C81">
        <v>79</v>
      </c>
      <c r="D81" s="28">
        <v>-611.41</v>
      </c>
      <c r="E81" s="28">
        <v>2.4847000000000001</v>
      </c>
      <c r="F81" s="28">
        <v>-96.046999999999997</v>
      </c>
    </row>
    <row r="82" spans="3:6" x14ac:dyDescent="0.25">
      <c r="C82">
        <v>80</v>
      </c>
      <c r="D82" s="28">
        <v>-910.28</v>
      </c>
      <c r="E82" s="28">
        <v>-1.5034000000000001</v>
      </c>
      <c r="F82" s="28">
        <v>-53.878999999999998</v>
      </c>
    </row>
    <row r="83" spans="3:6" x14ac:dyDescent="0.25">
      <c r="C83">
        <v>81</v>
      </c>
      <c r="D83" s="28">
        <v>-1202.7</v>
      </c>
      <c r="E83" s="28">
        <v>19.794</v>
      </c>
      <c r="F83" s="28">
        <v>-27.481999999999999</v>
      </c>
    </row>
    <row r="84" spans="3:6" x14ac:dyDescent="0.25">
      <c r="C84">
        <v>82</v>
      </c>
      <c r="D84" s="28">
        <v>1100.4000000000001</v>
      </c>
      <c r="E84" s="28">
        <v>-21.602</v>
      </c>
      <c r="F84" s="28">
        <v>-26.701000000000001</v>
      </c>
    </row>
    <row r="85" spans="3:6" x14ac:dyDescent="0.25">
      <c r="C85">
        <v>83</v>
      </c>
      <c r="D85" s="28">
        <v>833.2</v>
      </c>
      <c r="E85" s="28">
        <v>-0.57281000000000004</v>
      </c>
      <c r="F85" s="28">
        <v>-51.758000000000003</v>
      </c>
    </row>
    <row r="86" spans="3:6" x14ac:dyDescent="0.25">
      <c r="C86">
        <v>84</v>
      </c>
      <c r="D86" s="28">
        <v>560.02</v>
      </c>
      <c r="E86" s="28">
        <v>-4.367</v>
      </c>
      <c r="F86" s="28">
        <v>-93.427000000000007</v>
      </c>
    </row>
    <row r="87" spans="3:6" x14ac:dyDescent="0.25">
      <c r="C87">
        <v>85</v>
      </c>
      <c r="D87" s="28">
        <v>284.06</v>
      </c>
      <c r="E87" s="28">
        <v>-0.26056000000000001</v>
      </c>
      <c r="F87" s="28">
        <v>-112.76</v>
      </c>
    </row>
    <row r="88" spans="3:6" x14ac:dyDescent="0.25">
      <c r="C88">
        <v>86</v>
      </c>
      <c r="D88" s="28">
        <v>0.14448</v>
      </c>
      <c r="E88" s="28">
        <v>-0.88534999999999997</v>
      </c>
      <c r="F88" s="28">
        <v>-120.17</v>
      </c>
    </row>
    <row r="89" spans="3:6" x14ac:dyDescent="0.25">
      <c r="C89">
        <v>87</v>
      </c>
      <c r="D89" s="28">
        <v>-283.95999999999998</v>
      </c>
      <c r="E89" s="28">
        <v>-1.4404999999999999</v>
      </c>
      <c r="F89" s="28">
        <v>-113.38</v>
      </c>
    </row>
    <row r="90" spans="3:6" x14ac:dyDescent="0.25">
      <c r="C90">
        <v>88</v>
      </c>
      <c r="D90" s="28">
        <v>-560.12</v>
      </c>
      <c r="E90" s="28">
        <v>3.3570000000000002</v>
      </c>
      <c r="F90" s="28">
        <v>-94.305999999999997</v>
      </c>
    </row>
    <row r="91" spans="3:6" x14ac:dyDescent="0.25">
      <c r="C91">
        <v>89</v>
      </c>
      <c r="D91" s="28">
        <v>-833.61</v>
      </c>
      <c r="E91" s="28">
        <v>0.12826000000000001</v>
      </c>
      <c r="F91" s="28">
        <v>-52.28</v>
      </c>
    </row>
    <row r="92" spans="3:6" x14ac:dyDescent="0.25">
      <c r="C92">
        <v>90</v>
      </c>
      <c r="D92" s="28">
        <v>-1100.0999999999999</v>
      </c>
      <c r="E92" s="28">
        <v>21.393999999999998</v>
      </c>
      <c r="F92" s="28">
        <v>-26.936</v>
      </c>
    </row>
    <row r="93" spans="3:6" x14ac:dyDescent="0.25">
      <c r="C93">
        <v>91</v>
      </c>
      <c r="D93" s="28">
        <v>1001.6</v>
      </c>
      <c r="E93" s="28">
        <v>-16.472000000000001</v>
      </c>
      <c r="F93" s="28">
        <v>-26.946000000000002</v>
      </c>
    </row>
    <row r="94" spans="3:6" x14ac:dyDescent="0.25">
      <c r="C94">
        <v>92</v>
      </c>
      <c r="D94" s="28">
        <v>758.14</v>
      </c>
      <c r="E94" s="28">
        <v>1.056</v>
      </c>
      <c r="F94" s="28">
        <v>-52.881999999999998</v>
      </c>
    </row>
    <row r="95" spans="3:6" x14ac:dyDescent="0.25">
      <c r="C95">
        <v>93</v>
      </c>
      <c r="D95" s="28">
        <v>509.22</v>
      </c>
      <c r="E95" s="28">
        <v>-3.2122000000000002</v>
      </c>
      <c r="F95" s="28">
        <v>-94.546000000000006</v>
      </c>
    </row>
    <row r="96" spans="3:6" x14ac:dyDescent="0.25">
      <c r="C96">
        <v>94</v>
      </c>
      <c r="D96" s="28">
        <v>258.12</v>
      </c>
      <c r="E96" s="28">
        <v>0.57042000000000004</v>
      </c>
      <c r="F96" s="28">
        <v>-113.95</v>
      </c>
    </row>
    <row r="97" spans="3:6" x14ac:dyDescent="0.25">
      <c r="C97">
        <v>95</v>
      </c>
      <c r="D97" s="28">
        <v>-0.22167000000000001</v>
      </c>
      <c r="E97" s="28">
        <v>-0.32240999999999997</v>
      </c>
      <c r="F97" s="28">
        <v>-121.13</v>
      </c>
    </row>
    <row r="98" spans="3:6" x14ac:dyDescent="0.25">
      <c r="C98">
        <v>96</v>
      </c>
      <c r="D98" s="28">
        <v>-258.45</v>
      </c>
      <c r="E98" s="28">
        <v>-1.0784</v>
      </c>
      <c r="F98" s="28">
        <v>-113.98</v>
      </c>
    </row>
    <row r="99" spans="3:6" x14ac:dyDescent="0.25">
      <c r="C99">
        <v>97</v>
      </c>
      <c r="D99" s="28">
        <v>-509.34</v>
      </c>
      <c r="E99" s="28">
        <v>2.9325999999999999</v>
      </c>
      <c r="F99" s="28">
        <v>-94.581999999999994</v>
      </c>
    </row>
    <row r="100" spans="3:6" x14ac:dyDescent="0.25">
      <c r="C100">
        <v>98</v>
      </c>
      <c r="D100" s="28">
        <v>-757.81</v>
      </c>
      <c r="E100" s="28">
        <v>-1.1194999999999999</v>
      </c>
      <c r="F100" s="28">
        <v>-52.878</v>
      </c>
    </row>
    <row r="101" spans="3:6" x14ac:dyDescent="0.25">
      <c r="C101">
        <v>99</v>
      </c>
      <c r="D101" s="28">
        <v>-1000.8</v>
      </c>
      <c r="E101" s="28">
        <v>16.405999999999999</v>
      </c>
      <c r="F101" s="28">
        <v>-26.943999999999999</v>
      </c>
    </row>
    <row r="102" spans="3:6" x14ac:dyDescent="0.25">
      <c r="C102">
        <v>100</v>
      </c>
      <c r="D102" s="28">
        <v>900.5</v>
      </c>
      <c r="E102" s="28">
        <v>-17.594000000000001</v>
      </c>
      <c r="F102" s="28">
        <v>-26.856999999999999</v>
      </c>
    </row>
    <row r="103" spans="3:6" x14ac:dyDescent="0.25">
      <c r="C103">
        <v>101</v>
      </c>
      <c r="D103" s="28">
        <v>681.92</v>
      </c>
      <c r="E103" s="28">
        <v>-0.25852999999999998</v>
      </c>
      <c r="F103" s="28">
        <v>-52.100999999999999</v>
      </c>
    </row>
    <row r="104" spans="3:6" x14ac:dyDescent="0.25">
      <c r="C104">
        <v>102</v>
      </c>
      <c r="D104" s="28">
        <v>458.2</v>
      </c>
      <c r="E104" s="28">
        <v>-3.1286999999999998</v>
      </c>
      <c r="F104" s="28">
        <v>-93.960999999999999</v>
      </c>
    </row>
    <row r="105" spans="3:6" x14ac:dyDescent="0.25">
      <c r="C105">
        <v>103</v>
      </c>
      <c r="D105" s="28">
        <v>232.26</v>
      </c>
      <c r="E105" s="28">
        <v>0.52256000000000002</v>
      </c>
      <c r="F105" s="28">
        <v>-113.09</v>
      </c>
    </row>
    <row r="106" spans="3:6" x14ac:dyDescent="0.25">
      <c r="C106">
        <v>104</v>
      </c>
      <c r="D106" s="28">
        <v>-0.12884999999999999</v>
      </c>
      <c r="E106" s="28">
        <v>1.1952000000000001E-2</v>
      </c>
      <c r="F106" s="28">
        <v>-120.15</v>
      </c>
    </row>
    <row r="107" spans="3:6" x14ac:dyDescent="0.25">
      <c r="C107">
        <v>105</v>
      </c>
      <c r="D107" s="28">
        <v>-232.47</v>
      </c>
      <c r="E107" s="28">
        <v>-0.51270000000000004</v>
      </c>
      <c r="F107" s="28">
        <v>-113.01</v>
      </c>
    </row>
    <row r="108" spans="3:6" x14ac:dyDescent="0.25">
      <c r="C108">
        <v>106</v>
      </c>
      <c r="D108" s="28">
        <v>-458.25</v>
      </c>
      <c r="E108" s="28">
        <v>3.1278999999999999</v>
      </c>
      <c r="F108" s="28">
        <v>-93.816000000000003</v>
      </c>
    </row>
    <row r="109" spans="3:6" x14ac:dyDescent="0.25">
      <c r="C109">
        <v>107</v>
      </c>
      <c r="D109" s="28">
        <v>-681.74</v>
      </c>
      <c r="E109" s="28">
        <v>0.27868999999999999</v>
      </c>
      <c r="F109" s="28">
        <v>-51.985999999999997</v>
      </c>
    </row>
    <row r="110" spans="3:6" x14ac:dyDescent="0.25">
      <c r="C110">
        <v>108</v>
      </c>
      <c r="D110" s="28">
        <v>-900.02</v>
      </c>
      <c r="E110" s="28">
        <v>17.544</v>
      </c>
      <c r="F110" s="28">
        <v>-26.797000000000001</v>
      </c>
    </row>
    <row r="111" spans="3:6" x14ac:dyDescent="0.25">
      <c r="C111">
        <v>109</v>
      </c>
      <c r="D111" s="28">
        <v>801.11</v>
      </c>
      <c r="E111" s="28">
        <v>-13.170999999999999</v>
      </c>
      <c r="F111" s="28">
        <v>-26.988</v>
      </c>
    </row>
    <row r="112" spans="3:6" x14ac:dyDescent="0.25">
      <c r="C112">
        <v>110</v>
      </c>
      <c r="D112" s="28">
        <v>606.47</v>
      </c>
      <c r="E112" s="28">
        <v>0.88280000000000003</v>
      </c>
      <c r="F112" s="28">
        <v>-52.935000000000002</v>
      </c>
    </row>
    <row r="113" spans="3:6" x14ac:dyDescent="0.25">
      <c r="C113">
        <v>111</v>
      </c>
      <c r="D113" s="28">
        <v>407.41</v>
      </c>
      <c r="E113" s="28">
        <v>-2.4133</v>
      </c>
      <c r="F113" s="28">
        <v>-94.626000000000005</v>
      </c>
    </row>
    <row r="114" spans="3:6" x14ac:dyDescent="0.25">
      <c r="C114">
        <v>112</v>
      </c>
      <c r="D114" s="28">
        <v>206.54</v>
      </c>
      <c r="E114" s="28">
        <v>0.71450000000000002</v>
      </c>
      <c r="F114" s="28">
        <v>-113.99</v>
      </c>
    </row>
    <row r="115" spans="3:6" x14ac:dyDescent="0.25">
      <c r="C115">
        <v>113</v>
      </c>
      <c r="D115" s="28">
        <v>-0.10234</v>
      </c>
      <c r="E115" s="28">
        <v>4.8462999999999999E-2</v>
      </c>
      <c r="F115" s="28">
        <v>-121.11</v>
      </c>
    </row>
    <row r="116" spans="3:6" x14ac:dyDescent="0.25">
      <c r="C116">
        <v>114</v>
      </c>
      <c r="D116" s="28">
        <v>-206.68</v>
      </c>
      <c r="E116" s="28">
        <v>-0.61714999999999998</v>
      </c>
      <c r="F116" s="28">
        <v>-113.92</v>
      </c>
    </row>
    <row r="117" spans="3:6" x14ac:dyDescent="0.25">
      <c r="C117">
        <v>115</v>
      </c>
      <c r="D117" s="28">
        <v>-407.43</v>
      </c>
      <c r="E117" s="28">
        <v>2.4748999999999999</v>
      </c>
      <c r="F117" s="28">
        <v>-94.498999999999995</v>
      </c>
    </row>
    <row r="118" spans="3:6" x14ac:dyDescent="0.25">
      <c r="C118">
        <v>116</v>
      </c>
      <c r="D118" s="28">
        <v>-606.32000000000005</v>
      </c>
      <c r="E118" s="28">
        <v>-0.85863</v>
      </c>
      <c r="F118" s="28">
        <v>-52.841999999999999</v>
      </c>
    </row>
    <row r="119" spans="3:6" x14ac:dyDescent="0.25">
      <c r="C119">
        <v>117</v>
      </c>
      <c r="D119" s="28">
        <v>-800.85</v>
      </c>
      <c r="E119" s="28">
        <v>13.16</v>
      </c>
      <c r="F119" s="28">
        <v>-26.934000000000001</v>
      </c>
    </row>
    <row r="120" spans="3:6" x14ac:dyDescent="0.25">
      <c r="C120">
        <v>118</v>
      </c>
      <c r="D120" s="28">
        <v>700.2</v>
      </c>
      <c r="E120" s="28">
        <v>-13.651999999999999</v>
      </c>
      <c r="F120" s="28">
        <v>-26.838000000000001</v>
      </c>
    </row>
    <row r="121" spans="3:6" x14ac:dyDescent="0.25">
      <c r="C121">
        <v>119</v>
      </c>
      <c r="D121" s="28">
        <v>530.34</v>
      </c>
      <c r="E121" s="28">
        <v>-0.19805</v>
      </c>
      <c r="F121" s="28">
        <v>-52.064999999999998</v>
      </c>
    </row>
    <row r="122" spans="3:6" x14ac:dyDescent="0.25">
      <c r="C122">
        <v>120</v>
      </c>
      <c r="D122" s="28">
        <v>356.39</v>
      </c>
      <c r="E122" s="28">
        <v>-2.4211999999999998</v>
      </c>
      <c r="F122" s="28">
        <v>-93.932000000000002</v>
      </c>
    </row>
    <row r="123" spans="3:6" x14ac:dyDescent="0.25">
      <c r="C123">
        <v>121</v>
      </c>
      <c r="D123" s="28">
        <v>180.71</v>
      </c>
      <c r="E123" s="28">
        <v>0.44817000000000001</v>
      </c>
      <c r="F123" s="28">
        <v>-113.08</v>
      </c>
    </row>
    <row r="124" spans="3:6" x14ac:dyDescent="0.25">
      <c r="C124">
        <v>122</v>
      </c>
      <c r="D124" s="28">
        <v>-2.6835999999999999E-2</v>
      </c>
      <c r="E124" s="28">
        <v>4.3550999999999999E-2</v>
      </c>
      <c r="F124" s="28">
        <v>-120.17</v>
      </c>
    </row>
    <row r="125" spans="3:6" x14ac:dyDescent="0.25">
      <c r="C125">
        <v>123</v>
      </c>
      <c r="D125" s="28">
        <v>-180.75</v>
      </c>
      <c r="E125" s="28">
        <v>-0.36880000000000002</v>
      </c>
      <c r="F125" s="28">
        <v>-113.04</v>
      </c>
    </row>
    <row r="126" spans="3:6" x14ac:dyDescent="0.25">
      <c r="C126">
        <v>124</v>
      </c>
      <c r="D126" s="28">
        <v>-356.39</v>
      </c>
      <c r="E126" s="28">
        <v>2.4672000000000001</v>
      </c>
      <c r="F126" s="28">
        <v>-93.867999999999995</v>
      </c>
    </row>
    <row r="127" spans="3:6" x14ac:dyDescent="0.25">
      <c r="C127">
        <v>125</v>
      </c>
      <c r="D127" s="28">
        <v>-530.29</v>
      </c>
      <c r="E127" s="28">
        <v>0.21970999999999999</v>
      </c>
      <c r="F127" s="28">
        <v>-52.021999999999998</v>
      </c>
    </row>
    <row r="128" spans="3:6" x14ac:dyDescent="0.25">
      <c r="C128">
        <v>126</v>
      </c>
      <c r="D128" s="28">
        <v>-700.14</v>
      </c>
      <c r="E128" s="28">
        <v>13.651</v>
      </c>
      <c r="F128" s="28">
        <v>-26.815999999999999</v>
      </c>
    </row>
    <row r="129" spans="3:6" x14ac:dyDescent="0.25">
      <c r="C129">
        <v>127</v>
      </c>
      <c r="D129" s="28">
        <v>600.84</v>
      </c>
      <c r="E129" s="28">
        <v>-9.9013000000000009</v>
      </c>
      <c r="F129" s="28">
        <v>-26.945</v>
      </c>
    </row>
    <row r="130" spans="3:6" x14ac:dyDescent="0.25">
      <c r="C130">
        <v>128</v>
      </c>
      <c r="D130" s="28">
        <v>454.79</v>
      </c>
      <c r="E130" s="28">
        <v>0.65517000000000003</v>
      </c>
      <c r="F130" s="28">
        <v>-52.878</v>
      </c>
    </row>
    <row r="131" spans="3:6" x14ac:dyDescent="0.25">
      <c r="C131">
        <v>129</v>
      </c>
      <c r="D131" s="28">
        <v>305.58999999999997</v>
      </c>
      <c r="E131" s="28">
        <v>-1.784</v>
      </c>
      <c r="F131" s="28">
        <v>-94.531999999999996</v>
      </c>
    </row>
    <row r="132" spans="3:6" x14ac:dyDescent="0.25">
      <c r="C132">
        <v>130</v>
      </c>
      <c r="D132" s="28">
        <v>154.96</v>
      </c>
      <c r="E132" s="28">
        <v>0.51317000000000002</v>
      </c>
      <c r="F132" s="28">
        <v>-113.94</v>
      </c>
    </row>
    <row r="133" spans="3:6" x14ac:dyDescent="0.25">
      <c r="C133">
        <v>131</v>
      </c>
      <c r="D133" s="28">
        <v>-7.3654999999999997E-3</v>
      </c>
      <c r="E133" s="28">
        <v>2.2061999999999998E-2</v>
      </c>
      <c r="F133" s="28">
        <v>-121.07</v>
      </c>
    </row>
    <row r="134" spans="3:6" x14ac:dyDescent="0.25">
      <c r="C134">
        <v>132</v>
      </c>
      <c r="D134" s="28">
        <v>-154.97</v>
      </c>
      <c r="E134" s="28">
        <v>-0.47382999999999997</v>
      </c>
      <c r="F134" s="28">
        <v>-113.92</v>
      </c>
    </row>
    <row r="135" spans="3:6" x14ac:dyDescent="0.25">
      <c r="C135">
        <v>133</v>
      </c>
      <c r="D135" s="28">
        <v>-305.58999999999997</v>
      </c>
      <c r="E135" s="28">
        <v>1.8073999999999999</v>
      </c>
      <c r="F135" s="28">
        <v>-94.509</v>
      </c>
    </row>
    <row r="136" spans="3:6" x14ac:dyDescent="0.25">
      <c r="C136">
        <v>134</v>
      </c>
      <c r="D136" s="28">
        <v>-454.78</v>
      </c>
      <c r="E136" s="28">
        <v>-0.64768000000000003</v>
      </c>
      <c r="F136" s="28">
        <v>-52.863</v>
      </c>
    </row>
    <row r="137" spans="3:6" x14ac:dyDescent="0.25">
      <c r="C137">
        <v>135</v>
      </c>
      <c r="D137" s="28">
        <v>-600.83000000000004</v>
      </c>
      <c r="E137" s="28">
        <v>9.9030000000000005</v>
      </c>
      <c r="F137" s="28">
        <v>-26.936</v>
      </c>
    </row>
    <row r="138" spans="3:6" x14ac:dyDescent="0.25">
      <c r="C138">
        <v>136</v>
      </c>
      <c r="D138" s="28">
        <v>499.89</v>
      </c>
      <c r="E138" s="28">
        <v>-9.6850000000000005</v>
      </c>
      <c r="F138" s="28">
        <v>-26.954000000000001</v>
      </c>
    </row>
    <row r="139" spans="3:6" x14ac:dyDescent="0.25">
      <c r="C139">
        <v>137</v>
      </c>
      <c r="D139" s="28">
        <v>378.82</v>
      </c>
      <c r="E139" s="28">
        <v>-0.13408</v>
      </c>
      <c r="F139" s="28">
        <v>-52.103999999999999</v>
      </c>
    </row>
    <row r="140" spans="3:6" x14ac:dyDescent="0.25">
      <c r="C140">
        <v>138</v>
      </c>
      <c r="D140" s="28">
        <v>254.48</v>
      </c>
      <c r="E140" s="28">
        <v>-1.8248</v>
      </c>
      <c r="F140" s="28">
        <v>-94.025000000000006</v>
      </c>
    </row>
    <row r="141" spans="3:6" x14ac:dyDescent="0.25">
      <c r="C141">
        <v>139</v>
      </c>
      <c r="D141" s="28">
        <v>129.06</v>
      </c>
      <c r="E141" s="28">
        <v>0.31341999999999998</v>
      </c>
      <c r="F141" s="28">
        <v>-113.16</v>
      </c>
    </row>
    <row r="142" spans="3:6" x14ac:dyDescent="0.25">
      <c r="C142">
        <v>140</v>
      </c>
      <c r="D142" s="28">
        <v>1.7592E-3</v>
      </c>
      <c r="E142" s="28">
        <v>6.8364999999999997E-3</v>
      </c>
      <c r="F142" s="28">
        <v>-120.31</v>
      </c>
    </row>
    <row r="143" spans="3:6" x14ac:dyDescent="0.25">
      <c r="C143">
        <v>141</v>
      </c>
      <c r="D143" s="28">
        <v>-129.05000000000001</v>
      </c>
      <c r="E143" s="28">
        <v>-0.30088999999999999</v>
      </c>
      <c r="F143" s="28">
        <v>-113.15</v>
      </c>
    </row>
    <row r="144" spans="3:6" x14ac:dyDescent="0.25">
      <c r="C144">
        <v>142</v>
      </c>
      <c r="D144" s="28">
        <v>-254.48</v>
      </c>
      <c r="E144" s="28">
        <v>1.8322000000000001</v>
      </c>
      <c r="F144" s="28">
        <v>-94.021000000000001</v>
      </c>
    </row>
    <row r="145" spans="3:6" x14ac:dyDescent="0.25">
      <c r="C145">
        <v>143</v>
      </c>
      <c r="D145" s="28">
        <v>-378.82</v>
      </c>
      <c r="E145" s="28">
        <v>0.13668</v>
      </c>
      <c r="F145" s="28">
        <v>-52.101999999999997</v>
      </c>
    </row>
    <row r="146" spans="3:6" x14ac:dyDescent="0.25">
      <c r="C146">
        <v>144</v>
      </c>
      <c r="D146" s="28">
        <v>-499.9</v>
      </c>
      <c r="E146" s="28">
        <v>9.6870999999999992</v>
      </c>
      <c r="F146" s="28">
        <v>-26.952999999999999</v>
      </c>
    </row>
    <row r="147" spans="3:6" x14ac:dyDescent="0.25">
      <c r="C147">
        <v>145</v>
      </c>
      <c r="D147" s="28">
        <v>400.84</v>
      </c>
      <c r="E147" s="28">
        <v>-6.5787000000000004</v>
      </c>
      <c r="F147" s="28">
        <v>-26.427</v>
      </c>
    </row>
    <row r="148" spans="3:6" x14ac:dyDescent="0.25">
      <c r="C148">
        <v>146</v>
      </c>
      <c r="D148" s="28">
        <v>303.26</v>
      </c>
      <c r="E148" s="28">
        <v>0.33418999999999999</v>
      </c>
      <c r="F148" s="28">
        <v>-52.557000000000002</v>
      </c>
    </row>
    <row r="149" spans="3:6" x14ac:dyDescent="0.25">
      <c r="C149">
        <v>147</v>
      </c>
      <c r="D149" s="28">
        <v>203.8</v>
      </c>
      <c r="E149" s="28">
        <v>-0.89510999999999996</v>
      </c>
      <c r="F149" s="28">
        <v>-94.12</v>
      </c>
    </row>
    <row r="150" spans="3:6" x14ac:dyDescent="0.25">
      <c r="C150">
        <v>148</v>
      </c>
      <c r="D150" s="28">
        <v>103.45</v>
      </c>
      <c r="E150" s="28">
        <v>0.31709999999999999</v>
      </c>
      <c r="F150" s="28">
        <v>-113.67</v>
      </c>
    </row>
    <row r="151" spans="3:6" x14ac:dyDescent="0.25">
      <c r="C151">
        <v>149</v>
      </c>
      <c r="D151" s="28">
        <v>3.3438999999999999E-3</v>
      </c>
      <c r="E151" s="28">
        <v>1.3634999999999999E-3</v>
      </c>
      <c r="F151" s="28">
        <v>-120.64</v>
      </c>
    </row>
    <row r="152" spans="3:6" x14ac:dyDescent="0.25">
      <c r="C152">
        <v>150</v>
      </c>
      <c r="D152" s="28">
        <v>-103.45</v>
      </c>
      <c r="E152" s="28">
        <v>-0.31502999999999998</v>
      </c>
      <c r="F152" s="28">
        <v>-113.67</v>
      </c>
    </row>
    <row r="153" spans="3:6" x14ac:dyDescent="0.25">
      <c r="C153">
        <v>151</v>
      </c>
      <c r="D153" s="28">
        <v>-203.8</v>
      </c>
      <c r="E153" s="28">
        <v>0.89617999999999998</v>
      </c>
      <c r="F153" s="28">
        <v>-94.122</v>
      </c>
    </row>
    <row r="154" spans="3:6" x14ac:dyDescent="0.25">
      <c r="C154">
        <v>152</v>
      </c>
      <c r="D154" s="28">
        <v>-303.27</v>
      </c>
      <c r="E154" s="28">
        <v>-0.33413999999999999</v>
      </c>
      <c r="F154" s="28">
        <v>-52.558999999999997</v>
      </c>
    </row>
    <row r="155" spans="3:6" x14ac:dyDescent="0.25">
      <c r="C155">
        <v>153</v>
      </c>
      <c r="D155" s="28">
        <v>-400.85</v>
      </c>
      <c r="E155" s="28">
        <v>6.5795000000000003</v>
      </c>
      <c r="F155" s="28">
        <v>-26.428000000000001</v>
      </c>
    </row>
    <row r="156" spans="3:6" x14ac:dyDescent="0.25">
      <c r="C156">
        <v>154</v>
      </c>
      <c r="D156" s="28">
        <v>300.81</v>
      </c>
      <c r="E156" s="28">
        <v>-4.4809000000000001</v>
      </c>
      <c r="F156" s="28">
        <v>-28.442</v>
      </c>
    </row>
    <row r="157" spans="3:6" x14ac:dyDescent="0.25">
      <c r="C157">
        <v>155</v>
      </c>
      <c r="D157" s="28">
        <v>226.66</v>
      </c>
      <c r="E157" s="28">
        <v>0.78122000000000003</v>
      </c>
      <c r="F157" s="28">
        <v>-53.58</v>
      </c>
    </row>
    <row r="158" spans="3:6" x14ac:dyDescent="0.25">
      <c r="C158">
        <v>156</v>
      </c>
      <c r="D158" s="28">
        <v>152.16999999999999</v>
      </c>
      <c r="E158" s="28">
        <v>-1.5333000000000001</v>
      </c>
      <c r="F158" s="28">
        <v>-95.929000000000002</v>
      </c>
    </row>
    <row r="159" spans="3:6" x14ac:dyDescent="0.25">
      <c r="C159">
        <v>157</v>
      </c>
      <c r="D159" s="28">
        <v>77.134</v>
      </c>
      <c r="E159" s="28">
        <v>0.20724000000000001</v>
      </c>
      <c r="F159" s="28">
        <v>-114.99</v>
      </c>
    </row>
    <row r="160" spans="3:6" x14ac:dyDescent="0.25">
      <c r="C160">
        <v>158</v>
      </c>
      <c r="D160" s="28">
        <v>1.5667000000000001E-3</v>
      </c>
      <c r="E160" s="28">
        <v>-8.6025999999999995E-4</v>
      </c>
      <c r="F160" s="28">
        <v>-121.98</v>
      </c>
    </row>
    <row r="161" spans="3:6" x14ac:dyDescent="0.25">
      <c r="C161">
        <v>159</v>
      </c>
      <c r="D161" s="28">
        <v>-77.132000000000005</v>
      </c>
      <c r="E161" s="28">
        <v>-0.20884</v>
      </c>
      <c r="F161" s="28">
        <v>-114.99</v>
      </c>
    </row>
    <row r="162" spans="3:6" x14ac:dyDescent="0.25">
      <c r="C162">
        <v>160</v>
      </c>
      <c r="D162" s="28">
        <v>-152.16999999999999</v>
      </c>
      <c r="E162" s="28">
        <v>1.5324</v>
      </c>
      <c r="F162" s="28">
        <v>-95.930999999999997</v>
      </c>
    </row>
    <row r="163" spans="3:6" x14ac:dyDescent="0.25">
      <c r="C163">
        <v>161</v>
      </c>
      <c r="D163" s="28">
        <v>-226.66</v>
      </c>
      <c r="E163" s="28">
        <v>-0.78174999999999994</v>
      </c>
      <c r="F163" s="28">
        <v>-53.582000000000001</v>
      </c>
    </row>
    <row r="164" spans="3:6" x14ac:dyDescent="0.25">
      <c r="C164">
        <v>162</v>
      </c>
      <c r="D164" s="28">
        <v>-300.82</v>
      </c>
      <c r="E164" s="28">
        <v>4.4813000000000001</v>
      </c>
      <c r="F164" s="28">
        <v>-28.443000000000001</v>
      </c>
    </row>
    <row r="165" spans="3:6" x14ac:dyDescent="0.25">
      <c r="C165">
        <v>163</v>
      </c>
      <c r="D165" s="28">
        <v>198.98</v>
      </c>
      <c r="E165" s="28">
        <v>-2.8961000000000001</v>
      </c>
      <c r="F165" s="28">
        <v>-24.779</v>
      </c>
    </row>
    <row r="166" spans="3:6" x14ac:dyDescent="0.25">
      <c r="C166">
        <v>164</v>
      </c>
      <c r="D166" s="28">
        <v>152.43</v>
      </c>
      <c r="E166" s="28">
        <v>-0.16918</v>
      </c>
      <c r="F166" s="28">
        <v>-51.442</v>
      </c>
    </row>
    <row r="167" spans="3:6" x14ac:dyDescent="0.25">
      <c r="C167">
        <v>165</v>
      </c>
      <c r="D167" s="28">
        <v>103.75</v>
      </c>
      <c r="E167" s="28">
        <v>1.3757999999999999</v>
      </c>
      <c r="F167" s="28">
        <v>-92.971999999999994</v>
      </c>
    </row>
    <row r="168" spans="3:6" x14ac:dyDescent="0.25">
      <c r="C168">
        <v>166</v>
      </c>
      <c r="D168" s="28">
        <v>52.683</v>
      </c>
      <c r="E168" s="28">
        <v>0.92422000000000004</v>
      </c>
      <c r="F168" s="28">
        <v>-111.55</v>
      </c>
    </row>
    <row r="169" spans="3:6" x14ac:dyDescent="0.25">
      <c r="C169">
        <v>167</v>
      </c>
      <c r="D169" s="28">
        <v>8.6339999999999995E-4</v>
      </c>
      <c r="E169" s="28">
        <v>-7.9396000000000002E-4</v>
      </c>
      <c r="F169" s="28">
        <v>-118.85</v>
      </c>
    </row>
    <row r="170" spans="3:6" x14ac:dyDescent="0.25">
      <c r="C170">
        <v>168</v>
      </c>
      <c r="D170" s="28">
        <v>-52.680999999999997</v>
      </c>
      <c r="E170" s="28">
        <v>-0.92569000000000001</v>
      </c>
      <c r="F170" s="28">
        <v>-111.55</v>
      </c>
    </row>
    <row r="171" spans="3:6" x14ac:dyDescent="0.25">
      <c r="C171">
        <v>169</v>
      </c>
      <c r="D171" s="28">
        <v>-103.75</v>
      </c>
      <c r="E171" s="28">
        <v>-1.3767</v>
      </c>
      <c r="F171" s="28">
        <v>-92.974000000000004</v>
      </c>
    </row>
    <row r="172" spans="3:6" x14ac:dyDescent="0.25">
      <c r="C172">
        <v>170</v>
      </c>
      <c r="D172" s="28">
        <v>-152.43</v>
      </c>
      <c r="E172" s="28">
        <v>0.16883000000000001</v>
      </c>
      <c r="F172" s="28">
        <v>-51.442999999999998</v>
      </c>
    </row>
    <row r="173" spans="3:6" x14ac:dyDescent="0.25">
      <c r="C173">
        <v>171</v>
      </c>
      <c r="D173" s="28">
        <v>-198.98</v>
      </c>
      <c r="E173" s="28">
        <v>2.8961000000000001</v>
      </c>
      <c r="F173" s="28">
        <v>-24.779</v>
      </c>
    </row>
    <row r="174" spans="3:6" x14ac:dyDescent="0.25">
      <c r="C174">
        <v>172</v>
      </c>
      <c r="D174" s="28">
        <v>94.472999999999999</v>
      </c>
      <c r="E174" s="28">
        <v>-1.1246</v>
      </c>
      <c r="F174" s="28">
        <v>-23.754999999999999</v>
      </c>
    </row>
    <row r="175" spans="3:6" x14ac:dyDescent="0.25">
      <c r="C175">
        <v>173</v>
      </c>
      <c r="D175" s="28">
        <v>68.590999999999994</v>
      </c>
      <c r="E175" s="28">
        <v>-0.50822999999999996</v>
      </c>
      <c r="F175" s="28">
        <v>-50.786999999999999</v>
      </c>
    </row>
    <row r="176" spans="3:6" x14ac:dyDescent="0.25">
      <c r="C176">
        <v>174</v>
      </c>
      <c r="D176" s="28">
        <v>45.276000000000003</v>
      </c>
      <c r="E176" s="28">
        <v>-2.4701</v>
      </c>
      <c r="F176" s="28">
        <v>-92.373000000000005</v>
      </c>
    </row>
    <row r="177" spans="3:6" x14ac:dyDescent="0.25">
      <c r="C177">
        <v>175</v>
      </c>
      <c r="D177" s="28">
        <v>23.16</v>
      </c>
      <c r="E177" s="28">
        <v>-0.49767</v>
      </c>
      <c r="F177" s="28">
        <v>-112.2</v>
      </c>
    </row>
    <row r="178" spans="3:6" x14ac:dyDescent="0.25">
      <c r="C178">
        <v>176</v>
      </c>
      <c r="D178" s="28">
        <v>1.9812000000000001E-4</v>
      </c>
      <c r="E178" s="28">
        <v>-4.8853000000000004E-4</v>
      </c>
      <c r="F178" s="28">
        <v>-119.04</v>
      </c>
    </row>
    <row r="179" spans="3:6" x14ac:dyDescent="0.25">
      <c r="C179">
        <v>177</v>
      </c>
      <c r="D179" s="28">
        <v>-23.16</v>
      </c>
      <c r="E179" s="28">
        <v>0.49676999999999999</v>
      </c>
      <c r="F179" s="28">
        <v>-112.2</v>
      </c>
    </row>
    <row r="180" spans="3:6" x14ac:dyDescent="0.25">
      <c r="C180">
        <v>178</v>
      </c>
      <c r="D180" s="28">
        <v>-45.276000000000003</v>
      </c>
      <c r="E180" s="28">
        <v>2.4695</v>
      </c>
      <c r="F180" s="28">
        <v>-92.373000000000005</v>
      </c>
    </row>
    <row r="181" spans="3:6" x14ac:dyDescent="0.25">
      <c r="C181">
        <v>179</v>
      </c>
      <c r="D181" s="28">
        <v>-68.590999999999994</v>
      </c>
      <c r="E181" s="28">
        <v>0.50799000000000005</v>
      </c>
      <c r="F181" s="28">
        <v>-50.787999999999997</v>
      </c>
    </row>
    <row r="182" spans="3:6" x14ac:dyDescent="0.25">
      <c r="C182">
        <v>180</v>
      </c>
      <c r="D182" s="28">
        <v>-94.472999999999999</v>
      </c>
      <c r="E182" s="28">
        <v>1.1246</v>
      </c>
      <c r="F182" s="28">
        <v>-23.754999999999999</v>
      </c>
    </row>
    <row r="183" spans="3:6" x14ac:dyDescent="0.25">
      <c r="C183">
        <v>181</v>
      </c>
      <c r="D183" s="28">
        <v>36.970999999999997</v>
      </c>
      <c r="E183" s="28">
        <v>14.238</v>
      </c>
      <c r="F183" s="28">
        <v>-28.748000000000001</v>
      </c>
    </row>
    <row r="184" spans="3:6" x14ac:dyDescent="0.25">
      <c r="C184">
        <v>182</v>
      </c>
      <c r="D184" s="28">
        <v>38.813000000000002</v>
      </c>
      <c r="E184" s="28">
        <v>20.100000000000001</v>
      </c>
      <c r="F184" s="28">
        <v>-56.127000000000002</v>
      </c>
    </row>
    <row r="185" spans="3:6" x14ac:dyDescent="0.25">
      <c r="C185">
        <v>183</v>
      </c>
      <c r="D185" s="28">
        <v>30.251999999999999</v>
      </c>
      <c r="E185" s="28">
        <v>16.367999999999999</v>
      </c>
      <c r="F185" s="28">
        <v>-96.748999999999995</v>
      </c>
    </row>
    <row r="186" spans="3:6" x14ac:dyDescent="0.25">
      <c r="C186">
        <v>184</v>
      </c>
      <c r="D186" s="28">
        <v>17.157</v>
      </c>
      <c r="E186" s="28">
        <v>11.295</v>
      </c>
      <c r="F186" s="28">
        <v>-115.42</v>
      </c>
    </row>
    <row r="187" spans="3:6" x14ac:dyDescent="0.25">
      <c r="C187">
        <v>185</v>
      </c>
      <c r="D187" s="28">
        <v>-9.5404999999999999E-5</v>
      </c>
      <c r="E187" s="28">
        <v>-3.0718E-4</v>
      </c>
      <c r="F187" s="28">
        <v>-123.3</v>
      </c>
    </row>
    <row r="188" spans="3:6" x14ac:dyDescent="0.25">
      <c r="C188">
        <v>186</v>
      </c>
      <c r="D188" s="28">
        <v>-17.157</v>
      </c>
      <c r="E188" s="28">
        <v>-11.295999999999999</v>
      </c>
      <c r="F188" s="28">
        <v>-115.42</v>
      </c>
    </row>
    <row r="189" spans="3:6" x14ac:dyDescent="0.25">
      <c r="C189">
        <v>187</v>
      </c>
      <c r="D189" s="28">
        <v>-30.251999999999999</v>
      </c>
      <c r="E189" s="28">
        <v>-16.367999999999999</v>
      </c>
      <c r="F189" s="28">
        <v>-96.748999999999995</v>
      </c>
    </row>
    <row r="190" spans="3:6" x14ac:dyDescent="0.25">
      <c r="C190">
        <v>188</v>
      </c>
      <c r="D190" s="28">
        <v>-38.813000000000002</v>
      </c>
      <c r="E190" s="28">
        <v>-20.100000000000001</v>
      </c>
      <c r="F190" s="28">
        <v>-56.127000000000002</v>
      </c>
    </row>
    <row r="191" spans="3:6" x14ac:dyDescent="0.25">
      <c r="C191">
        <v>189</v>
      </c>
      <c r="D191" s="28">
        <v>-36.970999999999997</v>
      </c>
      <c r="E191" s="28">
        <v>-14.238</v>
      </c>
      <c r="F191" s="28">
        <v>-28.748000000000001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C2:L121"/>
  <sheetViews>
    <sheetView workbookViewId="0">
      <selection activeCell="B21" sqref="B21"/>
    </sheetView>
  </sheetViews>
  <sheetFormatPr defaultRowHeight="13.8" x14ac:dyDescent="0.25"/>
  <cols>
    <col min="3" max="6" width="11.19921875" customWidth="1"/>
    <col min="7" max="7" width="10.69921875" customWidth="1"/>
    <col min="9" max="9" width="13" bestFit="1" customWidth="1"/>
  </cols>
  <sheetData>
    <row r="2" spans="3:12" x14ac:dyDescent="0.25">
      <c r="J2" t="s">
        <v>8</v>
      </c>
      <c r="L2">
        <v>1</v>
      </c>
    </row>
    <row r="3" spans="3:12" ht="43.5" customHeight="1" x14ac:dyDescent="0.25">
      <c r="C3" s="32" t="s">
        <v>5</v>
      </c>
      <c r="D3" s="33" t="s">
        <v>3</v>
      </c>
      <c r="E3" s="33" t="s">
        <v>4</v>
      </c>
      <c r="F3" s="32" t="s">
        <v>6</v>
      </c>
      <c r="G3" s="32" t="s">
        <v>7</v>
      </c>
      <c r="H3" s="32" t="s">
        <v>0</v>
      </c>
      <c r="I3" s="32" t="s">
        <v>1</v>
      </c>
    </row>
    <row r="4" spans="3:12" x14ac:dyDescent="0.25">
      <c r="C4">
        <v>1</v>
      </c>
      <c r="D4">
        <v>0</v>
      </c>
      <c r="E4">
        <v>0</v>
      </c>
      <c r="F4" s="1">
        <v>0.16669999999999999</v>
      </c>
      <c r="G4" s="1">
        <v>-3.9232999999999997E-12</v>
      </c>
      <c r="H4">
        <f>Таблица8[[#This Row],[Delta X]]+Таблица8[[#This Row],[Deformed Location X]]*$L$2</f>
        <v>0.16669999999999999</v>
      </c>
      <c r="I4">
        <f>Таблица8[[#This Row],[Delta Y]]+Таблица8[[#This Row],[Deformed Location Y]]*$L$2</f>
        <v>-3.9232999999999997E-12</v>
      </c>
    </row>
    <row r="5" spans="3:12" x14ac:dyDescent="0.25">
      <c r="C5">
        <v>2</v>
      </c>
      <c r="D5">
        <v>0.5</v>
      </c>
      <c r="E5">
        <v>0</v>
      </c>
      <c r="F5" s="1">
        <v>0.21872</v>
      </c>
      <c r="G5" s="1">
        <v>0.22109999999999999</v>
      </c>
      <c r="H5">
        <f>Таблица8[[#This Row],[Delta X]]+Таблица8[[#This Row],[Deformed Location X]]*$L$2</f>
        <v>0.71872000000000003</v>
      </c>
      <c r="I5">
        <f>Таблица8[[#This Row],[Delta Y]]+Таблица8[[#This Row],[Deformed Location Y]]*$L$2</f>
        <v>0.22109999999999999</v>
      </c>
    </row>
    <row r="6" spans="3:12" x14ac:dyDescent="0.25">
      <c r="C6">
        <v>3</v>
      </c>
      <c r="D6">
        <v>0.5</v>
      </c>
      <c r="E6">
        <v>0.3</v>
      </c>
      <c r="F6" s="1">
        <v>0.12590000000000001</v>
      </c>
      <c r="G6" s="1">
        <v>0.18698999999999999</v>
      </c>
      <c r="H6">
        <f>Таблица8[[#This Row],[Delta X]]+Таблица8[[#This Row],[Deformed Location X]]*$L$2</f>
        <v>0.62590000000000001</v>
      </c>
      <c r="I6">
        <f>Таблица8[[#This Row],[Delta Y]]+Таблица8[[#This Row],[Deformed Location Y]]*$L$2</f>
        <v>0.48698999999999998</v>
      </c>
    </row>
    <row r="7" spans="3:12" x14ac:dyDescent="0.25">
      <c r="C7">
        <v>4</v>
      </c>
      <c r="D7">
        <v>0.51</v>
      </c>
      <c r="E7">
        <v>0.3</v>
      </c>
      <c r="F7" s="1">
        <v>0.13103999999999999</v>
      </c>
      <c r="G7" s="1">
        <v>0.17898</v>
      </c>
      <c r="H7">
        <f>Таблица8[[#This Row],[Delta X]]+Таблица8[[#This Row],[Deformed Location X]]*$L$2</f>
        <v>0.64104000000000005</v>
      </c>
      <c r="I7">
        <f>Таблица8[[#This Row],[Delta Y]]+Таблица8[[#This Row],[Deformed Location Y]]*$L$2</f>
        <v>0.47897999999999996</v>
      </c>
    </row>
    <row r="8" spans="3:12" x14ac:dyDescent="0.25">
      <c r="C8">
        <v>5</v>
      </c>
      <c r="D8">
        <v>0.51</v>
      </c>
      <c r="E8">
        <v>0</v>
      </c>
      <c r="F8" s="1">
        <v>0.21189</v>
      </c>
      <c r="G8" s="1">
        <v>0.21576000000000001</v>
      </c>
      <c r="H8">
        <f>Таблица8[[#This Row],[Delta X]]+Таблица8[[#This Row],[Deformed Location X]]*$L$2</f>
        <v>0.72189000000000003</v>
      </c>
      <c r="I8">
        <f>Таблица8[[#This Row],[Delta Y]]+Таблица8[[#This Row],[Deformed Location Y]]*$L$2</f>
        <v>0.21576000000000001</v>
      </c>
    </row>
    <row r="9" spans="3:12" x14ac:dyDescent="0.25">
      <c r="C9">
        <v>6</v>
      </c>
      <c r="D9">
        <v>1</v>
      </c>
      <c r="E9">
        <v>0</v>
      </c>
      <c r="F9" s="1">
        <v>-0.57645999999999997</v>
      </c>
      <c r="G9" s="1">
        <v>3.6482999999999999</v>
      </c>
      <c r="H9">
        <f>Таблица8[[#This Row],[Delta X]]+Таблица8[[#This Row],[Deformed Location X]]*$L$2</f>
        <v>0.42354000000000003</v>
      </c>
      <c r="I9">
        <f>Таблица8[[#This Row],[Delta Y]]+Таблица8[[#This Row],[Deformed Location Y]]*$L$2</f>
        <v>3.6482999999999999</v>
      </c>
    </row>
    <row r="10" spans="3:12" x14ac:dyDescent="0.25">
      <c r="C10">
        <v>7</v>
      </c>
      <c r="D10">
        <v>1</v>
      </c>
      <c r="E10">
        <v>1</v>
      </c>
      <c r="F10" s="1">
        <v>-1.2326999999999999</v>
      </c>
      <c r="G10" s="1">
        <v>2.4863</v>
      </c>
      <c r="H10">
        <f>Таблица8[[#This Row],[Delta X]]+Таблица8[[#This Row],[Deformed Location X]]*$L$2</f>
        <v>-0.23269999999999991</v>
      </c>
      <c r="I10">
        <f>Таблица8[[#This Row],[Delta Y]]+Таблица8[[#This Row],[Deformed Location Y]]*$L$2</f>
        <v>3.4863</v>
      </c>
    </row>
    <row r="11" spans="3:12" x14ac:dyDescent="0.25">
      <c r="C11">
        <v>8</v>
      </c>
      <c r="D11">
        <v>0</v>
      </c>
      <c r="E11">
        <v>1</v>
      </c>
      <c r="F11" s="1">
        <v>0.16669999999999999</v>
      </c>
      <c r="G11" s="1">
        <v>-6.8178999999999995E-11</v>
      </c>
      <c r="H11">
        <f>Таблица8[[#This Row],[Delta X]]+Таблица8[[#This Row],[Deformed Location X]]*$L$2</f>
        <v>0.16669999999999999</v>
      </c>
      <c r="I11">
        <f>Таблица8[[#This Row],[Delta Y]]+Таблица8[[#This Row],[Deformed Location Y]]*$L$2</f>
        <v>0.99999999993182098</v>
      </c>
    </row>
    <row r="12" spans="3:12" x14ac:dyDescent="0.25">
      <c r="C12">
        <v>9</v>
      </c>
      <c r="D12">
        <v>0.1845</v>
      </c>
      <c r="E12">
        <v>0</v>
      </c>
      <c r="F12" s="1">
        <v>0.41710000000000003</v>
      </c>
      <c r="G12" s="1">
        <v>-7.4606E-4</v>
      </c>
      <c r="H12">
        <f>Таблица8[[#This Row],[Delta X]]+Таблица8[[#This Row],[Deformed Location X]]*$L$2</f>
        <v>0.60160000000000002</v>
      </c>
      <c r="I12">
        <f>Таблица8[[#This Row],[Delta Y]]+Таблица8[[#This Row],[Deformed Location Y]]*$L$2</f>
        <v>-7.4606E-4</v>
      </c>
    </row>
    <row r="13" spans="3:12" x14ac:dyDescent="0.25">
      <c r="C13">
        <v>10</v>
      </c>
      <c r="D13">
        <v>0.35659999999999997</v>
      </c>
      <c r="E13">
        <v>0</v>
      </c>
      <c r="F13" s="1">
        <v>0.22509999999999999</v>
      </c>
      <c r="G13" s="1">
        <v>0.22684000000000001</v>
      </c>
      <c r="H13">
        <f>Таблица8[[#This Row],[Delta X]]+Таблица8[[#This Row],[Deformed Location X]]*$L$2</f>
        <v>0.58169999999999999</v>
      </c>
      <c r="I13">
        <f>Таблица8[[#This Row],[Delta Y]]+Таблица8[[#This Row],[Deformed Location Y]]*$L$2</f>
        <v>0.22684000000000001</v>
      </c>
    </row>
    <row r="14" spans="3:12" x14ac:dyDescent="0.25">
      <c r="C14">
        <v>11</v>
      </c>
      <c r="D14">
        <v>0.5</v>
      </c>
      <c r="E14">
        <v>9.2100000000000001E-2</v>
      </c>
      <c r="F14" s="1">
        <v>0.26679000000000003</v>
      </c>
      <c r="G14" s="1">
        <v>0.20862</v>
      </c>
      <c r="H14">
        <f>Таблица8[[#This Row],[Delta X]]+Таблица8[[#This Row],[Deformed Location X]]*$L$2</f>
        <v>0.76679000000000008</v>
      </c>
      <c r="I14">
        <f>Таблица8[[#This Row],[Delta Y]]+Таблица8[[#This Row],[Deformed Location Y]]*$L$2</f>
        <v>0.30071999999999999</v>
      </c>
    </row>
    <row r="15" spans="3:12" x14ac:dyDescent="0.25">
      <c r="C15">
        <v>12</v>
      </c>
      <c r="D15">
        <v>0.5</v>
      </c>
      <c r="E15">
        <v>0.15959999999999999</v>
      </c>
      <c r="F15" s="1">
        <v>0.22717999999999999</v>
      </c>
      <c r="G15" s="1">
        <v>0.21271999999999999</v>
      </c>
      <c r="H15">
        <f>Таблица8[[#This Row],[Delta X]]+Таблица8[[#This Row],[Deformed Location X]]*$L$2</f>
        <v>0.72717999999999994</v>
      </c>
      <c r="I15">
        <f>Таблица8[[#This Row],[Delta Y]]+Таблица8[[#This Row],[Deformed Location Y]]*$L$2</f>
        <v>0.37231999999999998</v>
      </c>
    </row>
    <row r="16" spans="3:12" x14ac:dyDescent="0.25">
      <c r="C16">
        <v>13</v>
      </c>
      <c r="D16">
        <v>0.5</v>
      </c>
      <c r="E16">
        <v>0.20960000000000001</v>
      </c>
      <c r="F16" s="1">
        <v>0.18396000000000001</v>
      </c>
      <c r="G16" s="1">
        <v>0.21786</v>
      </c>
      <c r="H16">
        <f>Таблица8[[#This Row],[Delta X]]+Таблица8[[#This Row],[Deformed Location X]]*$L$2</f>
        <v>0.68396000000000001</v>
      </c>
      <c r="I16">
        <f>Таблица8[[#This Row],[Delta Y]]+Таблица8[[#This Row],[Deformed Location Y]]*$L$2</f>
        <v>0.42746000000000001</v>
      </c>
    </row>
    <row r="17" spans="3:9" x14ac:dyDescent="0.25">
      <c r="C17">
        <v>14</v>
      </c>
      <c r="D17">
        <v>0.5</v>
      </c>
      <c r="E17">
        <v>0.25480000000000003</v>
      </c>
      <c r="F17" s="1">
        <v>0.16037999999999999</v>
      </c>
      <c r="G17" s="1">
        <v>0.20105000000000001</v>
      </c>
      <c r="H17">
        <f>Таблица8[[#This Row],[Delta X]]+Таблица8[[#This Row],[Deformed Location X]]*$L$2</f>
        <v>0.66037999999999997</v>
      </c>
      <c r="I17">
        <f>Таблица8[[#This Row],[Delta Y]]+Таблица8[[#This Row],[Deformed Location Y]]*$L$2</f>
        <v>0.45585000000000003</v>
      </c>
    </row>
    <row r="18" spans="3:9" x14ac:dyDescent="0.25">
      <c r="C18">
        <v>15</v>
      </c>
      <c r="D18">
        <v>0.51</v>
      </c>
      <c r="E18">
        <v>0.25480000000000003</v>
      </c>
      <c r="F18" s="1">
        <v>0.1636</v>
      </c>
      <c r="G18" s="1">
        <v>0.1963</v>
      </c>
      <c r="H18">
        <f>Таблица8[[#This Row],[Delta X]]+Таблица8[[#This Row],[Deformed Location X]]*$L$2</f>
        <v>0.67359999999999998</v>
      </c>
      <c r="I18">
        <f>Таблица8[[#This Row],[Delta Y]]+Таблица8[[#This Row],[Deformed Location Y]]*$L$2</f>
        <v>0.45110000000000006</v>
      </c>
    </row>
    <row r="19" spans="3:9" x14ac:dyDescent="0.25">
      <c r="C19">
        <v>16</v>
      </c>
      <c r="D19">
        <v>0.51</v>
      </c>
      <c r="E19">
        <v>0.20960000000000001</v>
      </c>
      <c r="F19" s="1">
        <v>0.19020000000000001</v>
      </c>
      <c r="G19" s="1">
        <v>0.21102000000000001</v>
      </c>
      <c r="H19">
        <f>Таблица8[[#This Row],[Delta X]]+Таблица8[[#This Row],[Deformed Location X]]*$L$2</f>
        <v>0.70020000000000004</v>
      </c>
      <c r="I19">
        <f>Таблица8[[#This Row],[Delta Y]]+Таблица8[[#This Row],[Deformed Location Y]]*$L$2</f>
        <v>0.42061999999999999</v>
      </c>
    </row>
    <row r="20" spans="3:9" x14ac:dyDescent="0.25">
      <c r="C20">
        <v>17</v>
      </c>
      <c r="D20">
        <v>0.51</v>
      </c>
      <c r="E20">
        <v>0.15959999999999999</v>
      </c>
      <c r="F20" s="1">
        <v>0.23436000000000001</v>
      </c>
      <c r="G20" s="1">
        <v>0.21193000000000001</v>
      </c>
      <c r="H20">
        <f>Таблица8[[#This Row],[Delta X]]+Таблица8[[#This Row],[Deformed Location X]]*$L$2</f>
        <v>0.74436000000000002</v>
      </c>
      <c r="I20">
        <f>Таблица8[[#This Row],[Delta Y]]+Таблица8[[#This Row],[Deformed Location Y]]*$L$2</f>
        <v>0.37153000000000003</v>
      </c>
    </row>
    <row r="21" spans="3:9" x14ac:dyDescent="0.25">
      <c r="C21">
        <v>18</v>
      </c>
      <c r="D21">
        <v>0.51</v>
      </c>
      <c r="E21">
        <v>9.2100000000000001E-2</v>
      </c>
      <c r="F21" s="1">
        <v>0.26854</v>
      </c>
      <c r="G21" s="1">
        <v>0.21193999999999999</v>
      </c>
      <c r="H21">
        <f>Таблица8[[#This Row],[Delta X]]+Таблица8[[#This Row],[Deformed Location X]]*$L$2</f>
        <v>0.77854000000000001</v>
      </c>
      <c r="I21">
        <f>Таблица8[[#This Row],[Delta Y]]+Таблица8[[#This Row],[Deformed Location Y]]*$L$2</f>
        <v>0.30403999999999998</v>
      </c>
    </row>
    <row r="22" spans="3:9" x14ac:dyDescent="0.25">
      <c r="C22">
        <v>19</v>
      </c>
      <c r="D22">
        <v>0.65059999999999996</v>
      </c>
      <c r="E22">
        <v>0</v>
      </c>
      <c r="F22" s="1">
        <v>0.38325999999999999</v>
      </c>
      <c r="G22" s="1">
        <v>0.27898000000000001</v>
      </c>
      <c r="H22">
        <f>Таблица8[[#This Row],[Delta X]]+Таблица8[[#This Row],[Deformed Location X]]*$L$2</f>
        <v>1.03386</v>
      </c>
      <c r="I22">
        <f>Таблица8[[#This Row],[Delta Y]]+Таблица8[[#This Row],[Deformed Location Y]]*$L$2</f>
        <v>0.27898000000000001</v>
      </c>
    </row>
    <row r="23" spans="3:9" x14ac:dyDescent="0.25">
      <c r="C23">
        <v>20</v>
      </c>
      <c r="D23">
        <v>0.81879999999999997</v>
      </c>
      <c r="E23">
        <v>0</v>
      </c>
      <c r="F23" s="1">
        <v>0.18493999999999999</v>
      </c>
      <c r="G23" s="1">
        <v>0.77266999999999997</v>
      </c>
      <c r="H23">
        <f>Таблица8[[#This Row],[Delta X]]+Таблица8[[#This Row],[Deformed Location X]]*$L$2</f>
        <v>1.0037400000000001</v>
      </c>
      <c r="I23">
        <f>Таблица8[[#This Row],[Delta Y]]+Таблица8[[#This Row],[Deformed Location Y]]*$L$2</f>
        <v>0.77266999999999997</v>
      </c>
    </row>
    <row r="24" spans="3:9" x14ac:dyDescent="0.25">
      <c r="C24">
        <v>21</v>
      </c>
      <c r="D24">
        <v>1</v>
      </c>
      <c r="E24">
        <v>0.2</v>
      </c>
      <c r="F24" s="1">
        <v>-0.15816</v>
      </c>
      <c r="G24" s="1">
        <v>0.95838000000000001</v>
      </c>
      <c r="H24">
        <f>Таблица8[[#This Row],[Delta X]]+Таблица8[[#This Row],[Deformed Location X]]*$L$2</f>
        <v>0.84184000000000003</v>
      </c>
      <c r="I24">
        <f>Таблица8[[#This Row],[Delta Y]]+Таблица8[[#This Row],[Deformed Location Y]]*$L$2</f>
        <v>1.15838</v>
      </c>
    </row>
    <row r="25" spans="3:9" x14ac:dyDescent="0.25">
      <c r="C25">
        <v>22</v>
      </c>
      <c r="D25">
        <v>1</v>
      </c>
      <c r="E25">
        <v>0.4</v>
      </c>
      <c r="F25" s="1">
        <v>-9.1871999999999995E-3</v>
      </c>
      <c r="G25" s="1">
        <v>1.4887999999999999</v>
      </c>
      <c r="H25">
        <f>Таблица8[[#This Row],[Delta X]]+Таблица8[[#This Row],[Deformed Location X]]*$L$2</f>
        <v>0.99081280000000005</v>
      </c>
      <c r="I25">
        <f>Таблица8[[#This Row],[Delta Y]]+Таблица8[[#This Row],[Deformed Location Y]]*$L$2</f>
        <v>1.8887999999999998</v>
      </c>
    </row>
    <row r="26" spans="3:9" x14ac:dyDescent="0.25">
      <c r="C26">
        <v>23</v>
      </c>
      <c r="D26">
        <v>1</v>
      </c>
      <c r="E26">
        <v>0.6</v>
      </c>
      <c r="F26" s="1">
        <v>-0.33215</v>
      </c>
      <c r="G26" s="1">
        <v>1.4711000000000001</v>
      </c>
      <c r="H26">
        <f>Таблица8[[#This Row],[Delta X]]+Таблица8[[#This Row],[Deformed Location X]]*$L$2</f>
        <v>0.66785000000000005</v>
      </c>
      <c r="I26">
        <f>Таблица8[[#This Row],[Delta Y]]+Таблица8[[#This Row],[Deformed Location Y]]*$L$2</f>
        <v>2.0710999999999999</v>
      </c>
    </row>
    <row r="27" spans="3:9" x14ac:dyDescent="0.25">
      <c r="C27">
        <v>24</v>
      </c>
      <c r="D27">
        <v>1</v>
      </c>
      <c r="E27">
        <v>0.8</v>
      </c>
      <c r="F27" s="1">
        <v>-1.0034000000000001</v>
      </c>
      <c r="G27" s="1">
        <v>1.3932</v>
      </c>
      <c r="H27">
        <f>Таблица8[[#This Row],[Delta X]]+Таблица8[[#This Row],[Deformed Location X]]*$L$2</f>
        <v>-3.4000000000000696E-3</v>
      </c>
      <c r="I27">
        <f>Таблица8[[#This Row],[Delta Y]]+Таблица8[[#This Row],[Deformed Location Y]]*$L$2</f>
        <v>2.1932</v>
      </c>
    </row>
    <row r="28" spans="3:9" x14ac:dyDescent="0.25">
      <c r="C28">
        <v>25</v>
      </c>
      <c r="D28">
        <v>0.8</v>
      </c>
      <c r="E28">
        <v>1</v>
      </c>
      <c r="F28" s="1">
        <v>-1.0314000000000001</v>
      </c>
      <c r="G28" s="1">
        <v>1.8408</v>
      </c>
      <c r="H28">
        <f>Таблица8[[#This Row],[Delta X]]+Таблица8[[#This Row],[Deformed Location X]]*$L$2</f>
        <v>-0.23140000000000005</v>
      </c>
      <c r="I28">
        <f>Таблица8[[#This Row],[Delta Y]]+Таблица8[[#This Row],[Deformed Location Y]]*$L$2</f>
        <v>2.8407999999999998</v>
      </c>
    </row>
    <row r="29" spans="3:9" x14ac:dyDescent="0.25">
      <c r="C29">
        <v>26</v>
      </c>
      <c r="D29">
        <v>0.6</v>
      </c>
      <c r="E29">
        <v>1</v>
      </c>
      <c r="F29" s="1">
        <v>-0.75280000000000002</v>
      </c>
      <c r="G29" s="1">
        <v>-0.18476999999999999</v>
      </c>
      <c r="H29">
        <f>Таблица8[[#This Row],[Delta X]]+Таблица8[[#This Row],[Deformed Location X]]*$L$2</f>
        <v>-0.15280000000000005</v>
      </c>
      <c r="I29">
        <f>Таблица8[[#This Row],[Delta Y]]+Таблица8[[#This Row],[Deformed Location Y]]*$L$2</f>
        <v>0.81523000000000001</v>
      </c>
    </row>
    <row r="30" spans="3:9" x14ac:dyDescent="0.25">
      <c r="C30">
        <v>27</v>
      </c>
      <c r="D30">
        <v>0.4</v>
      </c>
      <c r="E30">
        <v>1</v>
      </c>
      <c r="F30" s="1">
        <v>-0.60233000000000003</v>
      </c>
      <c r="G30" s="1">
        <v>0.10337</v>
      </c>
      <c r="H30">
        <f>Таблица8[[#This Row],[Delta X]]+Таблица8[[#This Row],[Deformed Location X]]*$L$2</f>
        <v>-0.20233000000000001</v>
      </c>
      <c r="I30">
        <f>Таблица8[[#This Row],[Delta Y]]+Таблица8[[#This Row],[Deformed Location Y]]*$L$2</f>
        <v>1.10337</v>
      </c>
    </row>
    <row r="31" spans="3:9" x14ac:dyDescent="0.25">
      <c r="C31">
        <v>28</v>
      </c>
      <c r="D31">
        <v>0.2</v>
      </c>
      <c r="E31">
        <v>1</v>
      </c>
      <c r="F31" s="1">
        <v>-1.4802</v>
      </c>
      <c r="G31" s="1">
        <v>-1.3050999999999999</v>
      </c>
      <c r="H31">
        <f>Таблица8[[#This Row],[Delta X]]+Таблица8[[#This Row],[Deformed Location X]]*$L$2</f>
        <v>-1.2802</v>
      </c>
      <c r="I31">
        <f>Таблица8[[#This Row],[Delta Y]]+Таблица8[[#This Row],[Deformed Location Y]]*$L$2</f>
        <v>-0.30509999999999993</v>
      </c>
    </row>
    <row r="32" spans="3:9" x14ac:dyDescent="0.25">
      <c r="C32">
        <v>29</v>
      </c>
      <c r="D32">
        <v>0</v>
      </c>
      <c r="E32">
        <v>0.8</v>
      </c>
      <c r="F32" s="1">
        <v>0.16669999999999999</v>
      </c>
      <c r="G32" s="1">
        <v>7.3564999999999994E-11</v>
      </c>
      <c r="H32">
        <f>Таблица8[[#This Row],[Delta X]]+Таблица8[[#This Row],[Deformed Location X]]*$L$2</f>
        <v>0.16669999999999999</v>
      </c>
      <c r="I32">
        <f>Таблица8[[#This Row],[Delta Y]]+Таблица8[[#This Row],[Deformed Location Y]]*$L$2</f>
        <v>0.80000000007356509</v>
      </c>
    </row>
    <row r="33" spans="3:9" x14ac:dyDescent="0.25">
      <c r="C33">
        <v>30</v>
      </c>
      <c r="D33">
        <v>0</v>
      </c>
      <c r="E33">
        <v>0.6</v>
      </c>
      <c r="F33" s="1">
        <v>0.16669999999999999</v>
      </c>
      <c r="G33" s="1">
        <v>-1.1519999999999999E-11</v>
      </c>
      <c r="H33">
        <f>Таблица8[[#This Row],[Delta X]]+Таблица8[[#This Row],[Deformed Location X]]*$L$2</f>
        <v>0.16669999999999999</v>
      </c>
      <c r="I33">
        <f>Таблица8[[#This Row],[Delta Y]]+Таблица8[[#This Row],[Deformed Location Y]]*$L$2</f>
        <v>0.59999999998847997</v>
      </c>
    </row>
    <row r="34" spans="3:9" x14ac:dyDescent="0.25">
      <c r="C34">
        <v>31</v>
      </c>
      <c r="D34">
        <v>0</v>
      </c>
      <c r="E34">
        <v>0.4</v>
      </c>
      <c r="F34" s="1">
        <v>0.16669999999999999</v>
      </c>
      <c r="G34" s="1">
        <v>5.7213999999999998E-11</v>
      </c>
      <c r="H34">
        <f>Таблица8[[#This Row],[Delta X]]+Таблица8[[#This Row],[Deformed Location X]]*$L$2</f>
        <v>0.16669999999999999</v>
      </c>
      <c r="I34">
        <f>Таблица8[[#This Row],[Delta Y]]+Таблица8[[#This Row],[Deformed Location Y]]*$L$2</f>
        <v>0.40000000005721403</v>
      </c>
    </row>
    <row r="35" spans="3:9" x14ac:dyDescent="0.25">
      <c r="C35">
        <v>32</v>
      </c>
      <c r="D35">
        <v>0</v>
      </c>
      <c r="E35">
        <v>0.2</v>
      </c>
      <c r="F35" s="1">
        <v>0.16669999999999999</v>
      </c>
      <c r="G35" s="1">
        <v>-2.0983000000000001E-11</v>
      </c>
      <c r="H35">
        <f>Таблица8[[#This Row],[Delta X]]+Таблица8[[#This Row],[Deformed Location X]]*$L$2</f>
        <v>0.16669999999999999</v>
      </c>
      <c r="I35">
        <f>Таблица8[[#This Row],[Delta Y]]+Таблица8[[#This Row],[Deformed Location Y]]*$L$2</f>
        <v>0.19999999997901702</v>
      </c>
    </row>
    <row r="36" spans="3:9" x14ac:dyDescent="0.25">
      <c r="C36">
        <v>33</v>
      </c>
      <c r="D36">
        <v>0.54869999999999997</v>
      </c>
      <c r="E36">
        <v>0.23430000000000001</v>
      </c>
      <c r="F36" s="1">
        <v>0.19509000000000001</v>
      </c>
      <c r="G36" s="1">
        <v>0.16638</v>
      </c>
      <c r="H36">
        <f>Таблица8[[#This Row],[Delta X]]+Таблица8[[#This Row],[Deformed Location X]]*$L$2</f>
        <v>0.74378999999999995</v>
      </c>
      <c r="I36">
        <f>Таблица8[[#This Row],[Delta Y]]+Таблица8[[#This Row],[Deformed Location Y]]*$L$2</f>
        <v>0.40068000000000004</v>
      </c>
    </row>
    <row r="37" spans="3:9" x14ac:dyDescent="0.25">
      <c r="C37">
        <v>34</v>
      </c>
      <c r="D37">
        <v>0.4597</v>
      </c>
      <c r="E37">
        <v>0.23100000000000001</v>
      </c>
      <c r="F37" s="1">
        <v>0.16650999999999999</v>
      </c>
      <c r="G37" s="1">
        <v>0.22556999999999999</v>
      </c>
      <c r="H37">
        <f>Таблица8[[#This Row],[Delta X]]+Таблица8[[#This Row],[Deformed Location X]]*$L$2</f>
        <v>0.62620999999999993</v>
      </c>
      <c r="I37">
        <f>Таблица8[[#This Row],[Delta Y]]+Таблица8[[#This Row],[Deformed Location Y]]*$L$2</f>
        <v>0.45657000000000003</v>
      </c>
    </row>
    <row r="38" spans="3:9" x14ac:dyDescent="0.25">
      <c r="C38">
        <v>35</v>
      </c>
      <c r="D38">
        <v>0.5</v>
      </c>
      <c r="E38">
        <v>0.82679999999999998</v>
      </c>
      <c r="F38" s="1">
        <v>-0.36115000000000003</v>
      </c>
      <c r="G38" s="1">
        <v>7.2895000000000001E-2</v>
      </c>
      <c r="H38">
        <f>Таблица8[[#This Row],[Delta X]]+Таблица8[[#This Row],[Deformed Location X]]*$L$2</f>
        <v>0.13884999999999997</v>
      </c>
      <c r="I38">
        <f>Таблица8[[#This Row],[Delta Y]]+Таблица8[[#This Row],[Deformed Location Y]]*$L$2</f>
        <v>0.89969500000000002</v>
      </c>
    </row>
    <row r="39" spans="3:9" x14ac:dyDescent="0.25">
      <c r="C39">
        <v>36</v>
      </c>
      <c r="D39">
        <v>0.505</v>
      </c>
      <c r="E39">
        <v>0.3196</v>
      </c>
      <c r="F39" s="1">
        <v>0.11838</v>
      </c>
      <c r="G39" s="1">
        <v>0.17555000000000001</v>
      </c>
      <c r="H39">
        <f>Таблица8[[#This Row],[Delta X]]+Таблица8[[#This Row],[Deformed Location X]]*$L$2</f>
        <v>0.62338000000000005</v>
      </c>
      <c r="I39">
        <f>Таблица8[[#This Row],[Delta Y]]+Таблица8[[#This Row],[Deformed Location Y]]*$L$2</f>
        <v>0.49514999999999998</v>
      </c>
    </row>
    <row r="40" spans="3:9" x14ac:dyDescent="0.25">
      <c r="C40">
        <v>37</v>
      </c>
      <c r="D40">
        <v>0.16569999999999999</v>
      </c>
      <c r="E40">
        <v>0.53400000000000003</v>
      </c>
      <c r="F40" s="1">
        <v>0.20666000000000001</v>
      </c>
      <c r="G40" s="1">
        <v>-3.9393999999999998E-2</v>
      </c>
      <c r="H40">
        <f>Таблица8[[#This Row],[Delta X]]+Таблица8[[#This Row],[Deformed Location X]]*$L$2</f>
        <v>0.37236000000000002</v>
      </c>
      <c r="I40">
        <f>Таблица8[[#This Row],[Delta Y]]+Таблица8[[#This Row],[Deformed Location Y]]*$L$2</f>
        <v>0.49460600000000005</v>
      </c>
    </row>
    <row r="41" spans="3:9" x14ac:dyDescent="0.25">
      <c r="C41">
        <v>38</v>
      </c>
      <c r="D41">
        <v>0.83140000000000003</v>
      </c>
      <c r="E41">
        <v>0.501</v>
      </c>
      <c r="F41" s="1">
        <v>-0.10321</v>
      </c>
      <c r="G41" s="1">
        <v>0.87472000000000005</v>
      </c>
      <c r="H41">
        <f>Таблица8[[#This Row],[Delta X]]+Таблица8[[#This Row],[Deformed Location X]]*$L$2</f>
        <v>0.72819</v>
      </c>
      <c r="I41">
        <f>Таблица8[[#This Row],[Delta Y]]+Таблица8[[#This Row],[Deformed Location Y]]*$L$2</f>
        <v>1.3757200000000001</v>
      </c>
    </row>
    <row r="42" spans="3:9" x14ac:dyDescent="0.25">
      <c r="C42">
        <v>39</v>
      </c>
      <c r="D42">
        <v>0.27350000000000002</v>
      </c>
      <c r="E42">
        <v>0.1366</v>
      </c>
      <c r="F42" s="1">
        <v>0.24731</v>
      </c>
      <c r="G42" s="1">
        <v>0.12895000000000001</v>
      </c>
      <c r="H42">
        <f>Таблица8[[#This Row],[Delta X]]+Таблица8[[#This Row],[Deformed Location X]]*$L$2</f>
        <v>0.52081</v>
      </c>
      <c r="I42">
        <f>Таблица8[[#This Row],[Delta Y]]+Таблица8[[#This Row],[Deformed Location Y]]*$L$2</f>
        <v>0.26555000000000001</v>
      </c>
    </row>
    <row r="43" spans="3:9" x14ac:dyDescent="0.25">
      <c r="C43">
        <v>40</v>
      </c>
      <c r="D43">
        <v>0.72540000000000004</v>
      </c>
      <c r="E43">
        <v>0.1157</v>
      </c>
      <c r="F43" s="1">
        <v>0.29368</v>
      </c>
      <c r="G43" s="1">
        <v>0.25219000000000003</v>
      </c>
      <c r="H43">
        <f>Таблица8[[#This Row],[Delta X]]+Таблица8[[#This Row],[Deformed Location X]]*$L$2</f>
        <v>1.01908</v>
      </c>
      <c r="I43">
        <f>Таблица8[[#This Row],[Delta Y]]+Таблица8[[#This Row],[Deformed Location Y]]*$L$2</f>
        <v>0.36789000000000005</v>
      </c>
    </row>
    <row r="44" spans="3:9" x14ac:dyDescent="0.25">
      <c r="C44">
        <v>41</v>
      </c>
      <c r="D44">
        <v>0.43540000000000001</v>
      </c>
      <c r="E44">
        <v>0.13619999999999999</v>
      </c>
      <c r="F44" s="1">
        <v>0.23524999999999999</v>
      </c>
      <c r="G44" s="1">
        <v>0.20368</v>
      </c>
      <c r="H44">
        <f>Таблица8[[#This Row],[Delta X]]+Таблица8[[#This Row],[Deformed Location X]]*$L$2</f>
        <v>0.67064999999999997</v>
      </c>
      <c r="I44">
        <f>Таблица8[[#This Row],[Delta Y]]+Таблица8[[#This Row],[Deformed Location Y]]*$L$2</f>
        <v>0.33987999999999996</v>
      </c>
    </row>
    <row r="45" spans="3:9" x14ac:dyDescent="0.25">
      <c r="C45">
        <v>42</v>
      </c>
      <c r="D45">
        <v>0.56089999999999995</v>
      </c>
      <c r="E45">
        <v>0.1258</v>
      </c>
      <c r="F45" s="1">
        <v>0.30972</v>
      </c>
      <c r="G45" s="1">
        <v>0.18897</v>
      </c>
      <c r="H45">
        <f>Таблица8[[#This Row],[Delta X]]+Таблица8[[#This Row],[Deformed Location X]]*$L$2</f>
        <v>0.87061999999999995</v>
      </c>
      <c r="I45">
        <f>Таблица8[[#This Row],[Delta Y]]+Таблица8[[#This Row],[Deformed Location Y]]*$L$2</f>
        <v>0.31476999999999999</v>
      </c>
    </row>
    <row r="46" spans="3:9" x14ac:dyDescent="0.25">
      <c r="C46">
        <v>43</v>
      </c>
      <c r="D46">
        <v>0.8538</v>
      </c>
      <c r="E46">
        <v>0.29170000000000001</v>
      </c>
      <c r="F46" s="1">
        <v>-4.5726000000000003E-2</v>
      </c>
      <c r="G46" s="1">
        <v>1.0156000000000001</v>
      </c>
      <c r="H46">
        <f>Таблица8[[#This Row],[Delta X]]+Таблица8[[#This Row],[Deformed Location X]]*$L$2</f>
        <v>0.80807399999999996</v>
      </c>
      <c r="I46">
        <f>Таблица8[[#This Row],[Delta Y]]+Таблица8[[#This Row],[Deformed Location Y]]*$L$2</f>
        <v>1.3073000000000001</v>
      </c>
    </row>
    <row r="47" spans="3:9" x14ac:dyDescent="0.25">
      <c r="C47">
        <v>44</v>
      </c>
      <c r="D47">
        <v>0.71109999999999995</v>
      </c>
      <c r="E47">
        <v>0.41010000000000002</v>
      </c>
      <c r="F47" s="1">
        <v>-5.3524000000000002E-2</v>
      </c>
      <c r="G47" s="1">
        <v>0.2014</v>
      </c>
      <c r="H47">
        <f>Таблица8[[#This Row],[Delta X]]+Таблица8[[#This Row],[Deformed Location X]]*$L$2</f>
        <v>0.65757599999999994</v>
      </c>
      <c r="I47">
        <f>Таблица8[[#This Row],[Delta Y]]+Таблица8[[#This Row],[Deformed Location Y]]*$L$2</f>
        <v>0.61150000000000004</v>
      </c>
    </row>
    <row r="48" spans="3:9" x14ac:dyDescent="0.25">
      <c r="C48">
        <v>45</v>
      </c>
      <c r="D48">
        <v>0.1152</v>
      </c>
      <c r="E48">
        <v>0.2928</v>
      </c>
      <c r="F48" s="1">
        <v>1.4400999999999999E-3</v>
      </c>
      <c r="G48" s="1">
        <v>1.5063E-2</v>
      </c>
      <c r="H48">
        <f>Таблица8[[#This Row],[Delta X]]+Таблица8[[#This Row],[Deformed Location X]]*$L$2</f>
        <v>0.1166401</v>
      </c>
      <c r="I48">
        <f>Таблица8[[#This Row],[Delta Y]]+Таблица8[[#This Row],[Deformed Location Y]]*$L$2</f>
        <v>0.307863</v>
      </c>
    </row>
    <row r="49" spans="3:9" x14ac:dyDescent="0.25">
      <c r="C49">
        <v>46</v>
      </c>
      <c r="D49">
        <v>0.29770000000000002</v>
      </c>
      <c r="E49">
        <v>0.39169999999999999</v>
      </c>
      <c r="F49" s="1">
        <v>1.3368E-3</v>
      </c>
      <c r="G49" s="1">
        <v>0.10439</v>
      </c>
      <c r="H49">
        <f>Таблица8[[#This Row],[Delta X]]+Таблица8[[#This Row],[Deformed Location X]]*$L$2</f>
        <v>0.29903680000000005</v>
      </c>
      <c r="I49">
        <f>Таблица8[[#This Row],[Delta Y]]+Таблица8[[#This Row],[Deformed Location Y]]*$L$2</f>
        <v>0.49608999999999998</v>
      </c>
    </row>
    <row r="50" spans="3:9" x14ac:dyDescent="0.25">
      <c r="C50">
        <v>47</v>
      </c>
      <c r="D50">
        <v>0.46029999999999999</v>
      </c>
      <c r="E50">
        <v>0.2767</v>
      </c>
      <c r="F50" s="1">
        <v>0.13499</v>
      </c>
      <c r="G50" s="1">
        <v>0.22950999999999999</v>
      </c>
      <c r="H50">
        <f>Таблица8[[#This Row],[Delta X]]+Таблица8[[#This Row],[Deformed Location X]]*$L$2</f>
        <v>0.59528999999999999</v>
      </c>
      <c r="I50">
        <f>Таблица8[[#This Row],[Delta Y]]+Таблица8[[#This Row],[Deformed Location Y]]*$L$2</f>
        <v>0.50621000000000005</v>
      </c>
    </row>
    <row r="51" spans="3:9" x14ac:dyDescent="0.25">
      <c r="C51">
        <v>48</v>
      </c>
      <c r="D51">
        <v>0.41749999999999998</v>
      </c>
      <c r="E51">
        <v>0.25480000000000003</v>
      </c>
      <c r="F51" s="1">
        <v>0.15507000000000001</v>
      </c>
      <c r="G51" s="1">
        <v>0.21168000000000001</v>
      </c>
      <c r="H51">
        <f>Таблица8[[#This Row],[Delta X]]+Таблица8[[#This Row],[Deformed Location X]]*$L$2</f>
        <v>0.57257000000000002</v>
      </c>
      <c r="I51">
        <f>Таблица8[[#This Row],[Delta Y]]+Таблица8[[#This Row],[Deformed Location Y]]*$L$2</f>
        <v>0.46648000000000001</v>
      </c>
    </row>
    <row r="52" spans="3:9" x14ac:dyDescent="0.25">
      <c r="C52">
        <v>49</v>
      </c>
      <c r="D52">
        <v>0.41920000000000002</v>
      </c>
      <c r="E52">
        <v>0.30449999999999999</v>
      </c>
      <c r="F52" s="1">
        <v>0.11278000000000001</v>
      </c>
      <c r="G52" s="1">
        <v>0.22689000000000001</v>
      </c>
      <c r="H52">
        <f>Таблица8[[#This Row],[Delta X]]+Таблица8[[#This Row],[Deformed Location X]]*$L$2</f>
        <v>0.53198000000000001</v>
      </c>
      <c r="I52">
        <f>Таблица8[[#This Row],[Delta Y]]+Таблица8[[#This Row],[Deformed Location Y]]*$L$2</f>
        <v>0.53139000000000003</v>
      </c>
    </row>
    <row r="53" spans="3:9" x14ac:dyDescent="0.25">
      <c r="C53">
        <v>50</v>
      </c>
      <c r="D53">
        <v>0.37</v>
      </c>
      <c r="E53">
        <v>0.27760000000000001</v>
      </c>
      <c r="F53" s="1">
        <v>0.12836</v>
      </c>
      <c r="G53" s="1">
        <v>0.17998</v>
      </c>
      <c r="H53">
        <f>Таблица8[[#This Row],[Delta X]]+Таблица8[[#This Row],[Deformed Location X]]*$L$2</f>
        <v>0.49836000000000003</v>
      </c>
      <c r="I53">
        <f>Таблица8[[#This Row],[Delta Y]]+Таблица8[[#This Row],[Deformed Location Y]]*$L$2</f>
        <v>0.45757999999999999</v>
      </c>
    </row>
    <row r="54" spans="3:9" x14ac:dyDescent="0.25">
      <c r="C54">
        <v>51</v>
      </c>
      <c r="D54">
        <v>0.46510000000000001</v>
      </c>
      <c r="E54">
        <v>0.31530000000000002</v>
      </c>
      <c r="F54" s="1">
        <v>0.10758</v>
      </c>
      <c r="G54" s="1">
        <v>0.21343999999999999</v>
      </c>
      <c r="H54">
        <f>Таблица8[[#This Row],[Delta X]]+Таблица8[[#This Row],[Deformed Location X]]*$L$2</f>
        <v>0.57267999999999997</v>
      </c>
      <c r="I54">
        <f>Таблица8[[#This Row],[Delta Y]]+Таблица8[[#This Row],[Deformed Location Y]]*$L$2</f>
        <v>0.52873999999999999</v>
      </c>
    </row>
    <row r="55" spans="3:9" x14ac:dyDescent="0.25">
      <c r="C55">
        <v>52</v>
      </c>
      <c r="D55">
        <v>0.48020000000000002</v>
      </c>
      <c r="E55">
        <v>0.34949999999999998</v>
      </c>
      <c r="F55" s="1">
        <v>9.1193999999999997E-2</v>
      </c>
      <c r="G55" s="1">
        <v>0.18948000000000001</v>
      </c>
      <c r="H55">
        <f>Таблица8[[#This Row],[Delta X]]+Таблица8[[#This Row],[Deformed Location X]]*$L$2</f>
        <v>0.57139399999999996</v>
      </c>
      <c r="I55">
        <f>Таблица8[[#This Row],[Delta Y]]+Таблица8[[#This Row],[Deformed Location Y]]*$L$2</f>
        <v>0.53898000000000001</v>
      </c>
    </row>
    <row r="56" spans="3:9" x14ac:dyDescent="0.25">
      <c r="C56">
        <v>53</v>
      </c>
      <c r="D56">
        <v>0.5413</v>
      </c>
      <c r="E56">
        <v>0.27879999999999999</v>
      </c>
      <c r="F56" s="1">
        <v>0.15559000000000001</v>
      </c>
      <c r="G56" s="1">
        <v>0.15040999999999999</v>
      </c>
      <c r="H56">
        <f>Таблица8[[#This Row],[Delta X]]+Таблица8[[#This Row],[Deformed Location X]]*$L$2</f>
        <v>0.69689000000000001</v>
      </c>
      <c r="I56">
        <f>Таблица8[[#This Row],[Delta Y]]+Таблица8[[#This Row],[Deformed Location Y]]*$L$2</f>
        <v>0.42920999999999998</v>
      </c>
    </row>
    <row r="57" spans="3:9" x14ac:dyDescent="0.25">
      <c r="C57">
        <v>54</v>
      </c>
      <c r="D57">
        <v>0.58660000000000001</v>
      </c>
      <c r="E57">
        <v>0.26390000000000002</v>
      </c>
      <c r="F57" s="1">
        <v>0.16983000000000001</v>
      </c>
      <c r="G57" s="1">
        <v>0.12950999999999999</v>
      </c>
      <c r="H57">
        <f>Таблица8[[#This Row],[Delta X]]+Таблица8[[#This Row],[Deformed Location X]]*$L$2</f>
        <v>0.75643000000000005</v>
      </c>
      <c r="I57">
        <f>Таблица8[[#This Row],[Delta Y]]+Таблица8[[#This Row],[Deformed Location Y]]*$L$2</f>
        <v>0.39341000000000004</v>
      </c>
    </row>
    <row r="58" spans="3:9" x14ac:dyDescent="0.25">
      <c r="C58">
        <v>55</v>
      </c>
      <c r="D58">
        <v>0.57479999999999998</v>
      </c>
      <c r="E58">
        <v>0.31230000000000002</v>
      </c>
      <c r="F58" s="1">
        <v>0.11241</v>
      </c>
      <c r="G58" s="1">
        <v>0.11063000000000001</v>
      </c>
      <c r="H58">
        <f>Таблица8[[#This Row],[Delta X]]+Таблица8[[#This Row],[Deformed Location X]]*$L$2</f>
        <v>0.68720999999999999</v>
      </c>
      <c r="I58">
        <f>Таблица8[[#This Row],[Delta Y]]+Таблица8[[#This Row],[Deformed Location Y]]*$L$2</f>
        <v>0.42293000000000003</v>
      </c>
    </row>
    <row r="59" spans="3:9" x14ac:dyDescent="0.25">
      <c r="C59">
        <v>56</v>
      </c>
      <c r="D59">
        <v>0.62509999999999999</v>
      </c>
      <c r="E59">
        <v>0.29899999999999999</v>
      </c>
      <c r="F59" s="1">
        <v>0.12266000000000001</v>
      </c>
      <c r="G59" s="1">
        <v>0.11201999999999999</v>
      </c>
      <c r="H59">
        <f>Таблица8[[#This Row],[Delta X]]+Таблица8[[#This Row],[Deformed Location X]]*$L$2</f>
        <v>0.74775999999999998</v>
      </c>
      <c r="I59">
        <f>Таблица8[[#This Row],[Delta Y]]+Таблица8[[#This Row],[Deformed Location Y]]*$L$2</f>
        <v>0.41102</v>
      </c>
    </row>
    <row r="60" spans="3:9" x14ac:dyDescent="0.25">
      <c r="C60">
        <v>57</v>
      </c>
      <c r="D60">
        <v>0.59570000000000001</v>
      </c>
      <c r="E60">
        <v>0.2147</v>
      </c>
      <c r="F60" s="1">
        <v>0.22419</v>
      </c>
      <c r="G60" s="1">
        <v>0.15665999999999999</v>
      </c>
      <c r="H60">
        <f>Таблица8[[#This Row],[Delta X]]+Таблица8[[#This Row],[Deformed Location X]]*$L$2</f>
        <v>0.81989000000000001</v>
      </c>
      <c r="I60">
        <f>Таблица8[[#This Row],[Delta Y]]+Таблица8[[#This Row],[Deformed Location Y]]*$L$2</f>
        <v>0.37136000000000002</v>
      </c>
    </row>
    <row r="61" spans="3:9" x14ac:dyDescent="0.25">
      <c r="C61">
        <v>58</v>
      </c>
      <c r="D61">
        <v>0.61170000000000002</v>
      </c>
      <c r="E61">
        <v>0.34960000000000002</v>
      </c>
      <c r="F61" s="1">
        <v>5.8129E-2</v>
      </c>
      <c r="G61" s="1">
        <v>8.8058999999999998E-2</v>
      </c>
      <c r="H61">
        <f>Таблица8[[#This Row],[Delta X]]+Таблица8[[#This Row],[Deformed Location X]]*$L$2</f>
        <v>0.66982900000000001</v>
      </c>
      <c r="I61">
        <f>Таблица8[[#This Row],[Delta Y]]+Таблица8[[#This Row],[Deformed Location Y]]*$L$2</f>
        <v>0.43765900000000002</v>
      </c>
    </row>
    <row r="62" spans="3:9" x14ac:dyDescent="0.25">
      <c r="C62">
        <v>59</v>
      </c>
      <c r="D62">
        <v>0.56210000000000004</v>
      </c>
      <c r="E62">
        <v>0.35809999999999997</v>
      </c>
      <c r="F62" s="1">
        <v>6.9125000000000006E-2</v>
      </c>
      <c r="G62" s="1">
        <v>0.10347000000000001</v>
      </c>
      <c r="H62">
        <f>Таблица8[[#This Row],[Delta X]]+Таблица8[[#This Row],[Deformed Location X]]*$L$2</f>
        <v>0.63122500000000004</v>
      </c>
      <c r="I62">
        <f>Таблица8[[#This Row],[Delta Y]]+Таблица8[[#This Row],[Deformed Location Y]]*$L$2</f>
        <v>0.46156999999999998</v>
      </c>
    </row>
    <row r="63" spans="3:9" x14ac:dyDescent="0.25">
      <c r="C63">
        <v>60</v>
      </c>
      <c r="D63">
        <v>0.59809999999999997</v>
      </c>
      <c r="E63">
        <v>0.40100000000000002</v>
      </c>
      <c r="F63" s="1">
        <v>1.6544E-2</v>
      </c>
      <c r="G63" s="1">
        <v>7.9816999999999999E-2</v>
      </c>
      <c r="H63">
        <f>Таблица8[[#This Row],[Delta X]]+Таблица8[[#This Row],[Deformed Location X]]*$L$2</f>
        <v>0.61464399999999997</v>
      </c>
      <c r="I63">
        <f>Таблица8[[#This Row],[Delta Y]]+Таблица8[[#This Row],[Deformed Location Y]]*$L$2</f>
        <v>0.48081700000000005</v>
      </c>
    </row>
    <row r="64" spans="3:9" x14ac:dyDescent="0.25">
      <c r="C64">
        <v>61</v>
      </c>
      <c r="D64">
        <v>0.53490000000000004</v>
      </c>
      <c r="E64">
        <v>0.41120000000000001</v>
      </c>
      <c r="F64" s="1">
        <v>5.1299999999999998E-2</v>
      </c>
      <c r="G64" s="1">
        <v>0.11043</v>
      </c>
      <c r="H64">
        <f>Таблица8[[#This Row],[Delta X]]+Таблица8[[#This Row],[Deformed Location X]]*$L$2</f>
        <v>0.58620000000000005</v>
      </c>
      <c r="I64">
        <f>Таблица8[[#This Row],[Delta Y]]+Таблица8[[#This Row],[Deformed Location Y]]*$L$2</f>
        <v>0.52163000000000004</v>
      </c>
    </row>
    <row r="65" spans="3:9" x14ac:dyDescent="0.25">
      <c r="C65">
        <v>62</v>
      </c>
      <c r="D65">
        <v>0.59370000000000001</v>
      </c>
      <c r="E65">
        <v>0.46760000000000002</v>
      </c>
      <c r="F65" s="1">
        <v>-7.8647999999999999E-3</v>
      </c>
      <c r="G65" s="1">
        <v>8.1612000000000004E-2</v>
      </c>
      <c r="H65">
        <f>Таблица8[[#This Row],[Delta X]]+Таблица8[[#This Row],[Deformed Location X]]*$L$2</f>
        <v>0.5858352</v>
      </c>
      <c r="I65">
        <f>Таблица8[[#This Row],[Delta Y]]+Таблица8[[#This Row],[Deformed Location Y]]*$L$2</f>
        <v>0.54921200000000003</v>
      </c>
    </row>
    <row r="66" spans="3:9" x14ac:dyDescent="0.25">
      <c r="C66">
        <v>63</v>
      </c>
      <c r="D66">
        <v>0.51259999999999994</v>
      </c>
      <c r="E66">
        <v>0.48899999999999999</v>
      </c>
      <c r="F66" s="1">
        <v>3.2009000000000003E-2</v>
      </c>
      <c r="G66" s="1">
        <v>0.11072</v>
      </c>
      <c r="H66">
        <f>Таблица8[[#This Row],[Delta X]]+Таблица8[[#This Row],[Deformed Location X]]*$L$2</f>
        <v>0.5446089999999999</v>
      </c>
      <c r="I66">
        <f>Таблица8[[#This Row],[Delta Y]]+Таблица8[[#This Row],[Deformed Location Y]]*$L$2</f>
        <v>0.59972000000000003</v>
      </c>
    </row>
    <row r="67" spans="3:9" x14ac:dyDescent="0.25">
      <c r="C67">
        <v>64</v>
      </c>
      <c r="D67">
        <v>0.58420000000000005</v>
      </c>
      <c r="E67">
        <v>0.55689999999999995</v>
      </c>
      <c r="F67" s="1">
        <v>-3.0684000000000002E-3</v>
      </c>
      <c r="G67" s="1">
        <v>8.9409000000000002E-2</v>
      </c>
      <c r="H67">
        <f>Таблица8[[#This Row],[Delta X]]+Таблица8[[#This Row],[Deformed Location X]]*$L$2</f>
        <v>0.58113160000000008</v>
      </c>
      <c r="I67">
        <f>Таблица8[[#This Row],[Delta Y]]+Таблица8[[#This Row],[Deformed Location Y]]*$L$2</f>
        <v>0.64630899999999991</v>
      </c>
    </row>
    <row r="68" spans="3:9" x14ac:dyDescent="0.25">
      <c r="C68">
        <v>65</v>
      </c>
      <c r="D68">
        <v>0.48599999999999999</v>
      </c>
      <c r="E68">
        <v>0.58050000000000002</v>
      </c>
      <c r="F68" s="1">
        <v>4.0821999999999997E-2</v>
      </c>
      <c r="G68" s="1">
        <v>9.4672999999999993E-2</v>
      </c>
      <c r="H68">
        <f>Таблица8[[#This Row],[Delta X]]+Таблица8[[#This Row],[Deformed Location X]]*$L$2</f>
        <v>0.52682200000000001</v>
      </c>
      <c r="I68">
        <f>Таблица8[[#This Row],[Delta Y]]+Таблица8[[#This Row],[Deformed Location Y]]*$L$2</f>
        <v>0.67517300000000002</v>
      </c>
    </row>
    <row r="69" spans="3:9" x14ac:dyDescent="0.25">
      <c r="C69">
        <v>66</v>
      </c>
      <c r="D69">
        <v>0.45929999999999999</v>
      </c>
      <c r="E69">
        <v>0.42520000000000002</v>
      </c>
      <c r="F69" s="1">
        <v>6.1126E-2</v>
      </c>
      <c r="G69" s="1">
        <v>0.16439000000000001</v>
      </c>
      <c r="H69">
        <f>Таблица8[[#This Row],[Delta X]]+Таблица8[[#This Row],[Deformed Location X]]*$L$2</f>
        <v>0.52042599999999994</v>
      </c>
      <c r="I69">
        <f>Таблица8[[#This Row],[Delta Y]]+Таблица8[[#This Row],[Deformed Location Y]]*$L$2</f>
        <v>0.58959000000000006</v>
      </c>
    </row>
    <row r="70" spans="3:9" x14ac:dyDescent="0.25">
      <c r="C70">
        <v>67</v>
      </c>
      <c r="D70">
        <v>0.55869999999999997</v>
      </c>
      <c r="E70">
        <v>0.67369999999999997</v>
      </c>
      <c r="F70" s="1">
        <v>-5.2802000000000002E-2</v>
      </c>
      <c r="G70" s="1">
        <v>0.12163</v>
      </c>
      <c r="H70">
        <f>Таблица8[[#This Row],[Delta X]]+Таблица8[[#This Row],[Deformed Location X]]*$L$2</f>
        <v>0.50589799999999996</v>
      </c>
      <c r="I70">
        <f>Таблица8[[#This Row],[Delta Y]]+Таблица8[[#This Row],[Deformed Location Y]]*$L$2</f>
        <v>0.79532999999999998</v>
      </c>
    </row>
    <row r="71" spans="3:9" x14ac:dyDescent="0.25">
      <c r="C71">
        <v>68</v>
      </c>
      <c r="D71">
        <v>0.67320000000000002</v>
      </c>
      <c r="E71">
        <v>0.62870000000000004</v>
      </c>
      <c r="F71" s="1">
        <v>-0.23785000000000001</v>
      </c>
      <c r="G71" s="1">
        <v>0.26080999999999999</v>
      </c>
      <c r="H71">
        <f>Таблица8[[#This Row],[Delta X]]+Таблица8[[#This Row],[Deformed Location X]]*$L$2</f>
        <v>0.43535000000000001</v>
      </c>
      <c r="I71">
        <f>Таблица8[[#This Row],[Delta Y]]+Таблица8[[#This Row],[Deformed Location Y]]*$L$2</f>
        <v>0.88951000000000002</v>
      </c>
    </row>
    <row r="72" spans="3:9" x14ac:dyDescent="0.25">
      <c r="C72">
        <v>69</v>
      </c>
      <c r="D72">
        <v>0.65359999999999996</v>
      </c>
      <c r="E72">
        <v>0.75960000000000005</v>
      </c>
      <c r="F72" s="1">
        <v>-0.29985000000000001</v>
      </c>
      <c r="G72" s="1">
        <v>0.35428999999999999</v>
      </c>
      <c r="H72">
        <f>Таблица8[[#This Row],[Delta X]]+Таблица8[[#This Row],[Deformed Location X]]*$L$2</f>
        <v>0.35374999999999995</v>
      </c>
      <c r="I72">
        <f>Таблица8[[#This Row],[Delta Y]]+Таблица8[[#This Row],[Deformed Location Y]]*$L$2</f>
        <v>1.11389</v>
      </c>
    </row>
    <row r="73" spans="3:9" x14ac:dyDescent="0.25">
      <c r="C73">
        <v>70</v>
      </c>
      <c r="D73">
        <v>0.41920000000000002</v>
      </c>
      <c r="E73">
        <v>0.2</v>
      </c>
      <c r="F73" s="1">
        <v>0.19961000000000001</v>
      </c>
      <c r="G73" s="1">
        <v>0.20302000000000001</v>
      </c>
      <c r="H73">
        <f>Таблица8[[#This Row],[Delta X]]+Таблица8[[#This Row],[Deformed Location X]]*$L$2</f>
        <v>0.61881000000000008</v>
      </c>
      <c r="I73">
        <f>Таблица8[[#This Row],[Delta Y]]+Таблица8[[#This Row],[Deformed Location Y]]*$L$2</f>
        <v>0.40302000000000004</v>
      </c>
    </row>
    <row r="74" spans="3:9" x14ac:dyDescent="0.25">
      <c r="C74">
        <v>71</v>
      </c>
      <c r="D74">
        <v>0.8054</v>
      </c>
      <c r="E74">
        <v>0.73150000000000004</v>
      </c>
      <c r="F74" s="1">
        <v>-0.38449</v>
      </c>
      <c r="G74" s="1">
        <v>0.52664</v>
      </c>
      <c r="H74">
        <f>Таблица8[[#This Row],[Delta X]]+Таблица8[[#This Row],[Deformed Location X]]*$L$2</f>
        <v>0.42091000000000001</v>
      </c>
      <c r="I74">
        <f>Таблица8[[#This Row],[Delta Y]]+Таблица8[[#This Row],[Deformed Location Y]]*$L$2</f>
        <v>1.25814</v>
      </c>
    </row>
    <row r="75" spans="3:9" x14ac:dyDescent="0.25">
      <c r="C75">
        <v>72</v>
      </c>
      <c r="D75">
        <v>0.16520000000000001</v>
      </c>
      <c r="E75">
        <v>0.68979999999999997</v>
      </c>
      <c r="F75" s="1">
        <v>3.8329000000000002E-2</v>
      </c>
      <c r="G75" s="1">
        <v>-0.24152000000000001</v>
      </c>
      <c r="H75">
        <f>Таблица8[[#This Row],[Delta X]]+Таблица8[[#This Row],[Deformed Location X]]*$L$2</f>
        <v>0.20352900000000002</v>
      </c>
      <c r="I75">
        <f>Таблица8[[#This Row],[Delta Y]]+Таблица8[[#This Row],[Deformed Location Y]]*$L$2</f>
        <v>0.44827999999999996</v>
      </c>
    </row>
    <row r="76" spans="3:9" x14ac:dyDescent="0.25">
      <c r="C76">
        <v>73</v>
      </c>
      <c r="D76">
        <v>0.30030000000000001</v>
      </c>
      <c r="E76">
        <v>0.62590000000000001</v>
      </c>
      <c r="F76" s="1">
        <v>4.3226000000000001E-2</v>
      </c>
      <c r="G76" s="1">
        <v>4.6427000000000003E-2</v>
      </c>
      <c r="H76">
        <f>Таблица8[[#This Row],[Delta X]]+Таблица8[[#This Row],[Deformed Location X]]*$L$2</f>
        <v>0.343526</v>
      </c>
      <c r="I76">
        <f>Таблица8[[#This Row],[Delta Y]]+Таблица8[[#This Row],[Deformed Location Y]]*$L$2</f>
        <v>0.67232700000000001</v>
      </c>
    </row>
    <row r="77" spans="3:9" x14ac:dyDescent="0.25">
      <c r="C77">
        <v>74</v>
      </c>
      <c r="D77">
        <v>0.31159999999999999</v>
      </c>
      <c r="E77">
        <v>0.75319999999999998</v>
      </c>
      <c r="F77" s="1">
        <v>-7.6296000000000003E-2</v>
      </c>
      <c r="G77" s="1">
        <v>-6.7086999999999994E-2</v>
      </c>
      <c r="H77">
        <f>Таблица8[[#This Row],[Delta X]]+Таблица8[[#This Row],[Deformed Location X]]*$L$2</f>
        <v>0.23530399999999999</v>
      </c>
      <c r="I77">
        <f>Таблица8[[#This Row],[Delta Y]]+Таблица8[[#This Row],[Deformed Location Y]]*$L$2</f>
        <v>0.68611299999999997</v>
      </c>
    </row>
    <row r="78" spans="3:9" x14ac:dyDescent="0.25">
      <c r="C78">
        <v>75</v>
      </c>
      <c r="D78">
        <v>0.37509999999999999</v>
      </c>
      <c r="E78">
        <v>0.35139999999999999</v>
      </c>
      <c r="F78" s="1">
        <v>6.4946000000000004E-2</v>
      </c>
      <c r="G78" s="1">
        <v>0.22997000000000001</v>
      </c>
      <c r="H78">
        <f>Таблица8[[#This Row],[Delta X]]+Таблица8[[#This Row],[Deformed Location X]]*$L$2</f>
        <v>0.44004599999999999</v>
      </c>
      <c r="I78">
        <f>Таблица8[[#This Row],[Delta Y]]+Таблица8[[#This Row],[Deformed Location Y]]*$L$2</f>
        <v>0.58136999999999994</v>
      </c>
    </row>
    <row r="79" spans="3:9" x14ac:dyDescent="0.25">
      <c r="C79">
        <v>76</v>
      </c>
      <c r="D79">
        <v>0.31979999999999997</v>
      </c>
      <c r="E79">
        <v>0.30520000000000003</v>
      </c>
      <c r="F79" s="1">
        <v>8.0101000000000006E-2</v>
      </c>
      <c r="G79" s="1">
        <v>7.6504000000000003E-2</v>
      </c>
      <c r="H79">
        <f>Таблица8[[#This Row],[Delta X]]+Таблица8[[#This Row],[Deformed Location X]]*$L$2</f>
        <v>0.39990099999999995</v>
      </c>
      <c r="I79">
        <f>Таблица8[[#This Row],[Delta Y]]+Таблица8[[#This Row],[Deformed Location Y]]*$L$2</f>
        <v>0.38170400000000004</v>
      </c>
    </row>
    <row r="80" spans="3:9" x14ac:dyDescent="0.25">
      <c r="C80">
        <v>77</v>
      </c>
      <c r="D80">
        <v>0.38040000000000002</v>
      </c>
      <c r="E80">
        <v>0.42499999999999999</v>
      </c>
      <c r="F80" s="1">
        <v>3.1699999999999999E-2</v>
      </c>
      <c r="G80" s="1">
        <v>0.22391</v>
      </c>
      <c r="H80">
        <f>Таблица8[[#This Row],[Delta X]]+Таблица8[[#This Row],[Deformed Location X]]*$L$2</f>
        <v>0.41210000000000002</v>
      </c>
      <c r="I80">
        <f>Таблица8[[#This Row],[Delta Y]]+Таблица8[[#This Row],[Deformed Location Y]]*$L$2</f>
        <v>0.64890999999999999</v>
      </c>
    </row>
    <row r="81" spans="3:9" x14ac:dyDescent="0.25">
      <c r="C81">
        <v>78</v>
      </c>
      <c r="D81">
        <v>0.43259999999999998</v>
      </c>
      <c r="E81">
        <v>0.35210000000000002</v>
      </c>
      <c r="F81" s="1">
        <v>8.1175999999999998E-2</v>
      </c>
      <c r="G81" s="1">
        <v>0.22574</v>
      </c>
      <c r="H81">
        <f>Таблица8[[#This Row],[Delta X]]+Таблица8[[#This Row],[Deformed Location X]]*$L$2</f>
        <v>0.51377600000000001</v>
      </c>
      <c r="I81">
        <f>Таблица8[[#This Row],[Delta Y]]+Таблица8[[#This Row],[Deformed Location Y]]*$L$2</f>
        <v>0.57784000000000002</v>
      </c>
    </row>
    <row r="82" spans="3:9" x14ac:dyDescent="0.25">
      <c r="C82">
        <v>79</v>
      </c>
      <c r="D82">
        <v>0.57410000000000005</v>
      </c>
      <c r="E82">
        <v>6.3799999999999996E-2</v>
      </c>
      <c r="F82" s="1">
        <v>0.35110000000000002</v>
      </c>
      <c r="G82" s="1">
        <v>0.20351</v>
      </c>
      <c r="H82">
        <f>Таблица8[[#This Row],[Delta X]]+Таблица8[[#This Row],[Deformed Location X]]*$L$2</f>
        <v>0.92520000000000002</v>
      </c>
      <c r="I82">
        <f>Таблица8[[#This Row],[Delta Y]]+Таблица8[[#This Row],[Deformed Location Y]]*$L$2</f>
        <v>0.26730999999999999</v>
      </c>
    </row>
    <row r="83" spans="3:9" x14ac:dyDescent="0.25">
      <c r="C83">
        <v>80</v>
      </c>
      <c r="D83">
        <v>0.43149999999999999</v>
      </c>
      <c r="E83">
        <v>6.59E-2</v>
      </c>
      <c r="F83" s="1">
        <v>0.27603</v>
      </c>
      <c r="G83" s="1">
        <v>0.24451999999999999</v>
      </c>
      <c r="H83">
        <f>Таблица8[[#This Row],[Delta X]]+Таблица8[[#This Row],[Deformed Location X]]*$L$2</f>
        <v>0.70752999999999999</v>
      </c>
      <c r="I83">
        <f>Таблица8[[#This Row],[Delta Y]]+Таблица8[[#This Row],[Deformed Location Y]]*$L$2</f>
        <v>0.31041999999999997</v>
      </c>
    </row>
    <row r="84" spans="3:9" x14ac:dyDescent="0.25">
      <c r="C84">
        <v>81</v>
      </c>
      <c r="D84">
        <v>0.55379999999999996</v>
      </c>
      <c r="E84">
        <v>0.1845</v>
      </c>
      <c r="F84" s="1">
        <v>0.25358999999999998</v>
      </c>
      <c r="G84" s="1">
        <v>0.18479000000000001</v>
      </c>
      <c r="H84">
        <f>Таблица8[[#This Row],[Delta X]]+Таблица8[[#This Row],[Deformed Location X]]*$L$2</f>
        <v>0.80738999999999994</v>
      </c>
      <c r="I84">
        <f>Таблица8[[#This Row],[Delta Y]]+Таблица8[[#This Row],[Deformed Location Y]]*$L$2</f>
        <v>0.36929000000000001</v>
      </c>
    </row>
    <row r="85" spans="3:9" x14ac:dyDescent="0.25">
      <c r="C85">
        <v>82</v>
      </c>
      <c r="D85">
        <v>0.53180000000000005</v>
      </c>
      <c r="E85">
        <v>0.31769999999999998</v>
      </c>
      <c r="F85" s="1">
        <v>0.12064</v>
      </c>
      <c r="G85" s="1">
        <v>0.14629</v>
      </c>
      <c r="H85">
        <f>Таблица8[[#This Row],[Delta X]]+Таблица8[[#This Row],[Deformed Location X]]*$L$2</f>
        <v>0.65244000000000002</v>
      </c>
      <c r="I85">
        <f>Таблица8[[#This Row],[Delta Y]]+Таблица8[[#This Row],[Deformed Location Y]]*$L$2</f>
        <v>0.46399000000000001</v>
      </c>
    </row>
    <row r="86" spans="3:9" x14ac:dyDescent="0.25">
      <c r="C86">
        <v>83</v>
      </c>
      <c r="D86">
        <v>0.42170000000000002</v>
      </c>
      <c r="E86">
        <v>0.49509999999999998</v>
      </c>
      <c r="F86" s="1">
        <v>4.6475000000000002E-2</v>
      </c>
      <c r="G86" s="1">
        <v>0.13888</v>
      </c>
      <c r="H86">
        <f>Таблица8[[#This Row],[Delta X]]+Таблица8[[#This Row],[Deformed Location X]]*$L$2</f>
        <v>0.46817500000000001</v>
      </c>
      <c r="I86">
        <f>Таблица8[[#This Row],[Delta Y]]+Таблица8[[#This Row],[Deformed Location Y]]*$L$2</f>
        <v>0.63397999999999999</v>
      </c>
    </row>
    <row r="87" spans="3:9" x14ac:dyDescent="0.25">
      <c r="C87">
        <v>84</v>
      </c>
      <c r="D87">
        <v>0.6361</v>
      </c>
      <c r="E87">
        <v>0.248</v>
      </c>
      <c r="F87" s="1">
        <v>0.19167999999999999</v>
      </c>
      <c r="G87" s="1">
        <v>0.14801</v>
      </c>
      <c r="H87">
        <f>Таблица8[[#This Row],[Delta X]]+Таблица8[[#This Row],[Deformed Location X]]*$L$2</f>
        <v>0.82777999999999996</v>
      </c>
      <c r="I87">
        <f>Таблица8[[#This Row],[Delta Y]]+Таблица8[[#This Row],[Deformed Location Y]]*$L$2</f>
        <v>0.39600999999999997</v>
      </c>
    </row>
    <row r="88" spans="3:9" x14ac:dyDescent="0.25">
      <c r="C88">
        <v>85</v>
      </c>
      <c r="D88">
        <v>0.67869999999999997</v>
      </c>
      <c r="E88">
        <v>0.28710000000000002</v>
      </c>
      <c r="F88" s="1">
        <v>0.14282</v>
      </c>
      <c r="G88" s="1">
        <v>0.16431999999999999</v>
      </c>
      <c r="H88">
        <f>Таблица8[[#This Row],[Delta X]]+Таблица8[[#This Row],[Deformed Location X]]*$L$2</f>
        <v>0.82152000000000003</v>
      </c>
      <c r="I88">
        <f>Таблица8[[#This Row],[Delta Y]]+Таблица8[[#This Row],[Deformed Location Y]]*$L$2</f>
        <v>0.45142000000000004</v>
      </c>
    </row>
    <row r="89" spans="3:9" x14ac:dyDescent="0.25">
      <c r="C89">
        <v>86</v>
      </c>
      <c r="D89">
        <v>0.43090000000000001</v>
      </c>
      <c r="E89">
        <v>0.70230000000000004</v>
      </c>
      <c r="F89" s="1">
        <v>-6.8283999999999997E-2</v>
      </c>
      <c r="G89" s="1">
        <v>-2.9708999999999998E-3</v>
      </c>
      <c r="H89">
        <f>Таблица8[[#This Row],[Delta X]]+Таблица8[[#This Row],[Deformed Location X]]*$L$2</f>
        <v>0.36261599999999999</v>
      </c>
      <c r="I89">
        <f>Таблица8[[#This Row],[Delta Y]]+Таблица8[[#This Row],[Deformed Location Y]]*$L$2</f>
        <v>0.69932910000000004</v>
      </c>
    </row>
    <row r="90" spans="3:9" x14ac:dyDescent="0.25">
      <c r="C90">
        <v>87</v>
      </c>
      <c r="D90">
        <v>0.51619999999999999</v>
      </c>
      <c r="E90">
        <v>0.35239999999999999</v>
      </c>
      <c r="F90" s="1">
        <v>9.4063999999999995E-2</v>
      </c>
      <c r="G90" s="1">
        <v>0.14712</v>
      </c>
      <c r="H90">
        <f>Таблица8[[#This Row],[Delta X]]+Таблица8[[#This Row],[Deformed Location X]]*$L$2</f>
        <v>0.61026400000000003</v>
      </c>
      <c r="I90">
        <f>Таблица8[[#This Row],[Delta Y]]+Таблица8[[#This Row],[Deformed Location Y]]*$L$2</f>
        <v>0.49951999999999996</v>
      </c>
    </row>
    <row r="91" spans="3:9" x14ac:dyDescent="0.25">
      <c r="C91">
        <v>88</v>
      </c>
      <c r="D91">
        <v>0.31850000000000001</v>
      </c>
      <c r="E91">
        <v>0.2341</v>
      </c>
      <c r="F91" s="1">
        <v>0.14443</v>
      </c>
      <c r="G91" s="1">
        <v>2.2079999999999999E-2</v>
      </c>
      <c r="H91">
        <f>Таблица8[[#This Row],[Delta X]]+Таблица8[[#This Row],[Deformed Location X]]*$L$2</f>
        <v>0.46293000000000001</v>
      </c>
      <c r="I91">
        <f>Таблица8[[#This Row],[Delta Y]]+Таблица8[[#This Row],[Deformed Location Y]]*$L$2</f>
        <v>0.25618000000000002</v>
      </c>
    </row>
    <row r="92" spans="3:9" x14ac:dyDescent="0.25">
      <c r="C92">
        <v>89</v>
      </c>
      <c r="D92">
        <v>0.36749999999999999</v>
      </c>
      <c r="E92">
        <v>0.1012</v>
      </c>
      <c r="F92" s="1">
        <v>0.26268000000000002</v>
      </c>
      <c r="G92" s="1">
        <v>0.24929999999999999</v>
      </c>
      <c r="H92">
        <f>Таблица8[[#This Row],[Delta X]]+Таблица8[[#This Row],[Deformed Location X]]*$L$2</f>
        <v>0.63017999999999996</v>
      </c>
      <c r="I92">
        <f>Таблица8[[#This Row],[Delta Y]]+Таблица8[[#This Row],[Deformed Location Y]]*$L$2</f>
        <v>0.35049999999999998</v>
      </c>
    </row>
    <row r="93" spans="3:9" x14ac:dyDescent="0.25">
      <c r="C93">
        <v>90</v>
      </c>
      <c r="D93">
        <v>0.63439999999999996</v>
      </c>
      <c r="E93">
        <v>0.1041</v>
      </c>
      <c r="F93" s="1">
        <v>0.34860999999999998</v>
      </c>
      <c r="G93" s="1">
        <v>0.23338</v>
      </c>
      <c r="H93">
        <f>Таблица8[[#This Row],[Delta X]]+Таблица8[[#This Row],[Deformed Location X]]*$L$2</f>
        <v>0.98300999999999994</v>
      </c>
      <c r="I93">
        <f>Таблица8[[#This Row],[Delta Y]]+Таблица8[[#This Row],[Deformed Location Y]]*$L$2</f>
        <v>0.33748</v>
      </c>
    </row>
    <row r="94" spans="3:9" x14ac:dyDescent="0.25">
      <c r="C94">
        <v>91</v>
      </c>
      <c r="D94">
        <v>0.65269999999999995</v>
      </c>
      <c r="E94">
        <v>0.18049999999999999</v>
      </c>
      <c r="F94" s="1">
        <v>0.25605</v>
      </c>
      <c r="G94" s="1">
        <v>0.20699999999999999</v>
      </c>
      <c r="H94">
        <f>Таблица8[[#This Row],[Delta X]]+Таблица8[[#This Row],[Deformed Location X]]*$L$2</f>
        <v>0.90874999999999995</v>
      </c>
      <c r="I94">
        <f>Таблица8[[#This Row],[Delta Y]]+Таблица8[[#This Row],[Deformed Location Y]]*$L$2</f>
        <v>0.38749999999999996</v>
      </c>
    </row>
    <row r="95" spans="3:9" x14ac:dyDescent="0.25">
      <c r="C95">
        <v>92</v>
      </c>
      <c r="D95">
        <v>0.379</v>
      </c>
      <c r="E95">
        <v>0.22620000000000001</v>
      </c>
      <c r="F95" s="1">
        <v>0.17882999999999999</v>
      </c>
      <c r="G95" s="1">
        <v>0.17641000000000001</v>
      </c>
      <c r="H95">
        <f>Таблица8[[#This Row],[Delta X]]+Таблица8[[#This Row],[Deformed Location X]]*$L$2</f>
        <v>0.55783000000000005</v>
      </c>
      <c r="I95">
        <f>Таблица8[[#This Row],[Delta Y]]+Таблица8[[#This Row],[Deformed Location Y]]*$L$2</f>
        <v>0.40261000000000002</v>
      </c>
    </row>
    <row r="96" spans="3:9" x14ac:dyDescent="0.25">
      <c r="C96">
        <v>93</v>
      </c>
      <c r="D96">
        <v>0.6845</v>
      </c>
      <c r="E96">
        <v>0.51229999999999998</v>
      </c>
      <c r="F96" s="1">
        <v>-0.18618999999999999</v>
      </c>
      <c r="G96" s="1">
        <v>0.20302000000000001</v>
      </c>
      <c r="H96">
        <f>Таблица8[[#This Row],[Delta X]]+Таблица8[[#This Row],[Deformed Location X]]*$L$2</f>
        <v>0.49831000000000003</v>
      </c>
      <c r="I96">
        <f>Таблица8[[#This Row],[Delta Y]]+Таблица8[[#This Row],[Deformed Location Y]]*$L$2</f>
        <v>0.71531999999999996</v>
      </c>
    </row>
    <row r="97" spans="3:9" x14ac:dyDescent="0.25">
      <c r="C97">
        <v>94</v>
      </c>
      <c r="D97">
        <v>0.31009999999999999</v>
      </c>
      <c r="E97">
        <v>0.49430000000000002</v>
      </c>
      <c r="F97" s="1">
        <v>-1.0427000000000001E-2</v>
      </c>
      <c r="G97" s="1">
        <v>0.15198</v>
      </c>
      <c r="H97">
        <f>Таблица8[[#This Row],[Delta X]]+Таблица8[[#This Row],[Deformed Location X]]*$L$2</f>
        <v>0.29967299999999997</v>
      </c>
      <c r="I97">
        <f>Таблица8[[#This Row],[Delta Y]]+Таблица8[[#This Row],[Deformed Location Y]]*$L$2</f>
        <v>0.64627999999999997</v>
      </c>
    </row>
    <row r="98" spans="3:9" x14ac:dyDescent="0.25">
      <c r="C98">
        <v>95</v>
      </c>
      <c r="D98">
        <v>0.46160000000000001</v>
      </c>
      <c r="E98">
        <v>0.18559999999999999</v>
      </c>
      <c r="F98" s="1">
        <v>0.19769999999999999</v>
      </c>
      <c r="G98" s="1">
        <v>0.21834000000000001</v>
      </c>
      <c r="H98">
        <f>Таблица8[[#This Row],[Delta X]]+Таблица8[[#This Row],[Deformed Location X]]*$L$2</f>
        <v>0.6593</v>
      </c>
      <c r="I98">
        <f>Таблица8[[#This Row],[Delta Y]]+Таблица8[[#This Row],[Deformed Location Y]]*$L$2</f>
        <v>0.40393999999999997</v>
      </c>
    </row>
    <row r="99" spans="3:9" x14ac:dyDescent="0.25">
      <c r="C99">
        <v>96</v>
      </c>
      <c r="D99">
        <v>0.1351</v>
      </c>
      <c r="E99">
        <v>0.15010000000000001</v>
      </c>
      <c r="F99" s="1">
        <v>3.2044999999999997E-2</v>
      </c>
      <c r="G99" s="1">
        <v>-4.4082000000000003E-2</v>
      </c>
      <c r="H99">
        <f>Таблица8[[#This Row],[Delta X]]+Таблица8[[#This Row],[Deformed Location X]]*$L$2</f>
        <v>0.16714499999999999</v>
      </c>
      <c r="I99">
        <f>Таблица8[[#This Row],[Delta Y]]+Таблица8[[#This Row],[Deformed Location Y]]*$L$2</f>
        <v>0.106018</v>
      </c>
    </row>
    <row r="100" spans="3:9" x14ac:dyDescent="0.25">
      <c r="C100">
        <v>97</v>
      </c>
      <c r="D100">
        <v>0.76539999999999997</v>
      </c>
      <c r="E100">
        <v>0.85229999999999995</v>
      </c>
      <c r="F100" s="1">
        <v>-0.38389000000000001</v>
      </c>
      <c r="G100" s="1">
        <v>0.10521999999999999</v>
      </c>
      <c r="H100">
        <f>Таблица8[[#This Row],[Delta X]]+Таблица8[[#This Row],[Deformed Location X]]*$L$2</f>
        <v>0.38150999999999996</v>
      </c>
      <c r="I100">
        <f>Таблица8[[#This Row],[Delta Y]]+Таблица8[[#This Row],[Deformed Location Y]]*$L$2</f>
        <v>0.95751999999999993</v>
      </c>
    </row>
    <row r="101" spans="3:9" x14ac:dyDescent="0.25">
      <c r="C101">
        <v>98</v>
      </c>
      <c r="D101">
        <v>0.85699999999999998</v>
      </c>
      <c r="E101">
        <v>0.1515</v>
      </c>
      <c r="F101" s="1">
        <v>3.1035E-2</v>
      </c>
      <c r="G101" s="1">
        <v>1.1815</v>
      </c>
      <c r="H101">
        <f>Таблица8[[#This Row],[Delta X]]+Таблица8[[#This Row],[Deformed Location X]]*$L$2</f>
        <v>0.88803500000000002</v>
      </c>
      <c r="I101">
        <f>Таблица8[[#This Row],[Delta Y]]+Таблица8[[#This Row],[Deformed Location Y]]*$L$2</f>
        <v>1.333</v>
      </c>
    </row>
    <row r="102" spans="3:9" x14ac:dyDescent="0.25">
      <c r="C102">
        <v>99</v>
      </c>
      <c r="D102">
        <v>0.17580000000000001</v>
      </c>
      <c r="E102">
        <v>0.85250000000000004</v>
      </c>
      <c r="F102" s="1">
        <v>-0.59170999999999996</v>
      </c>
      <c r="G102" s="1">
        <v>-0.71967999999999999</v>
      </c>
      <c r="H102">
        <f>Таблица8[[#This Row],[Delta X]]+Таблица8[[#This Row],[Deformed Location X]]*$L$2</f>
        <v>-0.41590999999999995</v>
      </c>
      <c r="I102">
        <f>Таблица8[[#This Row],[Delta Y]]+Таблица8[[#This Row],[Deformed Location Y]]*$L$2</f>
        <v>0.13282000000000005</v>
      </c>
    </row>
    <row r="103" spans="3:9" x14ac:dyDescent="0.25">
      <c r="C103">
        <v>100</v>
      </c>
      <c r="D103">
        <v>0.49180000000000001</v>
      </c>
      <c r="E103">
        <v>0.38569999999999999</v>
      </c>
      <c r="F103" s="1">
        <v>7.5505000000000003E-2</v>
      </c>
      <c r="G103" s="1">
        <v>0.15833</v>
      </c>
      <c r="H103">
        <f>Таблица8[[#This Row],[Delta X]]+Таблица8[[#This Row],[Deformed Location X]]*$L$2</f>
        <v>0.56730500000000006</v>
      </c>
      <c r="I103">
        <f>Таблица8[[#This Row],[Delta Y]]+Таблица8[[#This Row],[Deformed Location Y]]*$L$2</f>
        <v>0.54403000000000001</v>
      </c>
    </row>
    <row r="104" spans="3:9" x14ac:dyDescent="0.25">
      <c r="C104">
        <v>101</v>
      </c>
      <c r="D104">
        <v>0.73240000000000005</v>
      </c>
      <c r="E104">
        <v>0.2268</v>
      </c>
      <c r="F104" s="1">
        <v>0.21393000000000001</v>
      </c>
      <c r="G104" s="1">
        <v>0.2298</v>
      </c>
      <c r="H104">
        <f>Таблица8[[#This Row],[Delta X]]+Таблица8[[#This Row],[Deformed Location X]]*$L$2</f>
        <v>0.94633000000000012</v>
      </c>
      <c r="I104">
        <f>Таблица8[[#This Row],[Delta Y]]+Таблица8[[#This Row],[Deformed Location Y]]*$L$2</f>
        <v>0.45660000000000001</v>
      </c>
    </row>
    <row r="105" spans="3:9" x14ac:dyDescent="0.25">
      <c r="C105">
        <v>102</v>
      </c>
      <c r="D105">
        <v>0.66</v>
      </c>
      <c r="E105">
        <v>0.3332</v>
      </c>
      <c r="F105" s="1">
        <v>7.5025999999999995E-2</v>
      </c>
      <c r="G105" s="1">
        <v>0.12598000000000001</v>
      </c>
      <c r="H105">
        <f>Таблица8[[#This Row],[Delta X]]+Таблица8[[#This Row],[Deformed Location X]]*$L$2</f>
        <v>0.73502600000000007</v>
      </c>
      <c r="I105">
        <f>Таблица8[[#This Row],[Delta Y]]+Таблица8[[#This Row],[Deformed Location Y]]*$L$2</f>
        <v>0.45918000000000003</v>
      </c>
    </row>
    <row r="106" spans="3:9" x14ac:dyDescent="0.25">
      <c r="C106">
        <v>103</v>
      </c>
      <c r="D106">
        <v>0.23769999999999999</v>
      </c>
      <c r="E106">
        <v>0.2712</v>
      </c>
      <c r="F106" s="1">
        <v>0.10953</v>
      </c>
      <c r="G106" s="1">
        <v>5.0176999999999999E-2</v>
      </c>
      <c r="H106">
        <f>Таблица8[[#This Row],[Delta X]]+Таблица8[[#This Row],[Deformed Location X]]*$L$2</f>
        <v>0.34722999999999998</v>
      </c>
      <c r="I106">
        <f>Таблица8[[#This Row],[Delta Y]]+Таблица8[[#This Row],[Deformed Location Y]]*$L$2</f>
        <v>0.32137700000000002</v>
      </c>
    </row>
    <row r="107" spans="3:9" x14ac:dyDescent="0.25">
      <c r="C107">
        <v>104</v>
      </c>
      <c r="D107">
        <v>0.65229999999999999</v>
      </c>
      <c r="E107">
        <v>0.44230000000000003</v>
      </c>
      <c r="F107" s="1">
        <v>-6.7380999999999996E-2</v>
      </c>
      <c r="G107" s="1">
        <v>0.11734</v>
      </c>
      <c r="H107">
        <f>Таблица8[[#This Row],[Delta X]]+Таблица8[[#This Row],[Deformed Location X]]*$L$2</f>
        <v>0.58491899999999997</v>
      </c>
      <c r="I107">
        <f>Таблица8[[#This Row],[Delta Y]]+Таблица8[[#This Row],[Deformed Location Y]]*$L$2</f>
        <v>0.55964000000000003</v>
      </c>
    </row>
    <row r="108" spans="3:9" x14ac:dyDescent="0.25">
      <c r="C108">
        <v>105</v>
      </c>
      <c r="D108">
        <v>0.3569</v>
      </c>
      <c r="E108">
        <v>0.86370000000000002</v>
      </c>
      <c r="F108" s="1">
        <v>-0.58831</v>
      </c>
      <c r="G108" s="1">
        <v>-0.21454000000000001</v>
      </c>
      <c r="H108">
        <f>Таблица8[[#This Row],[Delta X]]+Таблица8[[#This Row],[Deformed Location X]]*$L$2</f>
        <v>-0.23141</v>
      </c>
      <c r="I108">
        <f>Таблица8[[#This Row],[Delta Y]]+Таблица8[[#This Row],[Deformed Location Y]]*$L$2</f>
        <v>0.64915999999999996</v>
      </c>
    </row>
    <row r="109" spans="3:9" x14ac:dyDescent="0.25">
      <c r="C109">
        <v>106</v>
      </c>
      <c r="D109">
        <v>0.73109999999999997</v>
      </c>
      <c r="E109">
        <v>0.3342</v>
      </c>
      <c r="F109" s="1">
        <v>8.6530999999999997E-2</v>
      </c>
      <c r="G109" s="1">
        <v>0.21906</v>
      </c>
      <c r="H109">
        <f>Таблица8[[#This Row],[Delta X]]+Таблица8[[#This Row],[Deformed Location X]]*$L$2</f>
        <v>0.817631</v>
      </c>
      <c r="I109">
        <f>Таблица8[[#This Row],[Delta Y]]+Таблица8[[#This Row],[Deformed Location Y]]*$L$2</f>
        <v>0.55325999999999997</v>
      </c>
    </row>
    <row r="110" spans="3:9" x14ac:dyDescent="0.25">
      <c r="C110">
        <v>107</v>
      </c>
      <c r="D110">
        <v>0.65090000000000003</v>
      </c>
      <c r="E110">
        <v>0.88370000000000004</v>
      </c>
      <c r="F110" s="1">
        <v>-0.44446000000000002</v>
      </c>
      <c r="G110" s="1">
        <v>0.40644000000000002</v>
      </c>
      <c r="H110">
        <f>Таблица8[[#This Row],[Delta X]]+Таблица8[[#This Row],[Deformed Location X]]*$L$2</f>
        <v>0.20644000000000001</v>
      </c>
      <c r="I110">
        <f>Таблица8[[#This Row],[Delta Y]]+Таблица8[[#This Row],[Deformed Location Y]]*$L$2</f>
        <v>1.2901400000000001</v>
      </c>
    </row>
    <row r="111" spans="3:9" x14ac:dyDescent="0.25">
      <c r="C111">
        <v>108</v>
      </c>
      <c r="D111">
        <v>0.36549999999999999</v>
      </c>
      <c r="E111">
        <v>0.1724</v>
      </c>
      <c r="F111" s="1">
        <v>0.22187000000000001</v>
      </c>
      <c r="G111" s="1">
        <v>0.16292999999999999</v>
      </c>
      <c r="H111">
        <f>Таблица8[[#This Row],[Delta X]]+Таблица8[[#This Row],[Deformed Location X]]*$L$2</f>
        <v>0.58736999999999995</v>
      </c>
      <c r="I111">
        <f>Таблица8[[#This Row],[Delta Y]]+Таблица8[[#This Row],[Deformed Location Y]]*$L$2</f>
        <v>0.33533000000000002</v>
      </c>
    </row>
    <row r="112" spans="3:9" x14ac:dyDescent="0.25">
      <c r="C112">
        <v>109</v>
      </c>
      <c r="D112">
        <v>0.45569999999999999</v>
      </c>
      <c r="E112">
        <v>0.38109999999999999</v>
      </c>
      <c r="F112" s="1">
        <v>7.1709999999999996E-2</v>
      </c>
      <c r="G112" s="1">
        <v>0.19267999999999999</v>
      </c>
      <c r="H112">
        <f>Таблица8[[#This Row],[Delta X]]+Таблица8[[#This Row],[Deformed Location X]]*$L$2</f>
        <v>0.52740999999999993</v>
      </c>
      <c r="I112">
        <f>Таблица8[[#This Row],[Delta Y]]+Таблица8[[#This Row],[Deformed Location Y]]*$L$2</f>
        <v>0.57377999999999996</v>
      </c>
    </row>
    <row r="113" spans="3:9" x14ac:dyDescent="0.25">
      <c r="C113">
        <v>110</v>
      </c>
      <c r="D113">
        <v>0.41770000000000002</v>
      </c>
      <c r="E113">
        <v>0.39</v>
      </c>
      <c r="F113" s="1">
        <v>5.9520000000000003E-2</v>
      </c>
      <c r="G113" s="1">
        <v>0.22381000000000001</v>
      </c>
      <c r="H113">
        <f>Таблица8[[#This Row],[Delta X]]+Таблица8[[#This Row],[Deformed Location X]]*$L$2</f>
        <v>0.47722000000000003</v>
      </c>
      <c r="I113">
        <f>Таблица8[[#This Row],[Delta Y]]+Таблица8[[#This Row],[Deformed Location Y]]*$L$2</f>
        <v>0.61380999999999997</v>
      </c>
    </row>
    <row r="114" spans="3:9" x14ac:dyDescent="0.25">
      <c r="C114">
        <v>111</v>
      </c>
      <c r="D114">
        <v>0.59950000000000003</v>
      </c>
      <c r="E114">
        <v>0.16189999999999999</v>
      </c>
      <c r="F114" s="1">
        <v>0.30015999999999998</v>
      </c>
      <c r="G114" s="1">
        <v>0.18715000000000001</v>
      </c>
      <c r="H114">
        <f>Таблица8[[#This Row],[Delta X]]+Таблица8[[#This Row],[Deformed Location X]]*$L$2</f>
        <v>0.89966000000000002</v>
      </c>
      <c r="I114">
        <f>Таблица8[[#This Row],[Delta Y]]+Таблица8[[#This Row],[Deformed Location Y]]*$L$2</f>
        <v>0.34904999999999997</v>
      </c>
    </row>
    <row r="115" spans="3:9" x14ac:dyDescent="0.25">
      <c r="C115">
        <v>112</v>
      </c>
      <c r="D115">
        <v>0.64659999999999995</v>
      </c>
      <c r="E115">
        <v>0.38719999999999999</v>
      </c>
      <c r="F115" s="1">
        <v>1.0189000000000001E-3</v>
      </c>
      <c r="G115" s="1">
        <v>0.10267999999999999</v>
      </c>
      <c r="H115">
        <f>Таблица8[[#This Row],[Delta X]]+Таблица8[[#This Row],[Deformed Location X]]*$L$2</f>
        <v>0.6476189</v>
      </c>
      <c r="I115">
        <f>Таблица8[[#This Row],[Delta Y]]+Таблица8[[#This Row],[Deformed Location Y]]*$L$2</f>
        <v>0.48987999999999998</v>
      </c>
    </row>
    <row r="116" spans="3:9" x14ac:dyDescent="0.25">
      <c r="C116">
        <v>113</v>
      </c>
      <c r="D116">
        <v>0.77329999999999999</v>
      </c>
      <c r="E116">
        <v>0.5968</v>
      </c>
      <c r="F116" s="1">
        <v>-0.17147999999999999</v>
      </c>
      <c r="G116" s="1">
        <v>0.30326999999999998</v>
      </c>
      <c r="H116">
        <f>Таблица8[[#This Row],[Delta X]]+Таблица8[[#This Row],[Deformed Location X]]*$L$2</f>
        <v>0.60182000000000002</v>
      </c>
      <c r="I116">
        <f>Таблица8[[#This Row],[Delta Y]]+Таблица8[[#This Row],[Deformed Location Y]]*$L$2</f>
        <v>0.90006999999999993</v>
      </c>
    </row>
    <row r="117" spans="3:9" x14ac:dyDescent="0.25">
      <c r="C117">
        <v>114</v>
      </c>
      <c r="D117">
        <v>0.87570000000000003</v>
      </c>
      <c r="E117">
        <v>0.62339999999999995</v>
      </c>
      <c r="F117" s="1">
        <v>-0.2702</v>
      </c>
      <c r="G117" s="1">
        <v>1.2474000000000001</v>
      </c>
      <c r="H117">
        <f>Таблица8[[#This Row],[Delta X]]+Таблица8[[#This Row],[Deformed Location X]]*$L$2</f>
        <v>0.60550000000000004</v>
      </c>
      <c r="I117">
        <f>Таблица8[[#This Row],[Delta Y]]+Таблица8[[#This Row],[Deformed Location Y]]*$L$2</f>
        <v>1.8708</v>
      </c>
    </row>
    <row r="118" spans="3:9" x14ac:dyDescent="0.25">
      <c r="C118">
        <v>115</v>
      </c>
      <c r="D118">
        <v>0.81859999999999999</v>
      </c>
      <c r="E118">
        <v>0.39360000000000001</v>
      </c>
      <c r="F118" s="1">
        <v>1.1842999999999999E-2</v>
      </c>
      <c r="G118" s="1">
        <v>0.68157000000000001</v>
      </c>
      <c r="H118">
        <f>Таблица8[[#This Row],[Delta X]]+Таблица8[[#This Row],[Deformed Location X]]*$L$2</f>
        <v>0.83044300000000004</v>
      </c>
      <c r="I118">
        <f>Таблица8[[#This Row],[Delta Y]]+Таблица8[[#This Row],[Deformed Location Y]]*$L$2</f>
        <v>1.07517</v>
      </c>
    </row>
    <row r="119" spans="3:9" x14ac:dyDescent="0.25">
      <c r="C119">
        <v>116</v>
      </c>
      <c r="D119">
        <v>0.18770000000000001</v>
      </c>
      <c r="E119">
        <v>0.39729999999999999</v>
      </c>
      <c r="F119" s="1">
        <v>0.10475</v>
      </c>
      <c r="G119" s="1">
        <v>5.1257999999999998E-3</v>
      </c>
      <c r="H119">
        <f>Таблица8[[#This Row],[Delta X]]+Таблица8[[#This Row],[Deformed Location X]]*$L$2</f>
        <v>0.29244999999999999</v>
      </c>
      <c r="I119">
        <f>Таблица8[[#This Row],[Delta Y]]+Таблица8[[#This Row],[Deformed Location Y]]*$L$2</f>
        <v>0.4024258</v>
      </c>
    </row>
    <row r="120" spans="3:9" x14ac:dyDescent="0.25">
      <c r="C120">
        <v>117</v>
      </c>
      <c r="D120">
        <v>0.87419999999999998</v>
      </c>
      <c r="E120">
        <v>0.87680000000000002</v>
      </c>
      <c r="F120" s="1">
        <v>-0.93154000000000003</v>
      </c>
      <c r="G120" s="1">
        <v>1.1172</v>
      </c>
      <c r="H120">
        <f>Таблица8[[#This Row],[Delta X]]+Таблица8[[#This Row],[Deformed Location X]]*$L$2</f>
        <v>-5.7340000000000058E-2</v>
      </c>
      <c r="I120">
        <f>Таблица8[[#This Row],[Delta Y]]+Таблица8[[#This Row],[Deformed Location Y]]*$L$2</f>
        <v>1.994</v>
      </c>
    </row>
    <row r="121" spans="3:9" x14ac:dyDescent="0.25">
      <c r="C121">
        <v>118</v>
      </c>
      <c r="D121">
        <v>0.39100000000000001</v>
      </c>
      <c r="E121">
        <v>0.57750000000000001</v>
      </c>
      <c r="F121" s="1">
        <v>5.1768000000000002E-2</v>
      </c>
      <c r="G121" s="1">
        <v>3.3347000000000002E-2</v>
      </c>
      <c r="H121">
        <f>Таблица8[[#This Row],[Delta X]]+Таблица8[[#This Row],[Deformed Location X]]*$L$2</f>
        <v>0.44276799999999999</v>
      </c>
      <c r="I121">
        <f>Таблица8[[#This Row],[Delta Y]]+Таблица8[[#This Row],[Deformed Location Y]]*$L$2</f>
        <v>0.61084700000000003</v>
      </c>
    </row>
  </sheetData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A67DC-92CD-41B8-97FB-F7432294DD09}">
  <dimension ref="B1:Y141"/>
  <sheetViews>
    <sheetView tabSelected="1" topLeftCell="B1" workbookViewId="0">
      <selection activeCell="F29" sqref="F29"/>
    </sheetView>
  </sheetViews>
  <sheetFormatPr defaultRowHeight="13.8" x14ac:dyDescent="0.25"/>
  <cols>
    <col min="2" max="2" width="10.796875" customWidth="1"/>
    <col min="3" max="4" width="11.69921875" bestFit="1" customWidth="1"/>
    <col min="6" max="6" width="9.296875" bestFit="1" customWidth="1"/>
    <col min="8" max="8" width="16.3984375" customWidth="1"/>
    <col min="16" max="18" width="10.796875" customWidth="1"/>
    <col min="19" max="19" width="11.59765625" bestFit="1" customWidth="1"/>
  </cols>
  <sheetData>
    <row r="1" spans="2:25" ht="32.4" customHeight="1" x14ac:dyDescent="0.25">
      <c r="B1" t="s">
        <v>33</v>
      </c>
      <c r="C1" t="s">
        <v>24</v>
      </c>
      <c r="D1" t="s">
        <v>25</v>
      </c>
    </row>
    <row r="2" spans="2:25" ht="14.4" thickBot="1" x14ac:dyDescent="0.3">
      <c r="B2">
        <v>1</v>
      </c>
      <c r="C2" s="1">
        <v>547.27</v>
      </c>
      <c r="D2" s="1">
        <v>95</v>
      </c>
      <c r="F2" s="5">
        <f>C3-Таблица9[[#This Row],[X]]</f>
        <v>-15.75</v>
      </c>
      <c r="P2" t="s">
        <v>33</v>
      </c>
      <c r="Q2" s="1" t="s">
        <v>37</v>
      </c>
      <c r="R2" s="1" t="s">
        <v>38</v>
      </c>
      <c r="S2" t="s">
        <v>40</v>
      </c>
      <c r="T2" t="s">
        <v>41</v>
      </c>
      <c r="V2" s="34" t="s">
        <v>39</v>
      </c>
    </row>
    <row r="3" spans="2:25" x14ac:dyDescent="0.25">
      <c r="B3">
        <v>2</v>
      </c>
      <c r="C3" s="1">
        <v>531.52</v>
      </c>
      <c r="D3" s="1">
        <v>92.278999999999996</v>
      </c>
      <c r="P3">
        <v>1</v>
      </c>
      <c r="Q3" s="1">
        <v>-9.9328999999999994E-6</v>
      </c>
      <c r="R3" s="1">
        <v>-2.3226999999999998E-6</v>
      </c>
      <c r="S3" s="1">
        <f>C2+Таблица11[[#This Row],[DX]]*$V$3</f>
        <v>537.33709999999996</v>
      </c>
      <c r="T3" s="1">
        <f>D2+Таблица11[[#This Row],[dY]]*$V$3</f>
        <v>92.677300000000002</v>
      </c>
      <c r="V3" s="35">
        <v>1000000</v>
      </c>
      <c r="W3">
        <v>1</v>
      </c>
      <c r="X3" s="1">
        <v>-9.9328999999999994E-6</v>
      </c>
      <c r="Y3" s="1">
        <v>-2.3226999999999998E-6</v>
      </c>
    </row>
    <row r="4" spans="2:25" x14ac:dyDescent="0.25">
      <c r="B4">
        <v>3</v>
      </c>
      <c r="C4" s="1">
        <v>515.78</v>
      </c>
      <c r="D4" s="1">
        <v>89.558999999999997</v>
      </c>
      <c r="P4">
        <v>2</v>
      </c>
      <c r="Q4" s="1">
        <v>-1.0847E-5</v>
      </c>
      <c r="R4" s="1">
        <v>-2.1594E-6</v>
      </c>
      <c r="S4" s="1">
        <f>C3+Таблица11[[#This Row],[DX]]*$V$3</f>
        <v>520.673</v>
      </c>
      <c r="T4" s="1">
        <f>D3+Таблица11[[#This Row],[dY]]*$V$3</f>
        <v>90.119599999999991</v>
      </c>
      <c r="W4">
        <v>2</v>
      </c>
      <c r="X4" s="1">
        <v>-1.0847E-5</v>
      </c>
      <c r="Y4" s="1">
        <v>-2.1594E-6</v>
      </c>
    </row>
    <row r="5" spans="2:25" x14ac:dyDescent="0.25">
      <c r="B5">
        <v>4</v>
      </c>
      <c r="C5" s="1">
        <v>490.37</v>
      </c>
      <c r="D5" s="1">
        <v>85.168999999999997</v>
      </c>
      <c r="P5">
        <v>3</v>
      </c>
      <c r="Q5" s="1">
        <v>-1.2186E-5</v>
      </c>
      <c r="R5" s="1">
        <v>-2.0806999999999998E-6</v>
      </c>
      <c r="S5" s="1">
        <f>C4+Таблица11[[#This Row],[DX]]*$V$3</f>
        <v>503.59399999999999</v>
      </c>
      <c r="T5" s="1">
        <f>D4+Таблица11[[#This Row],[dY]]*$V$3</f>
        <v>87.478300000000004</v>
      </c>
      <c r="W5">
        <v>3</v>
      </c>
      <c r="X5" s="1">
        <v>-1.2186E-5</v>
      </c>
      <c r="Y5" s="1">
        <v>-2.0806999999999998E-6</v>
      </c>
    </row>
    <row r="6" spans="2:25" x14ac:dyDescent="0.25">
      <c r="B6">
        <v>5</v>
      </c>
      <c r="C6" s="1">
        <v>466.92</v>
      </c>
      <c r="D6" s="1">
        <v>81.117999999999995</v>
      </c>
      <c r="P6">
        <v>4</v>
      </c>
      <c r="Q6" s="1">
        <v>-1.4107000000000001E-5</v>
      </c>
      <c r="R6" s="1">
        <v>-2.0990000000000001E-6</v>
      </c>
      <c r="S6" s="1">
        <f>C5+Таблица11[[#This Row],[DX]]*$V$3</f>
        <v>476.26299999999998</v>
      </c>
      <c r="T6" s="1">
        <f>D5+Таблица11[[#This Row],[dY]]*$V$3</f>
        <v>83.07</v>
      </c>
      <c r="W6">
        <v>4</v>
      </c>
      <c r="X6" s="1">
        <v>-1.4107000000000001E-5</v>
      </c>
      <c r="Y6" s="1">
        <v>-2.0990000000000001E-6</v>
      </c>
    </row>
    <row r="7" spans="2:25" x14ac:dyDescent="0.25">
      <c r="B7">
        <v>6</v>
      </c>
      <c r="C7" s="1">
        <v>445.29</v>
      </c>
      <c r="D7" s="1">
        <v>77.38</v>
      </c>
      <c r="P7">
        <v>5</v>
      </c>
      <c r="Q7" s="1">
        <v>-1.5936000000000001E-5</v>
      </c>
      <c r="R7" s="1">
        <v>-1.9566E-6</v>
      </c>
      <c r="S7" s="1">
        <f>C6+Таблица11[[#This Row],[DX]]*$V$3</f>
        <v>450.98400000000004</v>
      </c>
      <c r="T7" s="1">
        <f>D6+Таблица11[[#This Row],[dY]]*$V$3</f>
        <v>79.1614</v>
      </c>
      <c r="W7">
        <v>5</v>
      </c>
      <c r="X7" s="1">
        <v>-1.5936000000000001E-5</v>
      </c>
      <c r="Y7" s="1">
        <v>-1.9566E-6</v>
      </c>
    </row>
    <row r="8" spans="2:25" x14ac:dyDescent="0.25">
      <c r="B8">
        <v>7</v>
      </c>
      <c r="C8" s="1">
        <v>425.32</v>
      </c>
      <c r="D8" s="1">
        <v>73.930999999999997</v>
      </c>
      <c r="P8">
        <v>6</v>
      </c>
      <c r="Q8" s="1">
        <v>-1.7915999999999999E-5</v>
      </c>
      <c r="R8" s="1">
        <v>-1.8920000000000001E-6</v>
      </c>
      <c r="S8" s="1">
        <f>C7+Таблица11[[#This Row],[DX]]*$V$3</f>
        <v>427.37400000000002</v>
      </c>
      <c r="T8" s="1">
        <f>D7+Таблица11[[#This Row],[dY]]*$V$3</f>
        <v>75.488</v>
      </c>
      <c r="W8">
        <v>6</v>
      </c>
      <c r="X8" s="1">
        <v>-1.7915999999999999E-5</v>
      </c>
      <c r="Y8" s="1">
        <v>-1.8920000000000001E-6</v>
      </c>
    </row>
    <row r="9" spans="2:25" x14ac:dyDescent="0.25">
      <c r="B9">
        <v>8</v>
      </c>
      <c r="C9" s="1">
        <v>406.9</v>
      </c>
      <c r="D9" s="1">
        <v>70.748000000000005</v>
      </c>
      <c r="P9">
        <v>7</v>
      </c>
      <c r="Q9" s="1">
        <v>-1.9714000000000001E-5</v>
      </c>
      <c r="R9" s="1">
        <v>-1.9412000000000002E-6</v>
      </c>
      <c r="S9" s="1">
        <f>C8+Таблица11[[#This Row],[DX]]*$V$3</f>
        <v>405.60599999999999</v>
      </c>
      <c r="T9" s="1">
        <f>D8+Таблица11[[#This Row],[dY]]*$V$3</f>
        <v>71.989800000000002</v>
      </c>
      <c r="W9">
        <v>7</v>
      </c>
      <c r="X9" s="1">
        <v>-1.9714000000000001E-5</v>
      </c>
      <c r="Y9" s="1">
        <v>-1.9412000000000002E-6</v>
      </c>
    </row>
    <row r="10" spans="2:25" x14ac:dyDescent="0.25">
      <c r="B10">
        <v>9</v>
      </c>
      <c r="C10" s="1">
        <v>389.9</v>
      </c>
      <c r="D10" s="1">
        <v>67.811000000000007</v>
      </c>
      <c r="P10">
        <v>8</v>
      </c>
      <c r="Q10" s="1">
        <v>-2.1441999999999999E-5</v>
      </c>
      <c r="R10" s="1">
        <v>-1.9099000000000001E-6</v>
      </c>
      <c r="S10" s="1">
        <f>C9+Таблица11[[#This Row],[DX]]*$V$3</f>
        <v>385.45799999999997</v>
      </c>
      <c r="T10" s="1">
        <f>D9+Таблица11[[#This Row],[dY]]*$V$3</f>
        <v>68.838100000000011</v>
      </c>
      <c r="W10">
        <v>8</v>
      </c>
      <c r="X10" s="1">
        <v>-2.1441999999999999E-5</v>
      </c>
      <c r="Y10" s="1">
        <v>-1.9099000000000001E-6</v>
      </c>
    </row>
    <row r="11" spans="2:25" x14ac:dyDescent="0.25">
      <c r="B11">
        <v>10</v>
      </c>
      <c r="C11" s="1">
        <v>374.22</v>
      </c>
      <c r="D11" s="1">
        <v>65.099999999999994</v>
      </c>
      <c r="P11">
        <v>9</v>
      </c>
      <c r="Q11" s="1">
        <v>-2.3159E-5</v>
      </c>
      <c r="R11" s="1">
        <v>-1.9472000000000002E-6</v>
      </c>
      <c r="S11" s="1">
        <f>C10+Таблица11[[#This Row],[DX]]*$V$3</f>
        <v>366.74099999999999</v>
      </c>
      <c r="T11" s="1">
        <f>D10+Таблица11[[#This Row],[dY]]*$V$3</f>
        <v>65.863800000000012</v>
      </c>
      <c r="W11">
        <v>9</v>
      </c>
      <c r="X11" s="1">
        <v>-2.3159E-5</v>
      </c>
      <c r="Y11" s="1">
        <v>-1.9472000000000002E-6</v>
      </c>
    </row>
    <row r="12" spans="2:25" x14ac:dyDescent="0.25">
      <c r="B12">
        <v>11</v>
      </c>
      <c r="C12" s="1">
        <v>359.74</v>
      </c>
      <c r="D12" s="1">
        <v>62.598999999999997</v>
      </c>
      <c r="P12">
        <v>10</v>
      </c>
      <c r="Q12" s="1">
        <v>-2.4754999999999999E-5</v>
      </c>
      <c r="R12" s="1">
        <v>-1.9634000000000001E-6</v>
      </c>
      <c r="S12" s="1">
        <f>C11+Таблица11[[#This Row],[DX]]*$V$3</f>
        <v>349.46500000000003</v>
      </c>
      <c r="T12" s="1">
        <f>D11+Таблица11[[#This Row],[dY]]*$V$3</f>
        <v>63.136599999999994</v>
      </c>
      <c r="W12">
        <v>10</v>
      </c>
      <c r="X12" s="1">
        <v>-2.4754999999999999E-5</v>
      </c>
      <c r="Y12" s="1">
        <v>-1.9634000000000001E-6</v>
      </c>
    </row>
    <row r="13" spans="2:25" x14ac:dyDescent="0.25">
      <c r="B13">
        <v>12</v>
      </c>
      <c r="C13" s="1">
        <v>346.38</v>
      </c>
      <c r="D13" s="1">
        <v>60.292000000000002</v>
      </c>
      <c r="P13">
        <v>11</v>
      </c>
      <c r="Q13" s="1">
        <v>-2.6265999999999999E-5</v>
      </c>
      <c r="R13" s="1">
        <v>-1.9259000000000001E-6</v>
      </c>
      <c r="S13" s="1">
        <f>C12+Таблица11[[#This Row],[DX]]*$V$3</f>
        <v>333.47399999999999</v>
      </c>
      <c r="T13" s="1">
        <f>D12+Таблица11[[#This Row],[dY]]*$V$3</f>
        <v>60.673099999999998</v>
      </c>
      <c r="W13">
        <v>11</v>
      </c>
      <c r="X13" s="1">
        <v>-2.6265999999999999E-5</v>
      </c>
      <c r="Y13" s="1">
        <v>-1.9259000000000001E-6</v>
      </c>
    </row>
    <row r="14" spans="2:25" x14ac:dyDescent="0.25">
      <c r="B14">
        <v>13</v>
      </c>
      <c r="C14" s="1">
        <v>334.06</v>
      </c>
      <c r="D14" s="1">
        <v>58.161999999999999</v>
      </c>
      <c r="P14">
        <v>12</v>
      </c>
      <c r="Q14" s="1">
        <v>-2.7746000000000002E-5</v>
      </c>
      <c r="R14" s="1">
        <v>-1.9508E-6</v>
      </c>
      <c r="S14" s="1">
        <f>C13+Таблица11[[#This Row],[DX]]*$V$3</f>
        <v>318.63400000000001</v>
      </c>
      <c r="T14" s="1">
        <f>D13+Таблица11[[#This Row],[dY]]*$V$3</f>
        <v>58.341200000000001</v>
      </c>
      <c r="W14">
        <v>12</v>
      </c>
      <c r="X14" s="1">
        <v>-2.7746000000000002E-5</v>
      </c>
      <c r="Y14" s="1">
        <v>-1.9508E-6</v>
      </c>
    </row>
    <row r="15" spans="2:25" x14ac:dyDescent="0.25">
      <c r="B15">
        <v>14</v>
      </c>
      <c r="C15" s="1">
        <v>322.68</v>
      </c>
      <c r="D15" s="1">
        <v>56.197000000000003</v>
      </c>
      <c r="P15">
        <v>13</v>
      </c>
      <c r="Q15" s="1">
        <v>-2.9139E-5</v>
      </c>
      <c r="R15" s="1">
        <v>-1.8835000000000001E-6</v>
      </c>
      <c r="S15" s="1">
        <f>C14+Таблица11[[#This Row],[DX]]*$V$3</f>
        <v>304.92099999999999</v>
      </c>
      <c r="T15" s="1">
        <f>D14+Таблица11[[#This Row],[dY]]*$V$3</f>
        <v>56.278500000000001</v>
      </c>
      <c r="W15">
        <v>13</v>
      </c>
      <c r="X15" s="1">
        <v>-2.9139E-5</v>
      </c>
      <c r="Y15" s="1">
        <v>-1.8835000000000001E-6</v>
      </c>
    </row>
    <row r="16" spans="2:25" x14ac:dyDescent="0.25">
      <c r="B16">
        <v>15</v>
      </c>
      <c r="C16" s="1">
        <v>312.19</v>
      </c>
      <c r="D16" s="1">
        <v>54.384</v>
      </c>
      <c r="P16">
        <v>14</v>
      </c>
      <c r="Q16" s="1">
        <v>-3.0639000000000003E-5</v>
      </c>
      <c r="R16" s="1">
        <v>-1.883E-6</v>
      </c>
      <c r="S16" s="1">
        <f>C15+Таблица11[[#This Row],[DX]]*$V$3</f>
        <v>292.041</v>
      </c>
      <c r="T16" s="1">
        <f>D15+Таблица11[[#This Row],[dY]]*$V$3</f>
        <v>54.314</v>
      </c>
      <c r="W16">
        <v>14</v>
      </c>
      <c r="X16" s="1">
        <v>-3.0639000000000003E-5</v>
      </c>
      <c r="Y16" s="1">
        <v>-1.883E-6</v>
      </c>
    </row>
    <row r="17" spans="2:25" x14ac:dyDescent="0.25">
      <c r="B17">
        <v>16</v>
      </c>
      <c r="C17" s="1">
        <v>302.51</v>
      </c>
      <c r="D17" s="1">
        <v>52.71</v>
      </c>
      <c r="P17">
        <v>15</v>
      </c>
      <c r="Q17" s="1">
        <v>-3.1897999999999999E-5</v>
      </c>
      <c r="R17" s="1">
        <v>-1.9535E-6</v>
      </c>
      <c r="S17" s="1">
        <f>C16+Таблица11[[#This Row],[DX]]*$V$3</f>
        <v>280.29199999999997</v>
      </c>
      <c r="T17" s="1">
        <f>D16+Таблица11[[#This Row],[dY]]*$V$3</f>
        <v>52.430500000000002</v>
      </c>
      <c r="W17">
        <v>15</v>
      </c>
      <c r="X17" s="1">
        <v>-3.1897999999999999E-5</v>
      </c>
      <c r="Y17" s="1">
        <v>-1.9535E-6</v>
      </c>
    </row>
    <row r="18" spans="2:25" x14ac:dyDescent="0.25">
      <c r="B18">
        <v>17</v>
      </c>
      <c r="C18" s="1">
        <v>293.57</v>
      </c>
      <c r="D18" s="1">
        <v>51.165999999999997</v>
      </c>
      <c r="P18">
        <v>16</v>
      </c>
      <c r="Q18" s="1">
        <v>-3.3086000000000001E-5</v>
      </c>
      <c r="R18" s="1">
        <v>-1.9512999999999999E-6</v>
      </c>
      <c r="S18" s="1">
        <f>C17+Таблица11[[#This Row],[DX]]*$V$3</f>
        <v>269.42399999999998</v>
      </c>
      <c r="T18" s="1">
        <f>D17+Таблица11[[#This Row],[dY]]*$V$3</f>
        <v>50.758700000000005</v>
      </c>
      <c r="W18">
        <v>16</v>
      </c>
      <c r="X18" s="1">
        <v>-3.3086000000000001E-5</v>
      </c>
      <c r="Y18" s="1">
        <v>-1.9512999999999999E-6</v>
      </c>
    </row>
    <row r="19" spans="2:25" x14ac:dyDescent="0.25">
      <c r="B19">
        <v>18</v>
      </c>
      <c r="C19" s="1">
        <v>285.32</v>
      </c>
      <c r="D19" s="1">
        <v>49.741999999999997</v>
      </c>
      <c r="P19">
        <v>17</v>
      </c>
      <c r="Q19" s="1">
        <v>-3.4263E-5</v>
      </c>
      <c r="R19" s="1">
        <v>-1.9035000000000001E-6</v>
      </c>
      <c r="S19" s="1">
        <f>C18+Таблица11[[#This Row],[DX]]*$V$3</f>
        <v>259.30700000000002</v>
      </c>
      <c r="T19" s="1">
        <f>D18+Таблица11[[#This Row],[dY]]*$V$3</f>
        <v>49.262499999999996</v>
      </c>
      <c r="W19">
        <v>17</v>
      </c>
      <c r="X19" s="1">
        <v>-3.4263E-5</v>
      </c>
      <c r="Y19" s="1">
        <v>-1.9035000000000001E-6</v>
      </c>
    </row>
    <row r="20" spans="2:25" x14ac:dyDescent="0.25">
      <c r="B20">
        <v>19</v>
      </c>
      <c r="C20" s="1">
        <v>277.70999999999998</v>
      </c>
      <c r="D20" s="1">
        <v>48.427</v>
      </c>
      <c r="P20">
        <v>18</v>
      </c>
      <c r="Q20" s="1">
        <v>-3.5466999999999998E-5</v>
      </c>
      <c r="R20" s="1">
        <v>-1.8892000000000001E-6</v>
      </c>
      <c r="S20" s="1">
        <f>C19+Таблица11[[#This Row],[DX]]*$V$3</f>
        <v>249.85300000000001</v>
      </c>
      <c r="T20" s="1">
        <f>D19+Таблица11[[#This Row],[dY]]*$V$3</f>
        <v>47.852799999999995</v>
      </c>
      <c r="W20">
        <v>18</v>
      </c>
      <c r="X20" s="1">
        <v>-3.5466999999999998E-5</v>
      </c>
      <c r="Y20" s="1">
        <v>-1.8892000000000001E-6</v>
      </c>
    </row>
    <row r="21" spans="2:25" x14ac:dyDescent="0.25">
      <c r="B21">
        <v>20</v>
      </c>
      <c r="C21" s="1">
        <v>270.69</v>
      </c>
      <c r="D21" s="1">
        <v>47.213999999999999</v>
      </c>
      <c r="P21">
        <v>19</v>
      </c>
      <c r="Q21" s="1">
        <v>-3.6594999999999998E-5</v>
      </c>
      <c r="R21" s="1">
        <v>-1.9564E-6</v>
      </c>
      <c r="S21" s="1">
        <f>C20+Таблица11[[#This Row],[DX]]*$V$3</f>
        <v>241.11499999999998</v>
      </c>
      <c r="T21" s="1">
        <f>D20+Таблица11[[#This Row],[dY]]*$V$3</f>
        <v>46.470599999999997</v>
      </c>
      <c r="W21">
        <v>19</v>
      </c>
      <c r="X21" s="1">
        <v>-3.6594999999999998E-5</v>
      </c>
      <c r="Y21" s="1">
        <v>-1.9564E-6</v>
      </c>
    </row>
    <row r="22" spans="2:25" x14ac:dyDescent="0.25">
      <c r="B22">
        <v>21</v>
      </c>
      <c r="C22" s="1">
        <v>264.20999999999998</v>
      </c>
      <c r="D22" s="1">
        <v>46.094000000000001</v>
      </c>
      <c r="P22">
        <v>20</v>
      </c>
      <c r="Q22" s="1">
        <v>-3.7497999999999999E-5</v>
      </c>
      <c r="R22" s="1">
        <v>-2.0209999999999998E-6</v>
      </c>
      <c r="S22" s="1">
        <f>C21+Таблица11[[#This Row],[DX]]*$V$3</f>
        <v>233.19200000000001</v>
      </c>
      <c r="T22" s="1">
        <f>D21+Таблица11[[#This Row],[dY]]*$V$3</f>
        <v>45.192999999999998</v>
      </c>
      <c r="W22">
        <v>20</v>
      </c>
      <c r="X22" s="1">
        <v>-3.7497999999999999E-5</v>
      </c>
      <c r="Y22" s="1">
        <v>-2.0209999999999998E-6</v>
      </c>
    </row>
    <row r="23" spans="2:25" x14ac:dyDescent="0.25">
      <c r="B23">
        <v>22</v>
      </c>
      <c r="C23" s="1">
        <v>258.23</v>
      </c>
      <c r="D23" s="1">
        <v>45.061</v>
      </c>
      <c r="P23">
        <v>21</v>
      </c>
      <c r="Q23" s="1">
        <v>-3.8288999999999999E-5</v>
      </c>
      <c r="R23" s="1">
        <v>-2.0447999999999999E-6</v>
      </c>
      <c r="S23" s="1">
        <f>C22+Таблица11[[#This Row],[DX]]*$V$3</f>
        <v>225.92099999999999</v>
      </c>
      <c r="T23" s="1">
        <f>D22+Таблица11[[#This Row],[dY]]*$V$3</f>
        <v>44.049199999999999</v>
      </c>
      <c r="W23">
        <v>21</v>
      </c>
      <c r="X23" s="1">
        <v>-3.8288999999999999E-5</v>
      </c>
      <c r="Y23" s="1">
        <v>-2.0447999999999999E-6</v>
      </c>
    </row>
    <row r="24" spans="2:25" x14ac:dyDescent="0.25">
      <c r="B24">
        <v>23</v>
      </c>
      <c r="C24" s="1">
        <v>252.71</v>
      </c>
      <c r="D24" s="1">
        <v>44.107999999999997</v>
      </c>
      <c r="P24">
        <v>22</v>
      </c>
      <c r="Q24" s="1">
        <v>-3.9243999999999999E-5</v>
      </c>
      <c r="R24" s="1">
        <v>-2.0735999999999999E-6</v>
      </c>
      <c r="S24" s="1">
        <f>C23+Таблица11[[#This Row],[DX]]*$V$3</f>
        <v>218.98600000000002</v>
      </c>
      <c r="T24" s="1">
        <f>D23+Таблица11[[#This Row],[dY]]*$V$3</f>
        <v>42.987400000000001</v>
      </c>
      <c r="W24">
        <v>22</v>
      </c>
      <c r="X24" s="1">
        <v>-3.9243999999999999E-5</v>
      </c>
      <c r="Y24" s="1">
        <v>-2.0735999999999999E-6</v>
      </c>
    </row>
    <row r="25" spans="2:25" x14ac:dyDescent="0.25">
      <c r="B25">
        <v>24</v>
      </c>
      <c r="C25" s="1">
        <v>247.62</v>
      </c>
      <c r="D25" s="1">
        <v>43.228000000000002</v>
      </c>
      <c r="P25">
        <v>23</v>
      </c>
      <c r="Q25" s="1">
        <v>-4.0093999999999999E-5</v>
      </c>
      <c r="R25" s="1">
        <v>-2.0679999999999999E-6</v>
      </c>
      <c r="S25" s="1">
        <f>C24+Таблица11[[#This Row],[DX]]*$V$3</f>
        <v>212.61600000000001</v>
      </c>
      <c r="T25" s="1">
        <f>D24+Таблица11[[#This Row],[dY]]*$V$3</f>
        <v>42.04</v>
      </c>
      <c r="W25">
        <v>23</v>
      </c>
      <c r="X25" s="1">
        <v>-4.0093999999999999E-5</v>
      </c>
      <c r="Y25" s="1">
        <v>-2.0679999999999999E-6</v>
      </c>
    </row>
    <row r="26" spans="2:25" x14ac:dyDescent="0.25">
      <c r="B26">
        <v>25</v>
      </c>
      <c r="C26" s="1">
        <v>242.92</v>
      </c>
      <c r="D26" s="1">
        <v>42.415999999999997</v>
      </c>
      <c r="P26">
        <v>24</v>
      </c>
      <c r="Q26" s="1">
        <v>-4.0766999999999998E-5</v>
      </c>
      <c r="R26" s="1">
        <v>-2.0150000000000002E-6</v>
      </c>
      <c r="S26" s="1">
        <f>C25+Таблица11[[#This Row],[DX]]*$V$3</f>
        <v>206.85300000000001</v>
      </c>
      <c r="T26" s="1">
        <f>D25+Таблица11[[#This Row],[dY]]*$V$3</f>
        <v>41.213000000000001</v>
      </c>
      <c r="W26">
        <v>24</v>
      </c>
      <c r="X26" s="1">
        <v>-4.0766999999999998E-5</v>
      </c>
      <c r="Y26" s="1">
        <v>-2.0150000000000002E-6</v>
      </c>
    </row>
    <row r="27" spans="2:25" x14ac:dyDescent="0.25">
      <c r="B27">
        <v>26</v>
      </c>
      <c r="C27" s="1">
        <v>238.59</v>
      </c>
      <c r="D27" s="1">
        <v>41.667000000000002</v>
      </c>
      <c r="P27">
        <v>25</v>
      </c>
      <c r="Q27" s="1">
        <v>-4.1622000000000002E-5</v>
      </c>
      <c r="R27" s="1">
        <v>-2.0563000000000001E-6</v>
      </c>
      <c r="S27" s="1">
        <f>C26+Таблица11[[#This Row],[DX]]*$V$3</f>
        <v>201.298</v>
      </c>
      <c r="T27" s="1">
        <f>D26+Таблица11[[#This Row],[dY]]*$V$3</f>
        <v>40.359699999999997</v>
      </c>
      <c r="W27">
        <v>25</v>
      </c>
      <c r="X27" s="1">
        <v>-4.1622000000000002E-5</v>
      </c>
      <c r="Y27" s="1">
        <v>-2.0563000000000001E-6</v>
      </c>
    </row>
    <row r="28" spans="2:25" x14ac:dyDescent="0.25">
      <c r="B28">
        <v>27</v>
      </c>
      <c r="C28" s="1">
        <v>234.59</v>
      </c>
      <c r="D28" s="1">
        <v>40.975999999999999</v>
      </c>
      <c r="P28">
        <v>26</v>
      </c>
      <c r="Q28" s="1">
        <v>-4.231E-5</v>
      </c>
      <c r="R28" s="1">
        <v>-2.1689999999999999E-6</v>
      </c>
      <c r="S28" s="1">
        <f>C27+Таблица11[[#This Row],[DX]]*$V$3</f>
        <v>196.28</v>
      </c>
      <c r="T28" s="1">
        <f>D27+Таблица11[[#This Row],[dY]]*$V$3</f>
        <v>39.498000000000005</v>
      </c>
      <c r="W28">
        <v>26</v>
      </c>
      <c r="X28" s="1">
        <v>-4.231E-5</v>
      </c>
      <c r="Y28" s="1">
        <v>-2.1689999999999999E-6</v>
      </c>
    </row>
    <row r="29" spans="2:25" x14ac:dyDescent="0.25">
      <c r="B29">
        <v>28</v>
      </c>
      <c r="C29" s="1">
        <v>230.9</v>
      </c>
      <c r="D29" s="1">
        <v>40.338000000000001</v>
      </c>
      <c r="P29">
        <v>27</v>
      </c>
      <c r="Q29" s="1">
        <v>-4.2868999999999999E-5</v>
      </c>
      <c r="R29" s="1">
        <v>-2.2353E-6</v>
      </c>
      <c r="S29" s="1">
        <f>C28+Таблица11[[#This Row],[DX]]*$V$3</f>
        <v>191.721</v>
      </c>
      <c r="T29" s="1">
        <f>D28+Таблица11[[#This Row],[dY]]*$V$3</f>
        <v>38.740699999999997</v>
      </c>
      <c r="W29">
        <v>27</v>
      </c>
      <c r="X29" s="1">
        <v>-4.2868999999999999E-5</v>
      </c>
      <c r="Y29" s="1">
        <v>-2.2353E-6</v>
      </c>
    </row>
    <row r="30" spans="2:25" x14ac:dyDescent="0.25">
      <c r="B30">
        <v>29</v>
      </c>
      <c r="C30" s="1">
        <v>227.49</v>
      </c>
      <c r="D30" s="1">
        <v>39.75</v>
      </c>
      <c r="P30">
        <v>28</v>
      </c>
      <c r="Q30" s="1">
        <v>-4.3374000000000002E-5</v>
      </c>
      <c r="R30" s="1">
        <v>-2.2745E-6</v>
      </c>
      <c r="S30" s="1">
        <f>C29+Таблица11[[#This Row],[DX]]*$V$3</f>
        <v>187.52600000000001</v>
      </c>
      <c r="T30" s="1">
        <f>D29+Таблица11[[#This Row],[dY]]*$V$3</f>
        <v>38.063499999999998</v>
      </c>
      <c r="W30">
        <v>28</v>
      </c>
      <c r="X30" s="1">
        <v>-4.3374000000000002E-5</v>
      </c>
      <c r="Y30" s="1">
        <v>-2.2745E-6</v>
      </c>
    </row>
    <row r="31" spans="2:25" x14ac:dyDescent="0.25">
      <c r="B31">
        <v>30</v>
      </c>
      <c r="C31" s="1">
        <v>224.35</v>
      </c>
      <c r="D31" s="1">
        <v>39.207000000000001</v>
      </c>
      <c r="P31">
        <v>29</v>
      </c>
      <c r="Q31" s="1">
        <v>-4.3860999999999999E-5</v>
      </c>
      <c r="R31" s="1">
        <v>-2.2682999999999999E-6</v>
      </c>
      <c r="S31" s="1">
        <f>C30+Таблица11[[#This Row],[DX]]*$V$3</f>
        <v>183.62900000000002</v>
      </c>
      <c r="T31" s="1">
        <f>D30+Таблица11[[#This Row],[dY]]*$V$3</f>
        <v>37.481700000000004</v>
      </c>
      <c r="W31">
        <v>29</v>
      </c>
      <c r="X31" s="1">
        <v>-4.3860999999999999E-5</v>
      </c>
      <c r="Y31" s="1">
        <v>-2.2682999999999999E-6</v>
      </c>
    </row>
    <row r="32" spans="2:25" x14ac:dyDescent="0.25">
      <c r="B32">
        <v>31</v>
      </c>
      <c r="C32" s="1">
        <v>221.45</v>
      </c>
      <c r="D32" s="1">
        <v>38.704999999999998</v>
      </c>
      <c r="P32">
        <v>30</v>
      </c>
      <c r="Q32" s="1">
        <v>-4.4301999999999997E-5</v>
      </c>
      <c r="R32" s="1">
        <v>-2.2465E-6</v>
      </c>
      <c r="S32" s="1">
        <f>C31+Таблица11[[#This Row],[DX]]*$V$3</f>
        <v>180.048</v>
      </c>
      <c r="T32" s="1">
        <f>D31+Таблица11[[#This Row],[dY]]*$V$3</f>
        <v>36.960500000000003</v>
      </c>
      <c r="W32">
        <v>30</v>
      </c>
      <c r="X32" s="1">
        <v>-4.4301999999999997E-5</v>
      </c>
      <c r="Y32" s="1">
        <v>-2.2465E-6</v>
      </c>
    </row>
    <row r="33" spans="2:25" x14ac:dyDescent="0.25">
      <c r="B33">
        <v>32</v>
      </c>
      <c r="C33" s="1">
        <v>218.77</v>
      </c>
      <c r="D33" s="1">
        <v>38.243000000000002</v>
      </c>
      <c r="P33">
        <v>31</v>
      </c>
      <c r="Q33" s="1">
        <v>-4.4700999999999998E-5</v>
      </c>
      <c r="R33" s="1">
        <v>-2.2288000000000002E-6</v>
      </c>
      <c r="S33" s="1">
        <f>C32+Таблица11[[#This Row],[DX]]*$V$3</f>
        <v>176.749</v>
      </c>
      <c r="T33" s="1">
        <f>D32+Таблица11[[#This Row],[dY]]*$V$3</f>
        <v>36.476199999999999</v>
      </c>
      <c r="W33">
        <v>31</v>
      </c>
      <c r="X33" s="1">
        <v>-4.4700999999999998E-5</v>
      </c>
      <c r="Y33" s="1">
        <v>-2.2288000000000002E-6</v>
      </c>
    </row>
    <row r="34" spans="2:25" x14ac:dyDescent="0.25">
      <c r="B34">
        <v>33</v>
      </c>
      <c r="C34" s="1">
        <v>216.3</v>
      </c>
      <c r="D34" s="1">
        <v>37.816000000000003</v>
      </c>
      <c r="P34">
        <v>32</v>
      </c>
      <c r="Q34" s="1">
        <v>-4.5104E-5</v>
      </c>
      <c r="R34" s="1">
        <v>-2.1443E-6</v>
      </c>
      <c r="S34" s="1">
        <f>C33+Таблица11[[#This Row],[DX]]*$V$3</f>
        <v>173.666</v>
      </c>
      <c r="T34" s="1">
        <f>D33+Таблица11[[#This Row],[dY]]*$V$3</f>
        <v>36.098700000000001</v>
      </c>
      <c r="W34">
        <v>32</v>
      </c>
      <c r="X34" s="1">
        <v>-4.5104E-5</v>
      </c>
      <c r="Y34" s="1">
        <v>-2.1443E-6</v>
      </c>
    </row>
    <row r="35" spans="2:25" x14ac:dyDescent="0.25">
      <c r="B35">
        <v>34</v>
      </c>
      <c r="C35" s="1">
        <v>214.02</v>
      </c>
      <c r="D35" s="1">
        <v>37.423000000000002</v>
      </c>
      <c r="P35">
        <v>33</v>
      </c>
      <c r="Q35" s="1">
        <v>-4.5407000000000001E-5</v>
      </c>
      <c r="R35" s="1">
        <v>-2.0905999999999999E-6</v>
      </c>
      <c r="S35" s="1">
        <f>C34+Таблица11[[#This Row],[DX]]*$V$3</f>
        <v>170.893</v>
      </c>
      <c r="T35" s="1">
        <f>D34+Таблица11[[#This Row],[dY]]*$V$3</f>
        <v>35.7254</v>
      </c>
      <c r="W35">
        <v>33</v>
      </c>
      <c r="X35" s="1">
        <v>-4.5407000000000001E-5</v>
      </c>
      <c r="Y35" s="1">
        <v>-2.0905999999999999E-6</v>
      </c>
    </row>
    <row r="36" spans="2:25" x14ac:dyDescent="0.25">
      <c r="B36">
        <v>35</v>
      </c>
      <c r="C36" s="1">
        <v>211.92</v>
      </c>
      <c r="D36" s="1">
        <v>37.058999999999997</v>
      </c>
      <c r="P36">
        <v>34</v>
      </c>
      <c r="Q36" s="1">
        <v>-4.5646000000000003E-5</v>
      </c>
      <c r="R36" s="1">
        <v>-1.9721000000000001E-6</v>
      </c>
      <c r="S36" s="1">
        <f>C35+Таблица11[[#This Row],[DX]]*$V$3</f>
        <v>168.37400000000002</v>
      </c>
      <c r="T36" s="1">
        <f>D35+Таблица11[[#This Row],[dY]]*$V$3</f>
        <v>35.450900000000004</v>
      </c>
      <c r="W36">
        <v>34</v>
      </c>
      <c r="X36" s="1">
        <v>-4.5646000000000003E-5</v>
      </c>
      <c r="Y36" s="1">
        <v>-1.9721000000000001E-6</v>
      </c>
    </row>
    <row r="37" spans="2:25" x14ac:dyDescent="0.25">
      <c r="B37">
        <v>36</v>
      </c>
      <c r="C37" s="1">
        <v>209.98</v>
      </c>
      <c r="D37" s="1">
        <v>36.723999999999997</v>
      </c>
      <c r="P37">
        <v>35</v>
      </c>
      <c r="Q37" s="1">
        <v>-4.5974999999999999E-5</v>
      </c>
      <c r="R37" s="1">
        <v>-1.8626E-6</v>
      </c>
      <c r="S37" s="1">
        <f>C36+Таблица11[[#This Row],[DX]]*$V$3</f>
        <v>165.94499999999999</v>
      </c>
      <c r="T37" s="1">
        <f>D36+Таблица11[[#This Row],[dY]]*$V$3</f>
        <v>35.196399999999997</v>
      </c>
      <c r="W37">
        <v>35</v>
      </c>
      <c r="X37" s="1">
        <v>-4.5974999999999999E-5</v>
      </c>
      <c r="Y37" s="1">
        <v>-1.8626E-6</v>
      </c>
    </row>
    <row r="38" spans="2:25" x14ac:dyDescent="0.25">
      <c r="B38">
        <v>37</v>
      </c>
      <c r="C38" s="1">
        <v>208.19</v>
      </c>
      <c r="D38" s="1">
        <v>36.414000000000001</v>
      </c>
      <c r="P38">
        <v>36</v>
      </c>
      <c r="Q38" s="1">
        <v>-4.6281E-5</v>
      </c>
      <c r="R38" s="1">
        <v>-1.8356000000000001E-6</v>
      </c>
      <c r="S38" s="1">
        <f>C37+Таблица11[[#This Row],[DX]]*$V$3</f>
        <v>163.69899999999998</v>
      </c>
      <c r="T38" s="1">
        <f>D37+Таблица11[[#This Row],[dY]]*$V$3</f>
        <v>34.888399999999997</v>
      </c>
      <c r="W38">
        <v>36</v>
      </c>
      <c r="X38" s="1">
        <v>-4.6281E-5</v>
      </c>
      <c r="Y38" s="1">
        <v>-1.8356000000000001E-6</v>
      </c>
    </row>
    <row r="39" spans="2:25" x14ac:dyDescent="0.25">
      <c r="B39">
        <v>38</v>
      </c>
      <c r="C39" s="1">
        <v>206.53</v>
      </c>
      <c r="D39" s="1">
        <v>36.128999999999998</v>
      </c>
      <c r="P39">
        <v>37</v>
      </c>
      <c r="Q39" s="1">
        <v>-4.655E-5</v>
      </c>
      <c r="R39" s="1">
        <v>-1.7082E-6</v>
      </c>
      <c r="S39" s="1">
        <f>C38+Таблица11[[#This Row],[DX]]*$V$3</f>
        <v>161.63999999999999</v>
      </c>
      <c r="T39" s="1">
        <f>D38+Таблица11[[#This Row],[dY]]*$V$3</f>
        <v>34.705800000000004</v>
      </c>
      <c r="W39">
        <v>37</v>
      </c>
      <c r="X39" s="1">
        <v>-4.655E-5</v>
      </c>
      <c r="Y39" s="1">
        <v>-1.7082E-6</v>
      </c>
    </row>
    <row r="40" spans="2:25" x14ac:dyDescent="0.25">
      <c r="B40">
        <v>39</v>
      </c>
      <c r="C40" s="1">
        <v>205.01</v>
      </c>
      <c r="D40" s="1">
        <v>35.865000000000002</v>
      </c>
      <c r="P40">
        <v>38</v>
      </c>
      <c r="Q40" s="1">
        <v>-4.6796999999999999E-5</v>
      </c>
      <c r="R40" s="1">
        <v>-1.6491E-6</v>
      </c>
      <c r="S40" s="1">
        <f>C39+Таблица11[[#This Row],[DX]]*$V$3</f>
        <v>159.733</v>
      </c>
      <c r="T40" s="1">
        <f>D39+Таблица11[[#This Row],[dY]]*$V$3</f>
        <v>34.479900000000001</v>
      </c>
      <c r="W40">
        <v>38</v>
      </c>
      <c r="X40" s="1">
        <v>-4.6796999999999999E-5</v>
      </c>
      <c r="Y40" s="1">
        <v>-1.6491E-6</v>
      </c>
    </row>
    <row r="41" spans="2:25" x14ac:dyDescent="0.25">
      <c r="B41">
        <v>40</v>
      </c>
      <c r="C41" s="1">
        <v>203.6</v>
      </c>
      <c r="D41" s="1">
        <v>35.622</v>
      </c>
      <c r="P41">
        <v>39</v>
      </c>
      <c r="Q41" s="1">
        <v>-4.6777000000000003E-5</v>
      </c>
      <c r="R41" s="1">
        <v>-1.7053E-6</v>
      </c>
      <c r="S41" s="1">
        <f>C40+Таблица11[[#This Row],[DX]]*$V$3</f>
        <v>158.233</v>
      </c>
      <c r="T41" s="1">
        <f>D40+Таблица11[[#This Row],[dY]]*$V$3</f>
        <v>34.159700000000001</v>
      </c>
      <c r="W41">
        <v>39</v>
      </c>
      <c r="X41" s="1">
        <v>-4.6777000000000003E-5</v>
      </c>
      <c r="Y41" s="1">
        <v>-1.7053E-6</v>
      </c>
    </row>
    <row r="42" spans="2:25" x14ac:dyDescent="0.25">
      <c r="B42">
        <v>41</v>
      </c>
      <c r="C42" s="1">
        <v>202.3</v>
      </c>
      <c r="D42" s="1">
        <v>35.398000000000003</v>
      </c>
      <c r="P42">
        <v>40</v>
      </c>
      <c r="Q42" s="1">
        <v>-4.6811999999999998E-5</v>
      </c>
      <c r="R42" s="1">
        <v>-1.4879E-6</v>
      </c>
      <c r="S42" s="1">
        <f>C41+Таблица11[[#This Row],[DX]]*$V$3</f>
        <v>156.78800000000001</v>
      </c>
      <c r="T42" s="1">
        <f>D41+Таблица11[[#This Row],[dY]]*$V$3</f>
        <v>34.134099999999997</v>
      </c>
      <c r="W42">
        <v>40</v>
      </c>
      <c r="X42" s="1">
        <v>-4.6811999999999998E-5</v>
      </c>
      <c r="Y42" s="1">
        <v>-1.4879E-6</v>
      </c>
    </row>
    <row r="43" spans="2:25" x14ac:dyDescent="0.25">
      <c r="B43">
        <v>42</v>
      </c>
      <c r="C43" s="1">
        <v>201.11</v>
      </c>
      <c r="D43" s="1">
        <v>35.191000000000003</v>
      </c>
      <c r="P43">
        <v>41</v>
      </c>
      <c r="Q43" s="1">
        <v>-4.6969999999999999E-5</v>
      </c>
      <c r="R43" s="1">
        <v>-1.2012E-6</v>
      </c>
      <c r="S43" s="1">
        <f>C42+Таблица11[[#This Row],[DX]]*$V$3</f>
        <v>155.33000000000001</v>
      </c>
      <c r="T43" s="1">
        <f>D42+Таблица11[[#This Row],[dY]]*$V$3</f>
        <v>34.196800000000003</v>
      </c>
      <c r="W43">
        <v>41</v>
      </c>
      <c r="X43" s="1">
        <v>-4.6969999999999999E-5</v>
      </c>
      <c r="Y43" s="1">
        <v>-1.2012E-6</v>
      </c>
    </row>
    <row r="44" spans="2:25" x14ac:dyDescent="0.25">
      <c r="B44">
        <v>43</v>
      </c>
      <c r="C44" s="1">
        <v>200</v>
      </c>
      <c r="D44" s="1">
        <v>35</v>
      </c>
      <c r="P44">
        <v>42</v>
      </c>
      <c r="Q44" s="1">
        <v>-4.7490000000000001E-5</v>
      </c>
      <c r="R44" s="1">
        <v>-1.2353000000000001E-6</v>
      </c>
      <c r="S44" s="1">
        <f>C43+Таблица11[[#This Row],[DX]]*$V$3</f>
        <v>153.62</v>
      </c>
      <c r="T44" s="1">
        <f>D43+Таблица11[[#This Row],[dY]]*$V$3</f>
        <v>33.9557</v>
      </c>
      <c r="W44">
        <v>42</v>
      </c>
      <c r="X44" s="1">
        <v>-4.7490000000000001E-5</v>
      </c>
      <c r="Y44" s="1">
        <v>-1.2353000000000001E-6</v>
      </c>
    </row>
    <row r="45" spans="2:25" x14ac:dyDescent="0.25">
      <c r="B45">
        <v>44</v>
      </c>
      <c r="C45" s="1">
        <v>199.94</v>
      </c>
      <c r="D45" s="1">
        <v>33.880000000000003</v>
      </c>
      <c r="P45">
        <v>43</v>
      </c>
      <c r="Q45" s="1">
        <v>-4.7902999999999999E-5</v>
      </c>
      <c r="R45" s="1">
        <v>-1.4194999999999999E-6</v>
      </c>
      <c r="S45" s="1">
        <f>C44+Таблица11[[#This Row],[DX]]*$V$3</f>
        <v>152.09700000000001</v>
      </c>
      <c r="T45" s="1">
        <f>D44+Таблица11[[#This Row],[dY]]*$V$3</f>
        <v>33.580500000000001</v>
      </c>
      <c r="W45">
        <v>43</v>
      </c>
      <c r="X45" s="1">
        <v>-4.7902999999999999E-5</v>
      </c>
      <c r="Y45" s="1">
        <v>-1.4194999999999999E-6</v>
      </c>
    </row>
    <row r="46" spans="2:25" x14ac:dyDescent="0.25">
      <c r="B46">
        <v>45</v>
      </c>
      <c r="C46" s="1">
        <v>199.68</v>
      </c>
      <c r="D46" s="1">
        <v>32.499000000000002</v>
      </c>
      <c r="P46">
        <v>44</v>
      </c>
      <c r="Q46" s="1">
        <v>-4.6921E-5</v>
      </c>
      <c r="R46" s="1">
        <v>-1.2974000000000001E-6</v>
      </c>
      <c r="S46" s="1">
        <f>C45+Таблица11[[#This Row],[DX]]*$V$3</f>
        <v>153.01900000000001</v>
      </c>
      <c r="T46" s="1">
        <f>D45+Таблица11[[#This Row],[dY]]*$V$3</f>
        <v>32.582599999999999</v>
      </c>
      <c r="W46">
        <v>44</v>
      </c>
      <c r="X46" s="1">
        <v>-4.6921E-5</v>
      </c>
      <c r="Y46" s="1">
        <v>-1.2974000000000001E-6</v>
      </c>
    </row>
    <row r="47" spans="2:25" x14ac:dyDescent="0.25">
      <c r="B47">
        <v>46</v>
      </c>
      <c r="C47" s="1">
        <v>199.09</v>
      </c>
      <c r="D47" s="1">
        <v>30.838999999999999</v>
      </c>
      <c r="P47">
        <v>45</v>
      </c>
      <c r="Q47" s="1">
        <v>-4.7092999999999998E-5</v>
      </c>
      <c r="R47" s="1">
        <v>-1.1504E-6</v>
      </c>
      <c r="S47" s="1">
        <f>C46+Таблица11[[#This Row],[DX]]*$V$3</f>
        <v>152.58700000000002</v>
      </c>
      <c r="T47" s="1">
        <f>D46+Таблица11[[#This Row],[dY]]*$V$3</f>
        <v>31.348600000000001</v>
      </c>
      <c r="W47">
        <v>45</v>
      </c>
      <c r="X47" s="1">
        <v>-4.7092999999999998E-5</v>
      </c>
      <c r="Y47" s="1">
        <v>-1.1504E-6</v>
      </c>
    </row>
    <row r="48" spans="2:25" x14ac:dyDescent="0.25">
      <c r="B48">
        <v>47</v>
      </c>
      <c r="C48" s="1">
        <v>197.96</v>
      </c>
      <c r="D48" s="1">
        <v>28.948</v>
      </c>
      <c r="P48">
        <v>46</v>
      </c>
      <c r="Q48" s="1">
        <v>-4.7979999999999998E-5</v>
      </c>
      <c r="R48" s="1">
        <v>-1.0505999999999999E-6</v>
      </c>
      <c r="S48" s="1">
        <f>C47+Таблица11[[#This Row],[DX]]*$V$3</f>
        <v>151.11000000000001</v>
      </c>
      <c r="T48" s="1">
        <f>D47+Таблица11[[#This Row],[dY]]*$V$3</f>
        <v>29.788399999999999</v>
      </c>
      <c r="W48">
        <v>46</v>
      </c>
      <c r="X48" s="1">
        <v>-4.7979999999999998E-5</v>
      </c>
      <c r="Y48" s="1">
        <v>-1.0505999999999999E-6</v>
      </c>
    </row>
    <row r="49" spans="2:25" x14ac:dyDescent="0.25">
      <c r="B49">
        <v>48</v>
      </c>
      <c r="C49" s="1">
        <v>196</v>
      </c>
      <c r="D49" s="1">
        <v>27.001999999999999</v>
      </c>
      <c r="P49">
        <v>47</v>
      </c>
      <c r="Q49" s="1">
        <v>-4.8628999999999998E-5</v>
      </c>
      <c r="R49" s="1">
        <v>-8.4539999999999999E-7</v>
      </c>
      <c r="S49" s="1">
        <f>C48+Таблица11[[#This Row],[DX]]*$V$3</f>
        <v>149.33100000000002</v>
      </c>
      <c r="T49" s="1">
        <f>D48+Таблица11[[#This Row],[dY]]*$V$3</f>
        <v>28.102599999999999</v>
      </c>
      <c r="W49">
        <v>47</v>
      </c>
      <c r="X49" s="1">
        <v>-4.8628999999999998E-5</v>
      </c>
      <c r="Y49" s="1">
        <v>-8.4539999999999999E-7</v>
      </c>
    </row>
    <row r="50" spans="2:25" x14ac:dyDescent="0.25">
      <c r="B50">
        <v>49</v>
      </c>
      <c r="C50" s="1">
        <v>193.16</v>
      </c>
      <c r="D50" s="1">
        <v>25.513999999999999</v>
      </c>
      <c r="P50">
        <v>48</v>
      </c>
      <c r="Q50" s="1">
        <v>-5.0278000000000002E-5</v>
      </c>
      <c r="R50" s="1">
        <v>-7.3623000000000002E-7</v>
      </c>
      <c r="S50" s="1">
        <f>C49+Таблица11[[#This Row],[DX]]*$V$3</f>
        <v>145.72200000000001</v>
      </c>
      <c r="T50" s="1">
        <f>D49+Таблица11[[#This Row],[dY]]*$V$3</f>
        <v>26.26577</v>
      </c>
      <c r="W50">
        <v>48</v>
      </c>
      <c r="X50" s="1">
        <v>-5.0278000000000002E-5</v>
      </c>
      <c r="Y50" s="1">
        <v>-7.3623000000000002E-7</v>
      </c>
    </row>
    <row r="51" spans="2:25" x14ac:dyDescent="0.25">
      <c r="B51">
        <v>50</v>
      </c>
      <c r="C51" s="1">
        <v>190</v>
      </c>
      <c r="D51" s="1">
        <v>25</v>
      </c>
      <c r="P51">
        <v>49</v>
      </c>
      <c r="Q51" s="1">
        <v>-5.0887000000000003E-5</v>
      </c>
      <c r="R51" s="1">
        <v>-5.2615000000000004E-7</v>
      </c>
      <c r="S51" s="1">
        <f>C50+Таблица11[[#This Row],[DX]]*$V$3</f>
        <v>142.273</v>
      </c>
      <c r="T51" s="1">
        <f>D50+Таблица11[[#This Row],[dY]]*$V$3</f>
        <v>24.987849999999998</v>
      </c>
      <c r="W51">
        <v>49</v>
      </c>
      <c r="X51" s="1">
        <v>-5.0887000000000003E-5</v>
      </c>
      <c r="Y51" s="1">
        <v>-5.2615000000000004E-7</v>
      </c>
    </row>
    <row r="52" spans="2:25" x14ac:dyDescent="0.25">
      <c r="B52">
        <v>51</v>
      </c>
      <c r="C52" s="1">
        <v>184.9</v>
      </c>
      <c r="D52" s="1">
        <v>25</v>
      </c>
      <c r="P52">
        <v>50</v>
      </c>
      <c r="Q52" s="1">
        <v>-5.3974000000000002E-5</v>
      </c>
      <c r="R52" s="1">
        <v>-1.0531999999999999E-6</v>
      </c>
      <c r="S52" s="1">
        <f>C51+Таблица11[[#This Row],[DX]]*$V$3</f>
        <v>136.02600000000001</v>
      </c>
      <c r="T52" s="1">
        <f>D51+Таблица11[[#This Row],[dY]]*$V$3</f>
        <v>23.9468</v>
      </c>
      <c r="W52">
        <v>50</v>
      </c>
      <c r="X52" s="1">
        <v>-5.3974000000000002E-5</v>
      </c>
      <c r="Y52" s="1">
        <v>-1.0531999999999999E-6</v>
      </c>
    </row>
    <row r="53" spans="2:25" x14ac:dyDescent="0.25">
      <c r="B53">
        <v>52</v>
      </c>
      <c r="C53" s="1">
        <v>179.11</v>
      </c>
      <c r="D53" s="1">
        <v>25</v>
      </c>
      <c r="P53">
        <v>51</v>
      </c>
      <c r="Q53" s="1">
        <v>-5.5742000000000003E-5</v>
      </c>
      <c r="R53" s="1">
        <v>-1.5115000000000001E-6</v>
      </c>
      <c r="S53" s="1">
        <f>C52+Таблица11[[#This Row],[DX]]*$V$3</f>
        <v>129.15800000000002</v>
      </c>
      <c r="T53" s="1">
        <f>D52+Таблица11[[#This Row],[dY]]*$V$3</f>
        <v>23.488499999999998</v>
      </c>
      <c r="W53">
        <v>51</v>
      </c>
      <c r="X53" s="1">
        <v>-5.5742000000000003E-5</v>
      </c>
      <c r="Y53" s="1">
        <v>-1.5115000000000001E-6</v>
      </c>
    </row>
    <row r="54" spans="2:25" x14ac:dyDescent="0.25">
      <c r="B54">
        <v>53</v>
      </c>
      <c r="C54" s="1">
        <v>172.54</v>
      </c>
      <c r="D54" s="1">
        <v>25</v>
      </c>
      <c r="P54">
        <v>52</v>
      </c>
      <c r="Q54" s="1">
        <v>-5.6734999999999998E-5</v>
      </c>
      <c r="R54" s="1">
        <v>-1.7473E-6</v>
      </c>
      <c r="S54" s="1">
        <f>C53+Таблица11[[#This Row],[DX]]*$V$3</f>
        <v>122.37500000000001</v>
      </c>
      <c r="T54" s="1">
        <f>D53+Таблица11[[#This Row],[dY]]*$V$3</f>
        <v>23.252700000000001</v>
      </c>
      <c r="W54">
        <v>52</v>
      </c>
      <c r="X54" s="1">
        <v>-5.6734999999999998E-5</v>
      </c>
      <c r="Y54" s="1">
        <v>-1.7473E-6</v>
      </c>
    </row>
    <row r="55" spans="2:25" x14ac:dyDescent="0.25">
      <c r="B55">
        <v>54</v>
      </c>
      <c r="C55" s="1">
        <v>165.1</v>
      </c>
      <c r="D55" s="1">
        <v>25</v>
      </c>
      <c r="P55">
        <v>53</v>
      </c>
      <c r="Q55" s="1">
        <v>-5.8093000000000001E-5</v>
      </c>
      <c r="R55" s="1">
        <v>-1.8384000000000001E-6</v>
      </c>
      <c r="S55" s="1">
        <f>C54+Таблица11[[#This Row],[DX]]*$V$3</f>
        <v>114.44699999999999</v>
      </c>
      <c r="T55" s="1">
        <f>D54+Таблица11[[#This Row],[dY]]*$V$3</f>
        <v>23.1616</v>
      </c>
      <c r="W55">
        <v>53</v>
      </c>
      <c r="X55" s="1">
        <v>-5.8093000000000001E-5</v>
      </c>
      <c r="Y55" s="1">
        <v>-1.8384000000000001E-6</v>
      </c>
    </row>
    <row r="56" spans="2:25" x14ac:dyDescent="0.25">
      <c r="B56">
        <v>55</v>
      </c>
      <c r="C56" s="1">
        <v>156.65</v>
      </c>
      <c r="D56" s="1">
        <v>25</v>
      </c>
      <c r="P56">
        <v>54</v>
      </c>
      <c r="Q56" s="1">
        <v>-6.0977000000000002E-5</v>
      </c>
      <c r="R56" s="1">
        <v>-1.8965E-6</v>
      </c>
      <c r="S56" s="1">
        <f>C55+Таблица11[[#This Row],[DX]]*$V$3</f>
        <v>104.12299999999999</v>
      </c>
      <c r="T56" s="1">
        <f>D55+Таблица11[[#This Row],[dY]]*$V$3</f>
        <v>23.1035</v>
      </c>
      <c r="W56">
        <v>54</v>
      </c>
      <c r="X56" s="1">
        <v>-6.0977000000000002E-5</v>
      </c>
      <c r="Y56" s="1">
        <v>-1.8965E-6</v>
      </c>
    </row>
    <row r="57" spans="2:25" x14ac:dyDescent="0.25">
      <c r="B57">
        <v>56</v>
      </c>
      <c r="C57" s="1">
        <v>147.07</v>
      </c>
      <c r="D57" s="1">
        <v>25</v>
      </c>
      <c r="P57">
        <v>55</v>
      </c>
      <c r="Q57" s="1">
        <v>-6.3461999999999996E-5</v>
      </c>
      <c r="R57" s="1">
        <v>-1.9672E-6</v>
      </c>
      <c r="S57" s="1">
        <f>C56+Таблица11[[#This Row],[DX]]*$V$3</f>
        <v>93.188000000000017</v>
      </c>
      <c r="T57" s="1">
        <f>D56+Таблица11[[#This Row],[dY]]*$V$3</f>
        <v>23.032800000000002</v>
      </c>
      <c r="W57">
        <v>55</v>
      </c>
      <c r="X57" s="1">
        <v>-6.3461999999999996E-5</v>
      </c>
      <c r="Y57" s="1">
        <v>-1.9672E-6</v>
      </c>
    </row>
    <row r="58" spans="2:25" x14ac:dyDescent="0.25">
      <c r="B58">
        <v>57</v>
      </c>
      <c r="C58" s="1">
        <v>136.19999999999999</v>
      </c>
      <c r="D58" s="1">
        <v>25</v>
      </c>
      <c r="P58">
        <v>56</v>
      </c>
      <c r="Q58" s="1">
        <v>-6.5288000000000002E-5</v>
      </c>
      <c r="R58" s="1">
        <v>-2.0412E-6</v>
      </c>
      <c r="S58" s="1">
        <f>C57+Таблица11[[#This Row],[DX]]*$V$3</f>
        <v>81.781999999999996</v>
      </c>
      <c r="T58" s="1">
        <f>D57+Таблица11[[#This Row],[dY]]*$V$3</f>
        <v>22.9588</v>
      </c>
      <c r="W58">
        <v>56</v>
      </c>
      <c r="X58" s="1">
        <v>-6.5288000000000002E-5</v>
      </c>
      <c r="Y58" s="1">
        <v>-2.0412E-6</v>
      </c>
    </row>
    <row r="59" spans="2:25" x14ac:dyDescent="0.25">
      <c r="B59">
        <v>58</v>
      </c>
      <c r="C59" s="1">
        <v>123.87</v>
      </c>
      <c r="D59" s="1">
        <v>25</v>
      </c>
      <c r="P59">
        <v>57</v>
      </c>
      <c r="Q59" s="1">
        <v>-6.8755000000000002E-5</v>
      </c>
      <c r="R59" s="1">
        <v>-1.9381000000000001E-6</v>
      </c>
      <c r="S59" s="1">
        <f>C58+Таблица11[[#This Row],[DX]]*$V$3</f>
        <v>67.444999999999993</v>
      </c>
      <c r="T59" s="1">
        <f>D58+Таблица11[[#This Row],[dY]]*$V$3</f>
        <v>23.061900000000001</v>
      </c>
      <c r="W59">
        <v>57</v>
      </c>
      <c r="X59" s="1">
        <v>-6.8755000000000002E-5</v>
      </c>
      <c r="Y59" s="1">
        <v>-1.9381000000000001E-6</v>
      </c>
    </row>
    <row r="60" spans="2:25" x14ac:dyDescent="0.25">
      <c r="B60">
        <v>59</v>
      </c>
      <c r="C60" s="1">
        <v>109.89</v>
      </c>
      <c r="D60" s="1">
        <v>25</v>
      </c>
      <c r="P60">
        <v>58</v>
      </c>
      <c r="Q60" s="1">
        <v>-7.2080000000000001E-5</v>
      </c>
      <c r="R60" s="1">
        <v>-2.0103999999999998E-6</v>
      </c>
      <c r="S60" s="1">
        <f>C59+Таблица11[[#This Row],[DX]]*$V$3</f>
        <v>51.790000000000006</v>
      </c>
      <c r="T60" s="1">
        <f>D59+Таблица11[[#This Row],[dY]]*$V$3</f>
        <v>22.989599999999999</v>
      </c>
      <c r="W60">
        <v>58</v>
      </c>
      <c r="X60" s="1">
        <v>-7.2080000000000001E-5</v>
      </c>
      <c r="Y60" s="1">
        <v>-2.0103999999999998E-6</v>
      </c>
    </row>
    <row r="61" spans="2:25" x14ac:dyDescent="0.25">
      <c r="B61">
        <v>60</v>
      </c>
      <c r="C61" s="1">
        <v>94.03</v>
      </c>
      <c r="D61" s="1">
        <v>25</v>
      </c>
      <c r="P61">
        <v>59</v>
      </c>
      <c r="Q61" s="1">
        <v>-7.5840999999999994E-5</v>
      </c>
      <c r="R61" s="1">
        <v>-1.9906000000000001E-6</v>
      </c>
      <c r="S61" s="1">
        <f>C60+Таблица11[[#This Row],[DX]]*$V$3</f>
        <v>34.049000000000007</v>
      </c>
      <c r="T61" s="1">
        <f>D60+Таблица11[[#This Row],[dY]]*$V$3</f>
        <v>23.009399999999999</v>
      </c>
      <c r="W61">
        <v>59</v>
      </c>
      <c r="X61" s="1">
        <v>-7.5840999999999994E-5</v>
      </c>
      <c r="Y61" s="1">
        <v>-1.9906000000000001E-6</v>
      </c>
    </row>
    <row r="62" spans="2:25" x14ac:dyDescent="0.25">
      <c r="B62">
        <v>61</v>
      </c>
      <c r="C62" s="1">
        <v>76.040000000000006</v>
      </c>
      <c r="D62" s="1">
        <v>25</v>
      </c>
      <c r="P62">
        <v>60</v>
      </c>
      <c r="Q62" s="1">
        <v>-8.0127E-5</v>
      </c>
      <c r="R62" s="1">
        <v>-2.0016999999999998E-6</v>
      </c>
      <c r="S62" s="1">
        <f>C61+Таблица11[[#This Row],[DX]]*$V$3</f>
        <v>13.903000000000006</v>
      </c>
      <c r="T62" s="1">
        <f>D61+Таблица11[[#This Row],[dY]]*$V$3</f>
        <v>22.9983</v>
      </c>
      <c r="W62">
        <v>60</v>
      </c>
      <c r="X62" s="1">
        <v>-8.0127E-5</v>
      </c>
      <c r="Y62" s="1">
        <v>-2.0016999999999998E-6</v>
      </c>
    </row>
    <row r="63" spans="2:25" x14ac:dyDescent="0.25">
      <c r="B63">
        <v>62</v>
      </c>
      <c r="C63" s="1">
        <v>55.634</v>
      </c>
      <c r="D63" s="1">
        <v>25</v>
      </c>
      <c r="P63">
        <v>61</v>
      </c>
      <c r="Q63" s="1">
        <v>-8.4864999999999995E-5</v>
      </c>
      <c r="R63" s="1">
        <v>-2.0522E-6</v>
      </c>
      <c r="S63" s="1">
        <f>C62+Таблица11[[#This Row],[DX]]*$V$3</f>
        <v>-8.8249999999999886</v>
      </c>
      <c r="T63" s="1">
        <f>D62+Таблица11[[#This Row],[dY]]*$V$3</f>
        <v>22.947800000000001</v>
      </c>
      <c r="W63">
        <v>61</v>
      </c>
      <c r="X63" s="1">
        <v>-8.4864999999999995E-5</v>
      </c>
      <c r="Y63" s="1">
        <v>-2.0522E-6</v>
      </c>
    </row>
    <row r="64" spans="2:25" x14ac:dyDescent="0.25">
      <c r="B64">
        <v>63</v>
      </c>
      <c r="C64" s="1">
        <v>32.488</v>
      </c>
      <c r="D64" s="1">
        <v>25</v>
      </c>
      <c r="P64">
        <v>62</v>
      </c>
      <c r="Q64" s="1">
        <v>-9.0434999999999997E-5</v>
      </c>
      <c r="R64" s="1">
        <v>-1.9520999999999999E-6</v>
      </c>
      <c r="S64" s="1">
        <f>C63+Таблица11[[#This Row],[DX]]*$V$3</f>
        <v>-34.801000000000002</v>
      </c>
      <c r="T64" s="1">
        <f>D63+Таблица11[[#This Row],[dY]]*$V$3</f>
        <v>23.047899999999998</v>
      </c>
      <c r="W64">
        <v>62</v>
      </c>
      <c r="X64" s="1">
        <v>-9.0434999999999997E-5</v>
      </c>
      <c r="Y64" s="1">
        <v>-1.9520999999999999E-6</v>
      </c>
    </row>
    <row r="65" spans="2:25" x14ac:dyDescent="0.25">
      <c r="B65">
        <v>64</v>
      </c>
      <c r="C65" s="1">
        <v>16.244</v>
      </c>
      <c r="D65" s="1">
        <v>25</v>
      </c>
      <c r="P65">
        <v>63</v>
      </c>
      <c r="Q65" s="1">
        <v>-9.6539000000000005E-5</v>
      </c>
      <c r="R65" s="1">
        <v>-1.9151000000000001E-6</v>
      </c>
      <c r="S65" s="1">
        <f>C64+Таблица11[[#This Row],[DX]]*$V$3</f>
        <v>-64.051000000000002</v>
      </c>
      <c r="T65" s="1">
        <f>D64+Таблица11[[#This Row],[dY]]*$V$3</f>
        <v>23.084900000000001</v>
      </c>
      <c r="W65">
        <v>63</v>
      </c>
      <c r="X65" s="1">
        <v>-9.6539000000000005E-5</v>
      </c>
      <c r="Y65" s="1">
        <v>-1.9151000000000001E-6</v>
      </c>
    </row>
    <row r="66" spans="2:25" x14ac:dyDescent="0.25">
      <c r="B66">
        <v>65</v>
      </c>
      <c r="C66" s="1">
        <v>0</v>
      </c>
      <c r="D66" s="1">
        <v>25</v>
      </c>
      <c r="P66">
        <v>64</v>
      </c>
      <c r="Q66" s="1">
        <v>-1.0093E-4</v>
      </c>
      <c r="R66" s="1">
        <v>-1.9323000000000001E-6</v>
      </c>
      <c r="S66" s="1">
        <f>C65+Таблица11[[#This Row],[DX]]*$V$3</f>
        <v>-84.685999999999993</v>
      </c>
      <c r="T66" s="1">
        <f>D65+Таблица11[[#This Row],[dY]]*$V$3</f>
        <v>23.067699999999999</v>
      </c>
      <c r="W66">
        <v>64</v>
      </c>
      <c r="X66" s="1">
        <v>-1.0093E-4</v>
      </c>
      <c r="Y66" s="1">
        <v>-1.9323000000000001E-6</v>
      </c>
    </row>
    <row r="67" spans="2:25" x14ac:dyDescent="0.25">
      <c r="B67">
        <v>66</v>
      </c>
      <c r="C67" s="1">
        <v>0</v>
      </c>
      <c r="D67" s="1">
        <v>0</v>
      </c>
      <c r="P67">
        <v>65</v>
      </c>
      <c r="Q67" s="1">
        <v>-1.0562E-4</v>
      </c>
      <c r="R67" s="1">
        <v>-2.3190000000000002E-6</v>
      </c>
      <c r="S67" s="1">
        <f>C66+Таблица11[[#This Row],[DX]]*$V$3</f>
        <v>-105.61999999999999</v>
      </c>
      <c r="T67" s="1">
        <f>D66+Таблица11[[#This Row],[dY]]*$V$3</f>
        <v>22.681000000000001</v>
      </c>
      <c r="W67">
        <v>65</v>
      </c>
      <c r="X67" s="1">
        <v>-1.0562E-4</v>
      </c>
      <c r="Y67" s="1">
        <v>-2.3190000000000002E-6</v>
      </c>
    </row>
    <row r="68" spans="2:25" x14ac:dyDescent="0.25">
      <c r="B68">
        <v>67</v>
      </c>
      <c r="C68" s="1">
        <v>30.434999999999999</v>
      </c>
      <c r="D68" s="1">
        <v>0</v>
      </c>
      <c r="P68">
        <v>66</v>
      </c>
      <c r="Q68" s="1">
        <v>-1.0461E-4</v>
      </c>
      <c r="R68" s="1">
        <v>9.0922999999999996E-17</v>
      </c>
      <c r="S68" s="1">
        <f>C67+Таблица11[[#This Row],[DX]]*$V$3</f>
        <v>-104.61</v>
      </c>
      <c r="T68" s="1">
        <f>D67+Таблица11[[#This Row],[dY]]*$V$3</f>
        <v>9.0922999999999995E-11</v>
      </c>
      <c r="W68">
        <v>66</v>
      </c>
      <c r="X68" s="1">
        <v>-1.0461E-4</v>
      </c>
      <c r="Y68" s="1">
        <v>9.0922999999999996E-17</v>
      </c>
    </row>
    <row r="69" spans="2:25" x14ac:dyDescent="0.25">
      <c r="B69">
        <v>68</v>
      </c>
      <c r="C69" s="1">
        <v>60.87</v>
      </c>
      <c r="D69" s="1">
        <v>0</v>
      </c>
      <c r="P69">
        <v>67</v>
      </c>
      <c r="Q69" s="1">
        <v>-9.6792000000000004E-5</v>
      </c>
      <c r="R69" s="1">
        <v>-4.9506000000000001E-17</v>
      </c>
      <c r="S69" s="1">
        <f>C68+Таблица11[[#This Row],[DX]]*$V$3</f>
        <v>-66.356999999999999</v>
      </c>
      <c r="T69" s="1">
        <f>D68+Таблица11[[#This Row],[dY]]*$V$3</f>
        <v>-4.9506000000000003E-11</v>
      </c>
      <c r="W69">
        <v>67</v>
      </c>
      <c r="X69" s="1">
        <v>-9.6792000000000004E-5</v>
      </c>
      <c r="Y69" s="1">
        <v>-4.9506000000000001E-17</v>
      </c>
    </row>
    <row r="70" spans="2:25" x14ac:dyDescent="0.25">
      <c r="B70">
        <v>69</v>
      </c>
      <c r="C70" s="1">
        <v>91.304000000000002</v>
      </c>
      <c r="D70" s="1">
        <v>0</v>
      </c>
      <c r="P70">
        <v>68</v>
      </c>
      <c r="Q70" s="1">
        <v>-8.8949999999999994E-5</v>
      </c>
      <c r="R70" s="1">
        <v>-2.5182000000000001E-17</v>
      </c>
      <c r="S70" s="1">
        <f>C69+Таблица11[[#This Row],[DX]]*$V$3</f>
        <v>-28.079999999999991</v>
      </c>
      <c r="T70" s="1">
        <f>D69+Таблица11[[#This Row],[dY]]*$V$3</f>
        <v>-2.5182000000000002E-11</v>
      </c>
      <c r="W70">
        <v>68</v>
      </c>
      <c r="X70" s="1">
        <v>-8.8949999999999994E-5</v>
      </c>
      <c r="Y70" s="1">
        <v>-2.5182000000000001E-17</v>
      </c>
    </row>
    <row r="71" spans="2:25" x14ac:dyDescent="0.25">
      <c r="B71">
        <v>70</v>
      </c>
      <c r="C71" s="1">
        <v>121.74</v>
      </c>
      <c r="D71" s="1">
        <v>0</v>
      </c>
      <c r="P71">
        <v>69</v>
      </c>
      <c r="Q71" s="1">
        <v>-8.0662999999999997E-5</v>
      </c>
      <c r="R71" s="1">
        <v>1.0845E-17</v>
      </c>
      <c r="S71" s="1">
        <f>C70+Таблица11[[#This Row],[DX]]*$V$3</f>
        <v>10.641000000000005</v>
      </c>
      <c r="T71" s="1">
        <f>D70+Таблица11[[#This Row],[dY]]*$V$3</f>
        <v>1.0845000000000001E-11</v>
      </c>
      <c r="W71">
        <v>69</v>
      </c>
      <c r="X71" s="1">
        <v>-8.0662999999999997E-5</v>
      </c>
      <c r="Y71" s="1">
        <v>1.0845E-17</v>
      </c>
    </row>
    <row r="72" spans="2:25" x14ac:dyDescent="0.25">
      <c r="B72">
        <v>71</v>
      </c>
      <c r="C72" s="1">
        <v>152.16999999999999</v>
      </c>
      <c r="D72" s="1">
        <v>0</v>
      </c>
      <c r="P72">
        <v>70</v>
      </c>
      <c r="Q72" s="1">
        <v>-7.2570999999999993E-5</v>
      </c>
      <c r="R72" s="1">
        <v>-2.9209999999999998E-17</v>
      </c>
      <c r="S72" s="1">
        <f>C71+Таблица11[[#This Row],[DX]]*$V$3</f>
        <v>49.168999999999997</v>
      </c>
      <c r="T72" s="1">
        <f>D71+Таблица11[[#This Row],[dY]]*$V$3</f>
        <v>-2.9209999999999995E-11</v>
      </c>
      <c r="W72">
        <v>70</v>
      </c>
      <c r="X72" s="1">
        <v>-7.2570999999999993E-5</v>
      </c>
      <c r="Y72" s="1">
        <v>-2.9209999999999998E-17</v>
      </c>
    </row>
    <row r="73" spans="2:25" x14ac:dyDescent="0.25">
      <c r="B73">
        <v>72</v>
      </c>
      <c r="C73" s="1">
        <v>182.61</v>
      </c>
      <c r="D73" s="1">
        <v>0</v>
      </c>
      <c r="P73">
        <v>71</v>
      </c>
      <c r="Q73" s="1">
        <v>-6.4472000000000002E-5</v>
      </c>
      <c r="R73" s="1">
        <v>-1.2572999999999999E-17</v>
      </c>
      <c r="S73" s="1">
        <f>C72+Таблица11[[#This Row],[DX]]*$V$3</f>
        <v>87.697999999999979</v>
      </c>
      <c r="T73" s="1">
        <f>D72+Таблица11[[#This Row],[dY]]*$V$3</f>
        <v>-1.2573E-11</v>
      </c>
      <c r="W73">
        <v>71</v>
      </c>
      <c r="X73" s="1">
        <v>-6.4472000000000002E-5</v>
      </c>
      <c r="Y73" s="1">
        <v>-1.2572999999999999E-17</v>
      </c>
    </row>
    <row r="74" spans="2:25" x14ac:dyDescent="0.25">
      <c r="B74">
        <v>73</v>
      </c>
      <c r="C74" s="1">
        <v>213.04</v>
      </c>
      <c r="D74" s="1">
        <v>0</v>
      </c>
      <c r="P74">
        <v>72</v>
      </c>
      <c r="Q74" s="1">
        <v>-5.5951E-5</v>
      </c>
      <c r="R74" s="1">
        <v>-4.1530000000000001E-16</v>
      </c>
      <c r="S74" s="1">
        <f>C73+Таблица11[[#This Row],[DX]]*$V$3</f>
        <v>126.65900000000002</v>
      </c>
      <c r="T74" s="1">
        <f>D73+Таблица11[[#This Row],[dY]]*$V$3</f>
        <v>-4.153E-10</v>
      </c>
      <c r="W74">
        <v>72</v>
      </c>
      <c r="X74" s="1">
        <v>-5.5951E-5</v>
      </c>
      <c r="Y74" s="1">
        <v>-4.1530000000000001E-16</v>
      </c>
    </row>
    <row r="75" spans="2:25" x14ac:dyDescent="0.25">
      <c r="B75">
        <v>74</v>
      </c>
      <c r="C75" s="1">
        <v>243.48</v>
      </c>
      <c r="D75" s="1">
        <v>0</v>
      </c>
      <c r="P75">
        <v>73</v>
      </c>
      <c r="Q75" s="1">
        <v>-4.9174E-5</v>
      </c>
      <c r="R75" s="1">
        <v>-5.2955000000000002E-17</v>
      </c>
      <c r="S75" s="1">
        <f>C74+Таблица11[[#This Row],[DX]]*$V$3</f>
        <v>163.86599999999999</v>
      </c>
      <c r="T75" s="1">
        <f>D74+Таблица11[[#This Row],[dY]]*$V$3</f>
        <v>-5.2955E-11</v>
      </c>
      <c r="W75">
        <v>73</v>
      </c>
      <c r="X75" s="1">
        <v>-4.9174E-5</v>
      </c>
      <c r="Y75" s="1">
        <v>-5.2955000000000002E-17</v>
      </c>
    </row>
    <row r="76" spans="2:25" x14ac:dyDescent="0.25">
      <c r="B76">
        <v>75</v>
      </c>
      <c r="C76" s="1">
        <v>273.91000000000003</v>
      </c>
      <c r="D76" s="1">
        <v>0</v>
      </c>
      <c r="P76">
        <v>74</v>
      </c>
      <c r="Q76" s="1">
        <v>-4.3059000000000002E-5</v>
      </c>
      <c r="R76" s="1">
        <v>1.5991999999999999E-16</v>
      </c>
      <c r="S76" s="1">
        <f>C75+Таблица11[[#This Row],[DX]]*$V$3</f>
        <v>200.42099999999999</v>
      </c>
      <c r="T76" s="1">
        <f>D75+Таблица11[[#This Row],[dY]]*$V$3</f>
        <v>1.5992E-10</v>
      </c>
      <c r="W76">
        <v>74</v>
      </c>
      <c r="X76" s="1">
        <v>-4.3059000000000002E-5</v>
      </c>
      <c r="Y76" s="1">
        <v>1.5991999999999999E-16</v>
      </c>
    </row>
    <row r="77" spans="2:25" x14ac:dyDescent="0.25">
      <c r="B77">
        <v>76</v>
      </c>
      <c r="C77" s="1">
        <v>304.35000000000002</v>
      </c>
      <c r="D77" s="1">
        <v>0</v>
      </c>
      <c r="P77">
        <v>75</v>
      </c>
      <c r="Q77" s="1">
        <v>-3.8191000000000001E-5</v>
      </c>
      <c r="R77" s="1">
        <v>4.4585000000000001E-17</v>
      </c>
      <c r="S77" s="1">
        <f>C76+Таблица11[[#This Row],[DX]]*$V$3</f>
        <v>235.71900000000002</v>
      </c>
      <c r="T77" s="1">
        <f>D76+Таблица11[[#This Row],[dY]]*$V$3</f>
        <v>4.4585E-11</v>
      </c>
      <c r="W77">
        <v>75</v>
      </c>
      <c r="X77" s="1">
        <v>-3.8191000000000001E-5</v>
      </c>
      <c r="Y77" s="1">
        <v>4.4585000000000001E-17</v>
      </c>
    </row>
    <row r="78" spans="2:25" x14ac:dyDescent="0.25">
      <c r="B78">
        <v>77</v>
      </c>
      <c r="C78" s="1">
        <v>334.78</v>
      </c>
      <c r="D78" s="1">
        <v>0</v>
      </c>
      <c r="P78">
        <v>76</v>
      </c>
      <c r="Q78" s="1">
        <v>-3.4178999999999999E-5</v>
      </c>
      <c r="R78" s="1">
        <v>-2.3212000000000001E-19</v>
      </c>
      <c r="S78" s="1">
        <f>C77+Таблица11[[#This Row],[DX]]*$V$3</f>
        <v>270.17100000000005</v>
      </c>
      <c r="T78" s="1">
        <f>D77+Таблица11[[#This Row],[dY]]*$V$3</f>
        <v>-2.3212000000000002E-13</v>
      </c>
      <c r="W78">
        <v>76</v>
      </c>
      <c r="X78" s="1">
        <v>-3.4178999999999999E-5</v>
      </c>
      <c r="Y78" s="1">
        <v>-2.3212000000000001E-19</v>
      </c>
    </row>
    <row r="79" spans="2:25" x14ac:dyDescent="0.25">
      <c r="B79">
        <v>78</v>
      </c>
      <c r="C79" s="1">
        <v>365.22</v>
      </c>
      <c r="D79" s="1">
        <v>0</v>
      </c>
      <c r="P79">
        <v>77</v>
      </c>
      <c r="Q79" s="1">
        <v>-3.0426999999999999E-5</v>
      </c>
      <c r="R79" s="1">
        <v>-4.4468000000000001E-18</v>
      </c>
      <c r="S79" s="1">
        <f>C78+Таблица11[[#This Row],[DX]]*$V$3</f>
        <v>304.35299999999995</v>
      </c>
      <c r="T79" s="1">
        <f>D78+Таблица11[[#This Row],[dY]]*$V$3</f>
        <v>-4.4468E-12</v>
      </c>
      <c r="W79">
        <v>77</v>
      </c>
      <c r="X79" s="1">
        <v>-3.0426999999999999E-5</v>
      </c>
      <c r="Y79" s="1">
        <v>-4.4468000000000001E-18</v>
      </c>
    </row>
    <row r="80" spans="2:25" x14ac:dyDescent="0.25">
      <c r="B80">
        <v>79</v>
      </c>
      <c r="C80" s="1">
        <v>395.65</v>
      </c>
      <c r="D80" s="1">
        <v>0</v>
      </c>
      <c r="P80">
        <v>78</v>
      </c>
      <c r="Q80" s="1">
        <v>-2.7022E-5</v>
      </c>
      <c r="R80" s="1">
        <v>-1.8211E-17</v>
      </c>
      <c r="S80" s="1">
        <f>C79+Таблица11[[#This Row],[DX]]*$V$3</f>
        <v>338.19800000000004</v>
      </c>
      <c r="T80" s="1">
        <f>D79+Таблица11[[#This Row],[dY]]*$V$3</f>
        <v>-1.8211E-11</v>
      </c>
      <c r="W80">
        <v>78</v>
      </c>
      <c r="X80" s="1">
        <v>-2.7022E-5</v>
      </c>
      <c r="Y80" s="1">
        <v>-1.8211E-17</v>
      </c>
    </row>
    <row r="81" spans="2:25" x14ac:dyDescent="0.25">
      <c r="B81">
        <v>80</v>
      </c>
      <c r="C81" s="1">
        <v>426.09</v>
      </c>
      <c r="D81" s="1">
        <v>0</v>
      </c>
      <c r="P81">
        <v>79</v>
      </c>
      <c r="Q81" s="1">
        <v>-2.3951000000000002E-5</v>
      </c>
      <c r="R81" s="1">
        <v>-1.3769E-17</v>
      </c>
      <c r="S81" s="1">
        <f>C80+Таблица11[[#This Row],[DX]]*$V$3</f>
        <v>371.69899999999996</v>
      </c>
      <c r="T81" s="1">
        <f>D80+Таблица11[[#This Row],[dY]]*$V$3</f>
        <v>-1.3768999999999999E-11</v>
      </c>
      <c r="W81">
        <v>79</v>
      </c>
      <c r="X81" s="1">
        <v>-2.3951000000000002E-5</v>
      </c>
      <c r="Y81" s="1">
        <v>-1.3769E-17</v>
      </c>
    </row>
    <row r="82" spans="2:25" x14ac:dyDescent="0.25">
      <c r="B82">
        <v>81</v>
      </c>
      <c r="C82" s="1">
        <v>456.52</v>
      </c>
      <c r="D82" s="1">
        <v>0</v>
      </c>
      <c r="P82">
        <v>80</v>
      </c>
      <c r="Q82" s="1">
        <v>-2.1089000000000001E-5</v>
      </c>
      <c r="R82" s="1">
        <v>2.0765999999999999E-17</v>
      </c>
      <c r="S82" s="1">
        <f>C81+Таблица11[[#This Row],[DX]]*$V$3</f>
        <v>405.00099999999998</v>
      </c>
      <c r="T82" s="1">
        <f>D81+Таблица11[[#This Row],[dY]]*$V$3</f>
        <v>2.0765999999999998E-11</v>
      </c>
      <c r="W82">
        <v>80</v>
      </c>
      <c r="X82" s="1">
        <v>-2.1089000000000001E-5</v>
      </c>
      <c r="Y82" s="1">
        <v>2.0765999999999999E-17</v>
      </c>
    </row>
    <row r="83" spans="2:25" x14ac:dyDescent="0.25">
      <c r="B83">
        <v>82</v>
      </c>
      <c r="C83" s="1">
        <v>486.96</v>
      </c>
      <c r="D83" s="1">
        <v>0</v>
      </c>
      <c r="P83">
        <v>81</v>
      </c>
      <c r="Q83" s="1">
        <v>-1.8193999999999999E-5</v>
      </c>
      <c r="R83" s="1">
        <v>4.4950000000000002E-17</v>
      </c>
      <c r="S83" s="1">
        <f>C82+Таблица11[[#This Row],[DX]]*$V$3</f>
        <v>438.32599999999996</v>
      </c>
      <c r="T83" s="1">
        <f>D82+Таблица11[[#This Row],[dY]]*$V$3</f>
        <v>4.4950000000000004E-11</v>
      </c>
      <c r="W83">
        <v>81</v>
      </c>
      <c r="X83" s="1">
        <v>-1.8193999999999999E-5</v>
      </c>
      <c r="Y83" s="1">
        <v>4.4950000000000002E-17</v>
      </c>
    </row>
    <row r="84" spans="2:25" x14ac:dyDescent="0.25">
      <c r="B84">
        <v>83</v>
      </c>
      <c r="C84" s="1">
        <v>517.39</v>
      </c>
      <c r="D84" s="1">
        <v>0</v>
      </c>
      <c r="P84">
        <v>82</v>
      </c>
      <c r="Q84" s="1">
        <v>-1.5838999999999999E-5</v>
      </c>
      <c r="R84" s="1">
        <v>-1.6872000000000001E-17</v>
      </c>
      <c r="S84" s="1">
        <f>C83+Таблица11[[#This Row],[DX]]*$V$3</f>
        <v>471.12099999999998</v>
      </c>
      <c r="T84" s="1">
        <f>D83+Таблица11[[#This Row],[dY]]*$V$3</f>
        <v>-1.6872E-11</v>
      </c>
      <c r="W84">
        <v>82</v>
      </c>
      <c r="X84" s="1">
        <v>-1.5838999999999999E-5</v>
      </c>
      <c r="Y84" s="1">
        <v>-1.6872000000000001E-17</v>
      </c>
    </row>
    <row r="85" spans="2:25" x14ac:dyDescent="0.25">
      <c r="B85">
        <v>84</v>
      </c>
      <c r="C85" s="1">
        <v>547.83000000000004</v>
      </c>
      <c r="D85" s="1">
        <v>0</v>
      </c>
      <c r="P85">
        <v>83</v>
      </c>
      <c r="Q85" s="1">
        <v>-1.3283E-5</v>
      </c>
      <c r="R85" s="1">
        <v>4.0731000000000003E-17</v>
      </c>
      <c r="S85" s="1">
        <f>C84+Таблица11[[#This Row],[DX]]*$V$3</f>
        <v>504.10699999999997</v>
      </c>
      <c r="T85" s="1">
        <f>D84+Таблица11[[#This Row],[dY]]*$V$3</f>
        <v>4.0731E-11</v>
      </c>
      <c r="W85">
        <v>83</v>
      </c>
      <c r="X85" s="1">
        <v>-1.3283E-5</v>
      </c>
      <c r="Y85" s="1">
        <v>4.0731000000000003E-17</v>
      </c>
    </row>
    <row r="86" spans="2:25" x14ac:dyDescent="0.25">
      <c r="B86">
        <v>85</v>
      </c>
      <c r="C86" s="1">
        <v>578.26</v>
      </c>
      <c r="D86" s="1">
        <v>0</v>
      </c>
      <c r="P86">
        <v>84</v>
      </c>
      <c r="Q86" s="1">
        <v>-1.0881E-5</v>
      </c>
      <c r="R86" s="1">
        <v>1.0186E-16</v>
      </c>
      <c r="S86" s="1">
        <f>C85+Таблица11[[#This Row],[DX]]*$V$3</f>
        <v>536.94900000000007</v>
      </c>
      <c r="T86" s="1">
        <f>D85+Таблица11[[#This Row],[dY]]*$V$3</f>
        <v>1.0186000000000001E-10</v>
      </c>
      <c r="W86">
        <v>84</v>
      </c>
      <c r="X86" s="1">
        <v>-1.0881E-5</v>
      </c>
      <c r="Y86" s="1">
        <v>1.0186E-16</v>
      </c>
    </row>
    <row r="87" spans="2:25" x14ac:dyDescent="0.25">
      <c r="B87">
        <v>86</v>
      </c>
      <c r="C87" s="1">
        <v>608.70000000000005</v>
      </c>
      <c r="D87" s="1">
        <v>0</v>
      </c>
      <c r="P87">
        <v>85</v>
      </c>
      <c r="Q87" s="1">
        <v>-8.4661000000000001E-6</v>
      </c>
      <c r="R87" s="1">
        <v>6.4168000000000006E-17</v>
      </c>
      <c r="S87" s="1">
        <f>C86+Таблица11[[#This Row],[DX]]*$V$3</f>
        <v>569.79390000000001</v>
      </c>
      <c r="T87" s="1">
        <f>D86+Таблица11[[#This Row],[dY]]*$V$3</f>
        <v>6.4168000000000005E-11</v>
      </c>
      <c r="W87">
        <v>85</v>
      </c>
      <c r="X87" s="1">
        <v>-8.4661000000000001E-6</v>
      </c>
      <c r="Y87" s="1">
        <v>6.4168000000000006E-17</v>
      </c>
    </row>
    <row r="88" spans="2:25" x14ac:dyDescent="0.25">
      <c r="B88">
        <v>87</v>
      </c>
      <c r="C88" s="1">
        <v>639.13</v>
      </c>
      <c r="D88" s="1">
        <v>0</v>
      </c>
      <c r="P88">
        <v>86</v>
      </c>
      <c r="Q88" s="1">
        <v>-6.1075000000000004E-6</v>
      </c>
      <c r="R88" s="1">
        <v>6.5067999999999999E-18</v>
      </c>
      <c r="S88" s="1">
        <f>C87+Таблица11[[#This Row],[DX]]*$V$3</f>
        <v>602.59250000000009</v>
      </c>
      <c r="T88" s="1">
        <f>D87+Таблица11[[#This Row],[dY]]*$V$3</f>
        <v>6.5067999999999997E-12</v>
      </c>
      <c r="W88">
        <v>86</v>
      </c>
      <c r="X88" s="1">
        <v>-6.1075000000000004E-6</v>
      </c>
      <c r="Y88" s="1">
        <v>6.5067999999999999E-18</v>
      </c>
    </row>
    <row r="89" spans="2:25" x14ac:dyDescent="0.25">
      <c r="B89">
        <v>88</v>
      </c>
      <c r="C89" s="1">
        <v>669.57</v>
      </c>
      <c r="D89" s="1">
        <v>0</v>
      </c>
      <c r="P89">
        <v>87</v>
      </c>
      <c r="Q89" s="1">
        <v>-3.9994000000000002E-6</v>
      </c>
      <c r="R89" s="1">
        <v>-5.5607000000000003E-17</v>
      </c>
      <c r="S89" s="1">
        <f>C88+Таблица11[[#This Row],[DX]]*$V$3</f>
        <v>635.13059999999996</v>
      </c>
      <c r="T89" s="1">
        <f>D88+Таблица11[[#This Row],[dY]]*$V$3</f>
        <v>-5.5607000000000002E-11</v>
      </c>
      <c r="W89">
        <v>87</v>
      </c>
      <c r="X89" s="1">
        <v>-3.9994000000000002E-6</v>
      </c>
      <c r="Y89" s="1">
        <v>-5.5607000000000003E-17</v>
      </c>
    </row>
    <row r="90" spans="2:25" x14ac:dyDescent="0.25">
      <c r="B90">
        <v>89</v>
      </c>
      <c r="C90" s="1">
        <v>700</v>
      </c>
      <c r="D90" s="1">
        <v>0</v>
      </c>
      <c r="P90">
        <v>88</v>
      </c>
      <c r="Q90" s="1">
        <v>-1.8086999999999999E-6</v>
      </c>
      <c r="R90" s="1">
        <v>-1.8445999999999999E-16</v>
      </c>
      <c r="S90" s="1">
        <f>C89+Таблица11[[#This Row],[DX]]*$V$3</f>
        <v>667.76130000000001</v>
      </c>
      <c r="T90" s="1">
        <f>D89+Таблица11[[#This Row],[dY]]*$V$3</f>
        <v>-1.8446E-10</v>
      </c>
      <c r="W90">
        <v>88</v>
      </c>
      <c r="X90" s="1">
        <v>-1.8086999999999999E-6</v>
      </c>
      <c r="Y90" s="1">
        <v>-1.8445999999999999E-16</v>
      </c>
    </row>
    <row r="91" spans="2:25" x14ac:dyDescent="0.25">
      <c r="B91">
        <v>90</v>
      </c>
      <c r="C91" s="1">
        <v>700</v>
      </c>
      <c r="D91" s="1">
        <v>31.667000000000002</v>
      </c>
      <c r="P91">
        <v>89</v>
      </c>
      <c r="Q91" s="1">
        <v>4.7895000000000002E-16</v>
      </c>
      <c r="R91" s="1">
        <v>-6.2060000000000004E-17</v>
      </c>
      <c r="S91" s="1">
        <f>C90+Таблица11[[#This Row],[DX]]*$V$3</f>
        <v>700.00000000047896</v>
      </c>
      <c r="T91" s="1">
        <f>D90+Таблица11[[#This Row],[dY]]*$V$3</f>
        <v>-6.2060000000000003E-11</v>
      </c>
      <c r="W91">
        <v>89</v>
      </c>
      <c r="X91" s="1">
        <v>4.7895000000000002E-16</v>
      </c>
      <c r="Y91" s="1">
        <v>-6.2060000000000004E-17</v>
      </c>
    </row>
    <row r="92" spans="2:25" x14ac:dyDescent="0.25">
      <c r="B92">
        <v>91</v>
      </c>
      <c r="C92" s="1">
        <v>700</v>
      </c>
      <c r="D92" s="1">
        <v>63.332999999999998</v>
      </c>
      <c r="P92">
        <v>90</v>
      </c>
      <c r="Q92" s="1">
        <v>1.1263999999999999E-15</v>
      </c>
      <c r="R92" s="1">
        <v>7.4091999999999997E-17</v>
      </c>
      <c r="S92" s="1">
        <f>C91+Таблица11[[#This Row],[DX]]*$V$3</f>
        <v>700.00000000112641</v>
      </c>
      <c r="T92" s="1">
        <f>D91+Таблица11[[#This Row],[dY]]*$V$3</f>
        <v>31.667000000074093</v>
      </c>
      <c r="W92">
        <v>90</v>
      </c>
      <c r="X92" s="1">
        <v>1.1263999999999999E-15</v>
      </c>
      <c r="Y92" s="1">
        <v>7.4091999999999997E-17</v>
      </c>
    </row>
    <row r="93" spans="2:25" x14ac:dyDescent="0.25">
      <c r="B93">
        <v>92</v>
      </c>
      <c r="C93" s="1">
        <v>700</v>
      </c>
      <c r="D93" s="1">
        <v>95</v>
      </c>
      <c r="P93">
        <v>91</v>
      </c>
      <c r="Q93" s="1">
        <v>1.0900999999999999E-15</v>
      </c>
      <c r="R93" s="1">
        <v>1.3565E-16</v>
      </c>
      <c r="S93" s="1">
        <f>C92+Таблица11[[#This Row],[DX]]*$V$3</f>
        <v>700.00000000109014</v>
      </c>
      <c r="T93" s="1">
        <f>D92+Таблица11[[#This Row],[dY]]*$V$3</f>
        <v>63.333000000135648</v>
      </c>
      <c r="W93">
        <v>91</v>
      </c>
      <c r="X93" s="1">
        <v>1.0900999999999999E-15</v>
      </c>
      <c r="Y93" s="1">
        <v>1.3565E-16</v>
      </c>
    </row>
    <row r="94" spans="2:25" x14ac:dyDescent="0.25">
      <c r="B94">
        <v>93</v>
      </c>
      <c r="C94" s="1">
        <v>669.45</v>
      </c>
      <c r="D94" s="1">
        <v>95</v>
      </c>
      <c r="P94">
        <v>92</v>
      </c>
      <c r="Q94" s="1">
        <v>6.9131999999999996E-16</v>
      </c>
      <c r="R94" s="1">
        <v>2.0745E-16</v>
      </c>
      <c r="S94" s="1">
        <f>C93+Таблица11[[#This Row],[DX]]*$V$3</f>
        <v>700.00000000069133</v>
      </c>
      <c r="T94" s="1">
        <f>D93+Таблица11[[#This Row],[dY]]*$V$3</f>
        <v>95.00000000020745</v>
      </c>
      <c r="W94">
        <v>92</v>
      </c>
      <c r="X94" s="1">
        <v>6.9131999999999996E-16</v>
      </c>
      <c r="Y94" s="1">
        <v>2.0745E-16</v>
      </c>
    </row>
    <row r="95" spans="2:25" x14ac:dyDescent="0.25">
      <c r="B95">
        <v>94</v>
      </c>
      <c r="C95" s="1">
        <v>638.91</v>
      </c>
      <c r="D95" s="1">
        <v>95</v>
      </c>
      <c r="P95">
        <v>93</v>
      </c>
      <c r="Q95" s="1">
        <v>-2.3271999999999999E-6</v>
      </c>
      <c r="R95" s="1">
        <v>-1.2979000000000001E-6</v>
      </c>
      <c r="S95" s="1">
        <f>C94+Таблица11[[#This Row],[DX]]*$V$3</f>
        <v>667.1228000000001</v>
      </c>
      <c r="T95" s="1">
        <f>D94+Таблица11[[#This Row],[dY]]*$V$3</f>
        <v>93.702100000000002</v>
      </c>
      <c r="W95">
        <v>93</v>
      </c>
      <c r="X95" s="1">
        <v>-2.3271999999999999E-6</v>
      </c>
      <c r="Y95" s="1">
        <v>-1.2979000000000001E-6</v>
      </c>
    </row>
    <row r="96" spans="2:25" x14ac:dyDescent="0.25">
      <c r="B96">
        <v>95</v>
      </c>
      <c r="C96" s="1">
        <v>608.36</v>
      </c>
      <c r="D96" s="1">
        <v>95</v>
      </c>
      <c r="P96">
        <v>94</v>
      </c>
      <c r="Q96" s="1">
        <v>-4.4781999999999997E-6</v>
      </c>
      <c r="R96" s="1">
        <v>-1.8651999999999999E-6</v>
      </c>
      <c r="S96" s="1">
        <f>C95+Таблица11[[#This Row],[DX]]*$V$3</f>
        <v>634.43179999999995</v>
      </c>
      <c r="T96" s="1">
        <f>D95+Таблица11[[#This Row],[dY]]*$V$3</f>
        <v>93.134799999999998</v>
      </c>
      <c r="W96">
        <v>94</v>
      </c>
      <c r="X96" s="1">
        <v>-4.4781999999999997E-6</v>
      </c>
      <c r="Y96" s="1">
        <v>-1.8651999999999999E-6</v>
      </c>
    </row>
    <row r="97" spans="2:25" x14ac:dyDescent="0.25">
      <c r="B97">
        <v>96</v>
      </c>
      <c r="C97" s="1">
        <v>577.82000000000005</v>
      </c>
      <c r="D97" s="1">
        <v>95</v>
      </c>
      <c r="P97">
        <v>95</v>
      </c>
      <c r="Q97" s="1">
        <v>-6.3451999999999998E-6</v>
      </c>
      <c r="R97" s="1">
        <v>-2.1019999999999999E-6</v>
      </c>
      <c r="S97" s="1">
        <f>C96+Таблица11[[#This Row],[DX]]*$V$3</f>
        <v>602.01480000000004</v>
      </c>
      <c r="T97" s="1">
        <f>D96+Таблица11[[#This Row],[dY]]*$V$3</f>
        <v>92.897999999999996</v>
      </c>
      <c r="W97">
        <v>95</v>
      </c>
      <c r="X97" s="1">
        <v>-6.3451999999999998E-6</v>
      </c>
      <c r="Y97" s="1">
        <v>-2.1019999999999999E-6</v>
      </c>
    </row>
    <row r="98" spans="2:25" x14ac:dyDescent="0.25">
      <c r="B98">
        <v>97</v>
      </c>
      <c r="C98" s="1">
        <v>542.21</v>
      </c>
      <c r="D98" s="1">
        <v>62.426000000000002</v>
      </c>
      <c r="P98">
        <v>96</v>
      </c>
      <c r="Q98" s="1">
        <v>-8.2902000000000007E-6</v>
      </c>
      <c r="R98" s="1">
        <v>-2.3035999999999998E-6</v>
      </c>
      <c r="S98" s="1">
        <f>C97+Таблица11[[#This Row],[DX]]*$V$3</f>
        <v>569.52980000000002</v>
      </c>
      <c r="T98" s="1">
        <f>D97+Таблица11[[#This Row],[dY]]*$V$3</f>
        <v>92.696399999999997</v>
      </c>
      <c r="W98">
        <v>96</v>
      </c>
      <c r="X98" s="1">
        <v>-8.2902000000000007E-6</v>
      </c>
      <c r="Y98" s="1">
        <v>-2.3035999999999998E-6</v>
      </c>
    </row>
    <row r="99" spans="2:25" x14ac:dyDescent="0.25">
      <c r="B99">
        <v>98</v>
      </c>
      <c r="C99" s="1">
        <v>507.85</v>
      </c>
      <c r="D99" s="1">
        <v>58.241999999999997</v>
      </c>
      <c r="P99">
        <v>97</v>
      </c>
      <c r="Q99" s="1">
        <v>-1.1042E-5</v>
      </c>
      <c r="R99" s="1">
        <v>-1.6340999999999999E-6</v>
      </c>
      <c r="S99" s="1">
        <f>C98+Таблица11[[#This Row],[DX]]*$V$3</f>
        <v>531.16800000000001</v>
      </c>
      <c r="T99" s="1">
        <f>D98+Таблица11[[#This Row],[dY]]*$V$3</f>
        <v>60.791900000000005</v>
      </c>
      <c r="W99">
        <v>97</v>
      </c>
      <c r="X99" s="1">
        <v>-1.1042E-5</v>
      </c>
      <c r="Y99" s="1">
        <v>-1.6340999999999999E-6</v>
      </c>
    </row>
    <row r="100" spans="2:25" x14ac:dyDescent="0.25">
      <c r="B100">
        <v>99</v>
      </c>
      <c r="C100" s="1">
        <v>456.24</v>
      </c>
      <c r="D100" s="1">
        <v>52.832999999999998</v>
      </c>
      <c r="P100">
        <v>98</v>
      </c>
      <c r="Q100" s="1">
        <v>-1.3424000000000001E-5</v>
      </c>
      <c r="R100" s="1">
        <v>-1.5182999999999999E-6</v>
      </c>
      <c r="S100" s="1">
        <f>C99+Таблица11[[#This Row],[DX]]*$V$3</f>
        <v>494.42600000000004</v>
      </c>
      <c r="T100" s="1">
        <f>D99+Таблица11[[#This Row],[dY]]*$V$3</f>
        <v>56.723699999999994</v>
      </c>
      <c r="W100">
        <v>98</v>
      </c>
      <c r="X100" s="1">
        <v>-1.3424000000000001E-5</v>
      </c>
      <c r="Y100" s="1">
        <v>-1.5182999999999999E-6</v>
      </c>
    </row>
    <row r="101" spans="2:25" x14ac:dyDescent="0.25">
      <c r="B101">
        <v>100</v>
      </c>
      <c r="C101" s="1">
        <v>419.44</v>
      </c>
      <c r="D101" s="1">
        <v>48.225999999999999</v>
      </c>
      <c r="P101">
        <v>99</v>
      </c>
      <c r="Q101" s="1">
        <v>-1.7669E-5</v>
      </c>
      <c r="R101" s="1">
        <v>-1.2704999999999999E-6</v>
      </c>
      <c r="S101" s="1">
        <f>C100+Таблица11[[#This Row],[DX]]*$V$3</f>
        <v>438.57100000000003</v>
      </c>
      <c r="T101" s="1">
        <f>D100+Таблица11[[#This Row],[dY]]*$V$3</f>
        <v>51.5625</v>
      </c>
      <c r="W101">
        <v>99</v>
      </c>
      <c r="X101" s="1">
        <v>-1.7669E-5</v>
      </c>
      <c r="Y101" s="1">
        <v>-1.2704999999999999E-6</v>
      </c>
    </row>
    <row r="102" spans="2:25" x14ac:dyDescent="0.25">
      <c r="B102">
        <v>101</v>
      </c>
      <c r="C102" s="1">
        <v>386.59</v>
      </c>
      <c r="D102" s="1">
        <v>44.304000000000002</v>
      </c>
      <c r="P102">
        <v>100</v>
      </c>
      <c r="Q102" s="1">
        <v>-2.1043000000000002E-5</v>
      </c>
      <c r="R102" s="1">
        <v>-1.2706E-6</v>
      </c>
      <c r="S102" s="1">
        <f>C101+Таблица11[[#This Row],[DX]]*$V$3</f>
        <v>398.39699999999999</v>
      </c>
      <c r="T102" s="1">
        <f>D101+Таблица11[[#This Row],[dY]]*$V$3</f>
        <v>46.955399999999997</v>
      </c>
      <c r="W102">
        <v>100</v>
      </c>
      <c r="X102" s="1">
        <v>-2.1043000000000002E-5</v>
      </c>
      <c r="Y102" s="1">
        <v>-1.2706E-6</v>
      </c>
    </row>
    <row r="103" spans="2:25" x14ac:dyDescent="0.25">
      <c r="B103">
        <v>102</v>
      </c>
      <c r="C103" s="1">
        <v>357.11</v>
      </c>
      <c r="D103" s="1">
        <v>40.963999999999999</v>
      </c>
      <c r="P103">
        <v>101</v>
      </c>
      <c r="Q103" s="1">
        <v>-2.4218000000000001E-5</v>
      </c>
      <c r="R103" s="1">
        <v>-1.3183999999999999E-6</v>
      </c>
      <c r="S103" s="1">
        <f>C102+Таблица11[[#This Row],[DX]]*$V$3</f>
        <v>362.37199999999996</v>
      </c>
      <c r="T103" s="1">
        <f>D102+Таблица11[[#This Row],[dY]]*$V$3</f>
        <v>42.985600000000005</v>
      </c>
      <c r="W103">
        <v>101</v>
      </c>
      <c r="X103" s="1">
        <v>-2.4218000000000001E-5</v>
      </c>
      <c r="Y103" s="1">
        <v>-1.3183999999999999E-6</v>
      </c>
    </row>
    <row r="104" spans="2:25" x14ac:dyDescent="0.25">
      <c r="B104">
        <v>103</v>
      </c>
      <c r="C104" s="1">
        <v>330.51</v>
      </c>
      <c r="D104" s="1">
        <v>38.119999999999997</v>
      </c>
      <c r="P104">
        <v>102</v>
      </c>
      <c r="Q104" s="1">
        <v>-2.7334999999999998E-5</v>
      </c>
      <c r="R104" s="1">
        <v>-1.3316000000000001E-6</v>
      </c>
      <c r="S104" s="1">
        <f>C103+Таблица11[[#This Row],[DX]]*$V$3</f>
        <v>329.77500000000003</v>
      </c>
      <c r="T104" s="1">
        <f>D103+Таблица11[[#This Row],[dY]]*$V$3</f>
        <v>39.632399999999997</v>
      </c>
      <c r="W104">
        <v>102</v>
      </c>
      <c r="X104" s="1">
        <v>-2.7334999999999998E-5</v>
      </c>
      <c r="Y104" s="1">
        <v>-1.3316000000000001E-6</v>
      </c>
    </row>
    <row r="105" spans="2:25" x14ac:dyDescent="0.25">
      <c r="B105">
        <v>104</v>
      </c>
      <c r="C105" s="1">
        <v>306.35000000000002</v>
      </c>
      <c r="D105" s="1">
        <v>35.698</v>
      </c>
      <c r="P105">
        <v>103</v>
      </c>
      <c r="Q105" s="1">
        <v>-3.0366999999999999E-5</v>
      </c>
      <c r="R105" s="1">
        <v>-1.3146000000000001E-6</v>
      </c>
      <c r="S105" s="1">
        <f>C104+Таблица11[[#This Row],[DX]]*$V$3</f>
        <v>300.14299999999997</v>
      </c>
      <c r="T105" s="1">
        <f>D104+Таблица11[[#This Row],[dY]]*$V$3</f>
        <v>36.805399999999999</v>
      </c>
      <c r="W105">
        <v>103</v>
      </c>
      <c r="X105" s="1">
        <v>-3.0366999999999999E-5</v>
      </c>
      <c r="Y105" s="1">
        <v>-1.3146000000000001E-6</v>
      </c>
    </row>
    <row r="106" spans="2:25" x14ac:dyDescent="0.25">
      <c r="B106">
        <v>105</v>
      </c>
      <c r="C106" s="1">
        <v>278.98</v>
      </c>
      <c r="D106" s="1">
        <v>32.722999999999999</v>
      </c>
      <c r="P106">
        <v>104</v>
      </c>
      <c r="Q106" s="1">
        <v>-3.3340999999999998E-5</v>
      </c>
      <c r="R106" s="1">
        <v>-1.2995E-6</v>
      </c>
      <c r="S106" s="1">
        <f>C105+Таблица11[[#This Row],[DX]]*$V$3</f>
        <v>273.00900000000001</v>
      </c>
      <c r="T106" s="1">
        <f>D105+Таблица11[[#This Row],[dY]]*$V$3</f>
        <v>34.398499999999999</v>
      </c>
      <c r="W106">
        <v>104</v>
      </c>
      <c r="X106" s="1">
        <v>-3.3340999999999998E-5</v>
      </c>
      <c r="Y106" s="1">
        <v>-1.2995E-6</v>
      </c>
    </row>
    <row r="107" spans="2:25" x14ac:dyDescent="0.25">
      <c r="B107">
        <v>106</v>
      </c>
      <c r="C107" s="1">
        <v>261.62</v>
      </c>
      <c r="D107" s="1">
        <v>29.722999999999999</v>
      </c>
      <c r="P107">
        <v>105</v>
      </c>
      <c r="Q107" s="1">
        <v>-3.6894000000000003E-5</v>
      </c>
      <c r="R107" s="1">
        <v>-1.3427000000000001E-6</v>
      </c>
      <c r="S107" s="1">
        <f>C106+Таблица11[[#This Row],[DX]]*$V$3</f>
        <v>242.08600000000001</v>
      </c>
      <c r="T107" s="1">
        <f>D106+Таблица11[[#This Row],[dY]]*$V$3</f>
        <v>31.380299999999998</v>
      </c>
      <c r="W107">
        <v>105</v>
      </c>
      <c r="X107" s="1">
        <v>-3.6894000000000003E-5</v>
      </c>
      <c r="Y107" s="1">
        <v>-1.3427000000000001E-6</v>
      </c>
    </row>
    <row r="108" spans="2:25" x14ac:dyDescent="0.25">
      <c r="B108">
        <v>107</v>
      </c>
      <c r="C108" s="1">
        <v>244.68</v>
      </c>
      <c r="D108" s="1">
        <v>28.547999999999998</v>
      </c>
      <c r="P108">
        <v>106</v>
      </c>
      <c r="Q108" s="1">
        <v>-3.9474999999999997E-5</v>
      </c>
      <c r="R108" s="1">
        <v>-1.3942999999999999E-6</v>
      </c>
      <c r="S108" s="1">
        <f>C107+Таблица11[[#This Row],[DX]]*$V$3</f>
        <v>222.14500000000001</v>
      </c>
      <c r="T108" s="1">
        <f>D107+Таблица11[[#This Row],[dY]]*$V$3</f>
        <v>28.328699999999998</v>
      </c>
      <c r="W108">
        <v>106</v>
      </c>
      <c r="X108" s="1">
        <v>-3.9474999999999997E-5</v>
      </c>
      <c r="Y108" s="1">
        <v>-1.3942999999999999E-6</v>
      </c>
    </row>
    <row r="109" spans="2:25" x14ac:dyDescent="0.25">
      <c r="B109">
        <v>108</v>
      </c>
      <c r="C109" s="1">
        <v>231.77</v>
      </c>
      <c r="D109" s="1">
        <v>26.318999999999999</v>
      </c>
      <c r="P109">
        <v>107</v>
      </c>
      <c r="Q109" s="1">
        <v>-4.1984000000000003E-5</v>
      </c>
      <c r="R109" s="1">
        <v>-1.5427000000000001E-6</v>
      </c>
      <c r="S109" s="1">
        <f>C108+Таблица11[[#This Row],[DX]]*$V$3</f>
        <v>202.696</v>
      </c>
      <c r="T109" s="1">
        <f>D108+Таблица11[[#This Row],[dY]]*$V$3</f>
        <v>27.005299999999998</v>
      </c>
      <c r="W109">
        <v>107</v>
      </c>
      <c r="X109" s="1">
        <v>-4.1984000000000003E-5</v>
      </c>
      <c r="Y109" s="1">
        <v>-1.5427000000000001E-6</v>
      </c>
    </row>
    <row r="110" spans="2:25" x14ac:dyDescent="0.25">
      <c r="B110">
        <v>109</v>
      </c>
      <c r="C110" s="1">
        <v>217.75</v>
      </c>
      <c r="D110" s="1">
        <v>25.65</v>
      </c>
      <c r="P110">
        <v>108</v>
      </c>
      <c r="Q110" s="1">
        <v>-4.4085999999999998E-5</v>
      </c>
      <c r="R110" s="1">
        <v>-1.6432E-6</v>
      </c>
      <c r="S110" s="1">
        <f>C109+Таблица11[[#This Row],[DX]]*$V$3</f>
        <v>187.68400000000003</v>
      </c>
      <c r="T110" s="1">
        <f>D109+Таблица11[[#This Row],[dY]]*$V$3</f>
        <v>24.675799999999999</v>
      </c>
      <c r="W110">
        <v>108</v>
      </c>
      <c r="X110" s="1">
        <v>-4.4085999999999998E-5</v>
      </c>
      <c r="Y110" s="1">
        <v>-1.6432E-6</v>
      </c>
    </row>
    <row r="111" spans="2:25" x14ac:dyDescent="0.25">
      <c r="B111">
        <v>110</v>
      </c>
      <c r="C111" s="1">
        <v>205.37</v>
      </c>
      <c r="D111" s="1">
        <v>34.029000000000003</v>
      </c>
      <c r="P111">
        <v>109</v>
      </c>
      <c r="Q111" s="1">
        <v>-4.6409999999999998E-5</v>
      </c>
      <c r="R111" s="1">
        <v>-1.7292000000000001E-6</v>
      </c>
      <c r="S111" s="1">
        <f>C110+Таблица11[[#This Row],[DX]]*$V$3</f>
        <v>171.34</v>
      </c>
      <c r="T111" s="1">
        <f>D110+Таблица11[[#This Row],[dY]]*$V$3</f>
        <v>23.9208</v>
      </c>
      <c r="W111">
        <v>109</v>
      </c>
      <c r="X111" s="1">
        <v>-4.6409999999999998E-5</v>
      </c>
      <c r="Y111" s="1">
        <v>-1.7292000000000001E-6</v>
      </c>
    </row>
    <row r="112" spans="2:25" x14ac:dyDescent="0.25">
      <c r="B112">
        <v>111</v>
      </c>
      <c r="C112" s="1">
        <v>202.57</v>
      </c>
      <c r="D112" s="1">
        <v>34.109000000000002</v>
      </c>
      <c r="P112">
        <v>110</v>
      </c>
      <c r="Q112" s="1">
        <v>-4.6689E-5</v>
      </c>
      <c r="R112" s="1">
        <v>-1.6079000000000001E-6</v>
      </c>
      <c r="S112" s="1">
        <f>C111+Таблица11[[#This Row],[DX]]*$V$3</f>
        <v>158.68100000000001</v>
      </c>
      <c r="T112" s="1">
        <f>D111+Таблица11[[#This Row],[dY]]*$V$3</f>
        <v>32.421100000000003</v>
      </c>
      <c r="W112">
        <v>110</v>
      </c>
      <c r="X112" s="1">
        <v>-4.6689E-5</v>
      </c>
      <c r="Y112" s="1">
        <v>-1.6079000000000001E-6</v>
      </c>
    </row>
    <row r="113" spans="2:25" x14ac:dyDescent="0.25">
      <c r="B113">
        <v>112</v>
      </c>
      <c r="C113" s="1">
        <v>202.34</v>
      </c>
      <c r="D113" s="1">
        <v>18.649999999999999</v>
      </c>
      <c r="P113">
        <v>111</v>
      </c>
      <c r="Q113" s="1">
        <v>-4.6900999999999997E-5</v>
      </c>
      <c r="R113" s="1">
        <v>-1.2672999999999999E-6</v>
      </c>
      <c r="S113" s="1">
        <f>C112+Таблица11[[#This Row],[DX]]*$V$3</f>
        <v>155.66899999999998</v>
      </c>
      <c r="T113" s="1">
        <f>D112+Таблица11[[#This Row],[dY]]*$V$3</f>
        <v>32.841700000000003</v>
      </c>
      <c r="W113">
        <v>111</v>
      </c>
      <c r="X113" s="1">
        <v>-4.6900999999999997E-5</v>
      </c>
      <c r="Y113" s="1">
        <v>-1.2672999999999999E-6</v>
      </c>
    </row>
    <row r="114" spans="2:25" x14ac:dyDescent="0.25">
      <c r="B114">
        <v>113</v>
      </c>
      <c r="C114" s="1">
        <v>435.98</v>
      </c>
      <c r="D114" s="1">
        <v>24.643999999999998</v>
      </c>
      <c r="P114">
        <v>112</v>
      </c>
      <c r="Q114" s="1">
        <v>-5.0092000000000001E-5</v>
      </c>
      <c r="R114" s="1">
        <v>-7.2363999999999999E-7</v>
      </c>
      <c r="S114" s="1">
        <f>C113+Таблица11[[#This Row],[DX]]*$V$3</f>
        <v>152.24799999999999</v>
      </c>
      <c r="T114" s="1">
        <f>D113+Таблица11[[#This Row],[dY]]*$V$3</f>
        <v>17.926359999999999</v>
      </c>
      <c r="W114">
        <v>112</v>
      </c>
      <c r="X114" s="1">
        <v>-5.0092000000000001E-5</v>
      </c>
      <c r="Y114" s="1">
        <v>-7.2363999999999999E-7</v>
      </c>
    </row>
    <row r="115" spans="2:25" x14ac:dyDescent="0.25">
      <c r="B115">
        <v>114</v>
      </c>
      <c r="C115" s="1">
        <v>470.13</v>
      </c>
      <c r="D115" s="1">
        <v>27.039000000000001</v>
      </c>
      <c r="P115">
        <v>113</v>
      </c>
      <c r="Q115" s="1">
        <v>-1.9916999999999999E-5</v>
      </c>
      <c r="R115" s="1">
        <v>-6.5616000000000002E-7</v>
      </c>
      <c r="S115" s="1">
        <f>C114+Таблица11[[#This Row],[DX]]*$V$3</f>
        <v>416.06300000000005</v>
      </c>
      <c r="T115" s="1">
        <f>D114+Таблица11[[#This Row],[dY]]*$V$3</f>
        <v>23.987839999999998</v>
      </c>
      <c r="W115">
        <v>113</v>
      </c>
      <c r="X115" s="1">
        <v>-1.9916999999999999E-5</v>
      </c>
      <c r="Y115" s="1">
        <v>-6.5616000000000002E-7</v>
      </c>
    </row>
    <row r="116" spans="2:25" x14ac:dyDescent="0.25">
      <c r="B116">
        <v>115</v>
      </c>
      <c r="C116" s="1">
        <v>532.25</v>
      </c>
      <c r="D116" s="1">
        <v>30.76</v>
      </c>
      <c r="P116">
        <v>114</v>
      </c>
      <c r="Q116" s="1">
        <v>-1.7223000000000001E-5</v>
      </c>
      <c r="R116" s="1">
        <v>-6.8319000000000002E-7</v>
      </c>
      <c r="S116" s="1">
        <f>C115+Таблица11[[#This Row],[DX]]*$V$3</f>
        <v>452.90699999999998</v>
      </c>
      <c r="T116" s="1">
        <f>D115+Таблица11[[#This Row],[dY]]*$V$3</f>
        <v>26.355810000000002</v>
      </c>
      <c r="W116">
        <v>114</v>
      </c>
      <c r="X116" s="1">
        <v>-1.7223000000000001E-5</v>
      </c>
      <c r="Y116" s="1">
        <v>-6.8319000000000002E-7</v>
      </c>
    </row>
    <row r="117" spans="2:25" x14ac:dyDescent="0.25">
      <c r="B117">
        <v>116</v>
      </c>
      <c r="C117" s="1">
        <v>567.97</v>
      </c>
      <c r="D117" s="1">
        <v>31.667000000000002</v>
      </c>
      <c r="P117">
        <v>115</v>
      </c>
      <c r="Q117" s="1">
        <v>-1.1874E-5</v>
      </c>
      <c r="R117" s="1">
        <v>-8.5486000000000002E-7</v>
      </c>
      <c r="S117" s="1">
        <f>C116+Таблица11[[#This Row],[DX]]*$V$3</f>
        <v>520.37599999999998</v>
      </c>
      <c r="T117" s="1">
        <f>D116+Таблица11[[#This Row],[dY]]*$V$3</f>
        <v>29.905140000000003</v>
      </c>
      <c r="W117">
        <v>115</v>
      </c>
      <c r="X117" s="1">
        <v>-1.1874E-5</v>
      </c>
      <c r="Y117" s="1">
        <v>-8.5486000000000002E-7</v>
      </c>
    </row>
    <row r="118" spans="2:25" x14ac:dyDescent="0.25">
      <c r="B118">
        <v>117</v>
      </c>
      <c r="C118" s="1">
        <v>628.91</v>
      </c>
      <c r="D118" s="1">
        <v>31.667000000000002</v>
      </c>
      <c r="P118">
        <v>116</v>
      </c>
      <c r="Q118" s="1">
        <v>-9.3100999999999992E-6</v>
      </c>
      <c r="R118" s="1">
        <v>-8.2221999999999996E-7</v>
      </c>
      <c r="S118" s="1">
        <f>C117+Таблица11[[#This Row],[DX]]*$V$3</f>
        <v>558.65989999999999</v>
      </c>
      <c r="T118" s="1">
        <f>D117+Таблица11[[#This Row],[dY]]*$V$3</f>
        <v>30.84478</v>
      </c>
      <c r="W118">
        <v>116</v>
      </c>
      <c r="X118" s="1">
        <v>-9.3100999999999992E-6</v>
      </c>
      <c r="Y118" s="1">
        <v>-8.2221999999999996E-7</v>
      </c>
    </row>
    <row r="119" spans="2:25" x14ac:dyDescent="0.25">
      <c r="B119">
        <v>118</v>
      </c>
      <c r="C119" s="1">
        <v>618.66</v>
      </c>
      <c r="D119" s="1">
        <v>63.332999999999998</v>
      </c>
      <c r="P119">
        <v>117</v>
      </c>
      <c r="Q119" s="1">
        <v>-4.7076999999999998E-6</v>
      </c>
      <c r="R119" s="1">
        <v>-6.2323E-7</v>
      </c>
      <c r="S119" s="1">
        <f>C118+Таблица11[[#This Row],[DX]]*$V$3</f>
        <v>624.20229999999992</v>
      </c>
      <c r="T119" s="1">
        <f>D118+Таблица11[[#This Row],[dY]]*$V$3</f>
        <v>31.043770000000002</v>
      </c>
      <c r="W119">
        <v>117</v>
      </c>
      <c r="X119" s="1">
        <v>-4.7076999999999998E-6</v>
      </c>
      <c r="Y119" s="1">
        <v>-6.2323E-7</v>
      </c>
    </row>
    <row r="120" spans="2:25" x14ac:dyDescent="0.25">
      <c r="B120">
        <v>119</v>
      </c>
      <c r="C120" s="1">
        <v>659.35</v>
      </c>
      <c r="D120" s="1">
        <v>52.777999999999999</v>
      </c>
      <c r="P120">
        <v>118</v>
      </c>
      <c r="Q120" s="1">
        <v>-5.5489000000000004E-6</v>
      </c>
      <c r="R120" s="1">
        <v>-1.4364999999999999E-6</v>
      </c>
      <c r="S120" s="1">
        <f>C119+Таблица11[[#This Row],[DX]]*$V$3</f>
        <v>613.11109999999996</v>
      </c>
      <c r="T120" s="1">
        <f>D119+Таблица11[[#This Row],[dY]]*$V$3</f>
        <v>61.896499999999996</v>
      </c>
      <c r="W120">
        <v>118</v>
      </c>
      <c r="X120" s="1">
        <v>-5.5489000000000004E-6</v>
      </c>
      <c r="Y120" s="1">
        <v>-1.4364999999999999E-6</v>
      </c>
    </row>
    <row r="121" spans="2:25" x14ac:dyDescent="0.25">
      <c r="B121">
        <v>120</v>
      </c>
      <c r="C121" s="1">
        <v>477</v>
      </c>
      <c r="D121" s="1">
        <v>64.063999999999993</v>
      </c>
      <c r="P121">
        <v>119</v>
      </c>
      <c r="Q121" s="1">
        <v>-2.6017E-6</v>
      </c>
      <c r="R121" s="1">
        <v>-7.0999999999999998E-7</v>
      </c>
      <c r="S121" s="1">
        <f>C120+Таблица11[[#This Row],[DX]]*$V$3</f>
        <v>656.74829999999997</v>
      </c>
      <c r="T121" s="1">
        <f>D120+Таблица11[[#This Row],[dY]]*$V$3</f>
        <v>52.067999999999998</v>
      </c>
      <c r="W121">
        <v>119</v>
      </c>
      <c r="X121" s="1">
        <v>-2.6017E-6</v>
      </c>
      <c r="Y121" s="1">
        <v>-7.0999999999999998E-7</v>
      </c>
    </row>
    <row r="122" spans="2:25" x14ac:dyDescent="0.25">
      <c r="B122">
        <v>121</v>
      </c>
      <c r="C122" s="1">
        <v>433.67</v>
      </c>
      <c r="D122" s="1">
        <v>58.33</v>
      </c>
      <c r="P122">
        <v>120</v>
      </c>
      <c r="Q122" s="1">
        <v>-1.5675000000000002E-5</v>
      </c>
      <c r="R122" s="1">
        <v>-1.6277000000000001E-6</v>
      </c>
      <c r="S122" s="1">
        <f>C121+Таблица11[[#This Row],[DX]]*$V$3</f>
        <v>461.32499999999999</v>
      </c>
      <c r="T122" s="1">
        <f>D121+Таблица11[[#This Row],[dY]]*$V$3</f>
        <v>62.436299999999996</v>
      </c>
      <c r="W122">
        <v>120</v>
      </c>
      <c r="X122" s="1">
        <v>-1.5675000000000002E-5</v>
      </c>
      <c r="Y122" s="1">
        <v>-1.6277000000000001E-6</v>
      </c>
    </row>
    <row r="123" spans="2:25" x14ac:dyDescent="0.25">
      <c r="B123">
        <v>122</v>
      </c>
      <c r="C123" s="1">
        <v>400.56</v>
      </c>
      <c r="D123" s="1">
        <v>30.843</v>
      </c>
      <c r="P123">
        <v>121</v>
      </c>
      <c r="Q123" s="1">
        <v>-1.9398E-5</v>
      </c>
      <c r="R123" s="1">
        <v>-1.5067999999999999E-6</v>
      </c>
      <c r="S123" s="1">
        <f>C122+Таблица11[[#This Row],[DX]]*$V$3</f>
        <v>414.27199999999999</v>
      </c>
      <c r="T123" s="1">
        <f>D122+Таблица11[[#This Row],[dY]]*$V$3</f>
        <v>56.8232</v>
      </c>
      <c r="W123">
        <v>121</v>
      </c>
      <c r="X123" s="1">
        <v>-1.9398E-5</v>
      </c>
      <c r="Y123" s="1">
        <v>-1.5067999999999999E-6</v>
      </c>
    </row>
    <row r="124" spans="2:25" x14ac:dyDescent="0.25">
      <c r="B124">
        <v>123</v>
      </c>
      <c r="C124" s="1">
        <v>404.31</v>
      </c>
      <c r="D124" s="1">
        <v>54.426000000000002</v>
      </c>
      <c r="P124">
        <v>122</v>
      </c>
      <c r="Q124" s="1">
        <v>-2.2999000000000001E-5</v>
      </c>
      <c r="R124" s="1">
        <v>-8.6008000000000001E-7</v>
      </c>
      <c r="S124" s="1">
        <f>C123+Таблица11[[#This Row],[DX]]*$V$3</f>
        <v>377.56099999999998</v>
      </c>
      <c r="T124" s="1">
        <f>D123+Таблица11[[#This Row],[dY]]*$V$3</f>
        <v>29.98292</v>
      </c>
      <c r="W124">
        <v>122</v>
      </c>
      <c r="X124" s="1">
        <v>-2.2999000000000001E-5</v>
      </c>
      <c r="Y124" s="1">
        <v>-8.6008000000000001E-7</v>
      </c>
    </row>
    <row r="125" spans="2:25" x14ac:dyDescent="0.25">
      <c r="B125">
        <v>124</v>
      </c>
      <c r="C125" s="1">
        <v>372.64</v>
      </c>
      <c r="D125" s="1">
        <v>50.122999999999998</v>
      </c>
      <c r="P125">
        <v>123</v>
      </c>
      <c r="Q125" s="1">
        <v>-2.2243999999999999E-5</v>
      </c>
      <c r="R125" s="1">
        <v>-1.4950000000000001E-6</v>
      </c>
      <c r="S125" s="1">
        <f>C124+Таблица11[[#This Row],[DX]]*$V$3</f>
        <v>382.06600000000003</v>
      </c>
      <c r="T125" s="1">
        <f>D124+Таблица11[[#This Row],[dY]]*$V$3</f>
        <v>52.931000000000004</v>
      </c>
      <c r="W125">
        <v>123</v>
      </c>
      <c r="X125" s="1">
        <v>-2.2243999999999999E-5</v>
      </c>
      <c r="Y125" s="1">
        <v>-1.4950000000000001E-6</v>
      </c>
    </row>
    <row r="126" spans="2:25" x14ac:dyDescent="0.25">
      <c r="B126">
        <v>125</v>
      </c>
      <c r="C126" s="1">
        <v>344.67</v>
      </c>
      <c r="D126" s="1">
        <v>46.457999999999998</v>
      </c>
      <c r="P126">
        <v>124</v>
      </c>
      <c r="Q126" s="1">
        <v>-2.5514999999999999E-5</v>
      </c>
      <c r="R126" s="1">
        <v>-1.5547999999999999E-6</v>
      </c>
      <c r="S126" s="1">
        <f>C125+Таблица11[[#This Row],[DX]]*$V$3</f>
        <v>347.125</v>
      </c>
      <c r="T126" s="1">
        <f>D125+Таблица11[[#This Row],[dY]]*$V$3</f>
        <v>48.568199999999997</v>
      </c>
      <c r="W126">
        <v>124</v>
      </c>
      <c r="X126" s="1">
        <v>-2.5514999999999999E-5</v>
      </c>
      <c r="Y126" s="1">
        <v>-1.5547999999999999E-6</v>
      </c>
    </row>
    <row r="127" spans="2:25" x14ac:dyDescent="0.25">
      <c r="B127">
        <v>126</v>
      </c>
      <c r="C127" s="1">
        <v>316.35000000000002</v>
      </c>
      <c r="D127" s="1">
        <v>42.734000000000002</v>
      </c>
      <c r="P127">
        <v>125</v>
      </c>
      <c r="Q127" s="1">
        <v>-2.8513E-5</v>
      </c>
      <c r="R127" s="1">
        <v>-1.5476E-6</v>
      </c>
      <c r="S127" s="1">
        <f>C126+Таблица11[[#This Row],[DX]]*$V$3</f>
        <v>316.15700000000004</v>
      </c>
      <c r="T127" s="1">
        <f>D126+Таблица11[[#This Row],[dY]]*$V$3</f>
        <v>44.910399999999996</v>
      </c>
      <c r="W127">
        <v>125</v>
      </c>
      <c r="X127" s="1">
        <v>-2.8513E-5</v>
      </c>
      <c r="Y127" s="1">
        <v>-1.5476E-6</v>
      </c>
    </row>
    <row r="128" spans="2:25" x14ac:dyDescent="0.25">
      <c r="B128">
        <v>127</v>
      </c>
      <c r="C128" s="1">
        <v>296.56</v>
      </c>
      <c r="D128" s="1">
        <v>22.806999999999999</v>
      </c>
      <c r="P128">
        <v>126</v>
      </c>
      <c r="Q128" s="1">
        <v>-3.1704E-5</v>
      </c>
      <c r="R128" s="1">
        <v>-1.5105E-6</v>
      </c>
      <c r="S128" s="1">
        <f>C127+Таблица11[[#This Row],[DX]]*$V$3</f>
        <v>284.64600000000002</v>
      </c>
      <c r="T128" s="1">
        <f>D127+Таблица11[[#This Row],[dY]]*$V$3</f>
        <v>41.223500000000001</v>
      </c>
      <c r="W128">
        <v>126</v>
      </c>
      <c r="X128" s="1">
        <v>-3.1704E-5</v>
      </c>
      <c r="Y128" s="1">
        <v>-1.5105E-6</v>
      </c>
    </row>
    <row r="129" spans="2:25" x14ac:dyDescent="0.25">
      <c r="B129">
        <v>128</v>
      </c>
      <c r="C129" s="1">
        <v>292.97000000000003</v>
      </c>
      <c r="D129" s="1">
        <v>39.862000000000002</v>
      </c>
      <c r="P129">
        <v>127</v>
      </c>
      <c r="Q129" s="1">
        <v>-3.4909000000000001E-5</v>
      </c>
      <c r="R129" s="1">
        <v>-8.6282000000000005E-7</v>
      </c>
      <c r="S129" s="1">
        <f>C128+Таблица11[[#This Row],[DX]]*$V$3</f>
        <v>261.65100000000001</v>
      </c>
      <c r="T129" s="1">
        <f>D128+Таблица11[[#This Row],[dY]]*$V$3</f>
        <v>21.944179999999999</v>
      </c>
      <c r="W129">
        <v>127</v>
      </c>
      <c r="X129" s="1">
        <v>-3.4909000000000001E-5</v>
      </c>
      <c r="Y129" s="1">
        <v>-8.6282000000000005E-7</v>
      </c>
    </row>
    <row r="130" spans="2:25" x14ac:dyDescent="0.25">
      <c r="B130">
        <v>129</v>
      </c>
      <c r="C130" s="1">
        <v>270.43</v>
      </c>
      <c r="D130" s="1">
        <v>36.552999999999997</v>
      </c>
      <c r="P130">
        <v>128</v>
      </c>
      <c r="Q130" s="1">
        <v>-3.4866999999999997E-5</v>
      </c>
      <c r="R130" s="1">
        <v>-1.4812999999999999E-6</v>
      </c>
      <c r="S130" s="1">
        <f>C129+Таблица11[[#This Row],[DX]]*$V$3</f>
        <v>258.10300000000001</v>
      </c>
      <c r="T130" s="1">
        <f>D129+Таблица11[[#This Row],[dY]]*$V$3</f>
        <v>38.380700000000004</v>
      </c>
      <c r="W130">
        <v>128</v>
      </c>
      <c r="X130" s="1">
        <v>-3.4866999999999997E-5</v>
      </c>
      <c r="Y130" s="1">
        <v>-1.4812999999999999E-6</v>
      </c>
    </row>
    <row r="131" spans="2:25" x14ac:dyDescent="0.25">
      <c r="B131">
        <v>130</v>
      </c>
      <c r="C131" s="1">
        <v>253</v>
      </c>
      <c r="D131" s="1">
        <v>34.125999999999998</v>
      </c>
      <c r="P131">
        <v>129</v>
      </c>
      <c r="Q131" s="1">
        <v>-3.7947000000000001E-5</v>
      </c>
      <c r="R131" s="1">
        <v>-1.6225999999999999E-6</v>
      </c>
      <c r="S131" s="1">
        <f>C130+Таблица11[[#This Row],[DX]]*$V$3</f>
        <v>232.483</v>
      </c>
      <c r="T131" s="1">
        <f>D130+Таблица11[[#This Row],[dY]]*$V$3</f>
        <v>34.930399999999999</v>
      </c>
      <c r="W131">
        <v>129</v>
      </c>
      <c r="X131" s="1">
        <v>-3.7947000000000001E-5</v>
      </c>
      <c r="Y131" s="1">
        <v>-1.6225999999999999E-6</v>
      </c>
    </row>
    <row r="132" spans="2:25" x14ac:dyDescent="0.25">
      <c r="B132">
        <v>131</v>
      </c>
      <c r="C132" s="1">
        <v>230.05</v>
      </c>
      <c r="D132" s="1">
        <v>35.469000000000001</v>
      </c>
      <c r="P132">
        <v>130</v>
      </c>
      <c r="Q132" s="1">
        <v>-4.0655000000000003E-5</v>
      </c>
      <c r="R132" s="1">
        <v>-1.6696000000000001E-6</v>
      </c>
      <c r="S132" s="1">
        <f>C131+Таблица11[[#This Row],[DX]]*$V$3</f>
        <v>212.345</v>
      </c>
      <c r="T132" s="1">
        <f>D131+Таблица11[[#This Row],[dY]]*$V$3</f>
        <v>32.456399999999995</v>
      </c>
      <c r="W132">
        <v>130</v>
      </c>
      <c r="X132" s="1">
        <v>-4.0655000000000003E-5</v>
      </c>
      <c r="Y132" s="1">
        <v>-1.6696000000000001E-6</v>
      </c>
    </row>
    <row r="133" spans="2:25" x14ac:dyDescent="0.25">
      <c r="B133">
        <v>132</v>
      </c>
      <c r="C133" s="1">
        <v>213.22</v>
      </c>
      <c r="D133" s="1">
        <v>33.143999999999998</v>
      </c>
      <c r="P133">
        <v>131</v>
      </c>
      <c r="Q133" s="1">
        <v>-4.3767000000000003E-5</v>
      </c>
      <c r="R133" s="1">
        <v>-2.0945999999999998E-6</v>
      </c>
      <c r="S133" s="1">
        <f>C132+Таблица11[[#This Row],[DX]]*$V$3</f>
        <v>186.28300000000002</v>
      </c>
      <c r="T133" s="1">
        <f>D132+Таблица11[[#This Row],[dY]]*$V$3</f>
        <v>33.374400000000001</v>
      </c>
      <c r="W133">
        <v>131</v>
      </c>
      <c r="X133" s="1">
        <v>-4.3767000000000003E-5</v>
      </c>
      <c r="Y133" s="1">
        <v>-2.0945999999999998E-6</v>
      </c>
    </row>
    <row r="134" spans="2:25" x14ac:dyDescent="0.25">
      <c r="B134">
        <v>133</v>
      </c>
      <c r="C134" s="1">
        <v>202.27</v>
      </c>
      <c r="D134" s="1">
        <v>27.838999999999999</v>
      </c>
      <c r="P134">
        <v>132</v>
      </c>
      <c r="Q134" s="1">
        <v>-4.6204E-5</v>
      </c>
      <c r="R134" s="1">
        <v>-1.8634E-6</v>
      </c>
      <c r="S134" s="1">
        <f>C133+Таблица11[[#This Row],[DX]]*$V$3</f>
        <v>167.01599999999999</v>
      </c>
      <c r="T134" s="1">
        <f>D133+Таблица11[[#This Row],[dY]]*$V$3</f>
        <v>31.2806</v>
      </c>
      <c r="W134">
        <v>132</v>
      </c>
      <c r="X134" s="1">
        <v>-4.6204E-5</v>
      </c>
      <c r="Y134" s="1">
        <v>-1.8634E-6</v>
      </c>
    </row>
    <row r="135" spans="2:25" x14ac:dyDescent="0.25">
      <c r="B135">
        <v>134</v>
      </c>
      <c r="C135" s="1">
        <v>605.17999999999995</v>
      </c>
      <c r="D135" s="1">
        <v>42.222000000000001</v>
      </c>
      <c r="P135">
        <v>133</v>
      </c>
      <c r="Q135" s="1">
        <v>-4.8331000000000002E-5</v>
      </c>
      <c r="R135" s="1">
        <v>-1.2266E-6</v>
      </c>
      <c r="S135" s="1">
        <f>C134+Таблица11[[#This Row],[DX]]*$V$3</f>
        <v>153.93900000000002</v>
      </c>
      <c r="T135" s="1">
        <f>D134+Таблица11[[#This Row],[dY]]*$V$3</f>
        <v>26.612399999999997</v>
      </c>
      <c r="W135">
        <v>133</v>
      </c>
      <c r="X135" s="1">
        <v>-4.8331000000000002E-5</v>
      </c>
      <c r="Y135" s="1">
        <v>-1.2266E-6</v>
      </c>
    </row>
    <row r="136" spans="2:25" x14ac:dyDescent="0.25">
      <c r="B136">
        <v>135</v>
      </c>
      <c r="C136" s="1">
        <v>676.27</v>
      </c>
      <c r="D136" s="1">
        <v>70.37</v>
      </c>
      <c r="P136">
        <v>134</v>
      </c>
      <c r="Q136" s="1">
        <v>-6.6093999999999998E-6</v>
      </c>
      <c r="R136" s="1">
        <v>-1.0548E-6</v>
      </c>
      <c r="S136" s="1">
        <f>C135+Таблица11[[#This Row],[DX]]*$V$3</f>
        <v>598.5705999999999</v>
      </c>
      <c r="T136" s="1">
        <f>D135+Таблица11[[#This Row],[dY]]*$V$3</f>
        <v>41.167200000000001</v>
      </c>
      <c r="W136">
        <v>134</v>
      </c>
      <c r="X136" s="1">
        <v>-6.6093999999999998E-6</v>
      </c>
      <c r="Y136" s="1">
        <v>-1.0548E-6</v>
      </c>
    </row>
    <row r="137" spans="2:25" x14ac:dyDescent="0.25">
      <c r="B137">
        <v>136</v>
      </c>
      <c r="C137" s="1">
        <v>676.3</v>
      </c>
      <c r="D137" s="1">
        <v>28.148</v>
      </c>
      <c r="P137">
        <v>135</v>
      </c>
      <c r="Q137" s="1">
        <v>-1.418E-6</v>
      </c>
      <c r="R137" s="1">
        <v>-6.0277999999999995E-7</v>
      </c>
      <c r="S137" s="1">
        <f>C136+Таблица11[[#This Row],[DX]]*$V$3</f>
        <v>674.85199999999998</v>
      </c>
      <c r="T137" s="1">
        <f>D136+Таблица11[[#This Row],[dY]]*$V$3</f>
        <v>69.767220000000009</v>
      </c>
      <c r="W137">
        <v>135</v>
      </c>
      <c r="X137" s="1">
        <v>-1.418E-6</v>
      </c>
      <c r="Y137" s="1">
        <v>-6.0277999999999995E-7</v>
      </c>
    </row>
    <row r="138" spans="2:25" x14ac:dyDescent="0.25">
      <c r="B138">
        <v>137</v>
      </c>
      <c r="C138" s="1">
        <v>237.77</v>
      </c>
      <c r="D138" s="1">
        <v>35.228000000000002</v>
      </c>
      <c r="P138">
        <v>136</v>
      </c>
      <c r="Q138" s="1">
        <v>-1.4355000000000001E-6</v>
      </c>
      <c r="R138" s="1">
        <v>-2.199E-7</v>
      </c>
      <c r="S138" s="1">
        <f>C137+Таблица11[[#This Row],[DX]]*$V$3</f>
        <v>674.86449999999991</v>
      </c>
      <c r="T138" s="1">
        <f>D137+Таблица11[[#This Row],[dY]]*$V$3</f>
        <v>27.928100000000001</v>
      </c>
      <c r="W138">
        <v>136</v>
      </c>
      <c r="X138" s="1">
        <v>-1.4355000000000001E-6</v>
      </c>
      <c r="Y138" s="1">
        <v>-2.199E-7</v>
      </c>
    </row>
    <row r="139" spans="2:25" x14ac:dyDescent="0.25">
      <c r="B139">
        <v>138</v>
      </c>
      <c r="C139" s="1">
        <v>223.08</v>
      </c>
      <c r="D139" s="1">
        <v>33.274999999999999</v>
      </c>
      <c r="P139">
        <v>137</v>
      </c>
      <c r="Q139" s="1">
        <v>-4.261E-5</v>
      </c>
      <c r="R139" s="1">
        <v>-1.9224E-6</v>
      </c>
      <c r="S139" s="1">
        <f>C138+Таблица11[[#This Row],[DX]]*$V$3</f>
        <v>195.16000000000003</v>
      </c>
      <c r="T139" s="1">
        <f>D138+Таблица11[[#This Row],[dY]]*$V$3</f>
        <v>33.305599999999998</v>
      </c>
      <c r="W139">
        <v>137</v>
      </c>
      <c r="X139" s="1">
        <v>-4.261E-5</v>
      </c>
      <c r="Y139" s="1">
        <v>-1.9224E-6</v>
      </c>
    </row>
    <row r="140" spans="2:25" x14ac:dyDescent="0.25">
      <c r="B140">
        <v>139</v>
      </c>
      <c r="C140" s="1">
        <v>583.65</v>
      </c>
      <c r="D140" s="1">
        <v>56.295999999999999</v>
      </c>
      <c r="P140">
        <v>138</v>
      </c>
      <c r="Q140" s="1">
        <v>-4.4951999999999999E-5</v>
      </c>
      <c r="R140" s="1">
        <v>-2.0190000000000001E-6</v>
      </c>
      <c r="S140" s="1">
        <f>C139+Таблица11[[#This Row],[DX]]*$V$3</f>
        <v>178.12800000000001</v>
      </c>
      <c r="T140" s="1">
        <f>D139+Таблица11[[#This Row],[dY]]*$V$3</f>
        <v>31.256</v>
      </c>
      <c r="W140">
        <v>138</v>
      </c>
      <c r="X140" s="1">
        <v>-4.4951999999999999E-5</v>
      </c>
      <c r="Y140" s="1">
        <v>-2.0190000000000001E-6</v>
      </c>
    </row>
    <row r="141" spans="2:25" x14ac:dyDescent="0.25">
      <c r="P141">
        <v>139</v>
      </c>
      <c r="Q141" s="1">
        <v>-7.9129000000000001E-6</v>
      </c>
      <c r="R141" s="1">
        <v>-1.4135999999999999E-6</v>
      </c>
      <c r="S141" s="1">
        <f>C140+Таблица11[[#This Row],[DX]]*$V$3</f>
        <v>575.73709999999994</v>
      </c>
      <c r="T141" s="1">
        <f>D140+Таблица11[[#This Row],[dY]]*$V$3</f>
        <v>54.882399999999997</v>
      </c>
      <c r="W141">
        <v>139</v>
      </c>
      <c r="X141" s="1">
        <v>-7.9129000000000001E-6</v>
      </c>
      <c r="Y141" s="1">
        <v>-1.4135999999999999E-6</v>
      </c>
    </row>
  </sheetData>
  <phoneticPr fontId="3" type="noConversion"/>
  <pageMargins left="0.7" right="0.7" top="0.75" bottom="0.75" header="0.3" footer="0.3"/>
  <drawing r:id="rId1"/>
  <tableParts count="2">
    <tablePart r:id="rId2"/>
    <tablePart r:id="rId3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E6BE9-7CE3-4CE3-B072-99F17D0004ED}">
  <dimension ref="C3:F183"/>
  <sheetViews>
    <sheetView topLeftCell="A154" workbookViewId="0">
      <selection activeCell="J169" sqref="J169"/>
    </sheetView>
  </sheetViews>
  <sheetFormatPr defaultRowHeight="13.8" x14ac:dyDescent="0.25"/>
  <cols>
    <col min="3" max="6" width="10.796875" customWidth="1"/>
  </cols>
  <sheetData>
    <row r="3" spans="3:6" x14ac:dyDescent="0.25">
      <c r="C3" t="s">
        <v>33</v>
      </c>
      <c r="D3" t="s">
        <v>34</v>
      </c>
      <c r="E3" t="s">
        <v>36</v>
      </c>
      <c r="F3" t="s">
        <v>35</v>
      </c>
    </row>
    <row r="4" spans="3:6" x14ac:dyDescent="0.25">
      <c r="C4">
        <v>1</v>
      </c>
      <c r="D4">
        <v>42</v>
      </c>
      <c r="E4">
        <v>44</v>
      </c>
      <c r="F4">
        <v>43</v>
      </c>
    </row>
    <row r="5" spans="3:6" x14ac:dyDescent="0.25">
      <c r="C5">
        <v>2</v>
      </c>
      <c r="D5">
        <v>50</v>
      </c>
      <c r="E5">
        <v>72</v>
      </c>
      <c r="F5">
        <v>51</v>
      </c>
    </row>
    <row r="6" spans="3:6" x14ac:dyDescent="0.25">
      <c r="C6">
        <v>3</v>
      </c>
      <c r="D6">
        <v>51</v>
      </c>
      <c r="E6">
        <v>72</v>
      </c>
      <c r="F6">
        <v>52</v>
      </c>
    </row>
    <row r="7" spans="3:6" x14ac:dyDescent="0.25">
      <c r="C7">
        <v>4</v>
      </c>
      <c r="D7">
        <v>52</v>
      </c>
      <c r="E7">
        <v>72</v>
      </c>
      <c r="F7">
        <v>53</v>
      </c>
    </row>
    <row r="8" spans="3:6" x14ac:dyDescent="0.25">
      <c r="C8">
        <v>5</v>
      </c>
      <c r="D8">
        <v>53</v>
      </c>
      <c r="E8">
        <v>72</v>
      </c>
      <c r="F8">
        <v>54</v>
      </c>
    </row>
    <row r="9" spans="3:6" x14ac:dyDescent="0.25">
      <c r="C9">
        <v>6</v>
      </c>
      <c r="D9">
        <v>54</v>
      </c>
      <c r="E9">
        <v>71</v>
      </c>
      <c r="F9">
        <v>55</v>
      </c>
    </row>
    <row r="10" spans="3:6" x14ac:dyDescent="0.25">
      <c r="C10">
        <v>7</v>
      </c>
      <c r="D10">
        <v>55</v>
      </c>
      <c r="E10">
        <v>71</v>
      </c>
      <c r="F10">
        <v>56</v>
      </c>
    </row>
    <row r="11" spans="3:6" x14ac:dyDescent="0.25">
      <c r="C11">
        <v>8</v>
      </c>
      <c r="D11">
        <v>56</v>
      </c>
      <c r="E11">
        <v>71</v>
      </c>
      <c r="F11">
        <v>57</v>
      </c>
    </row>
    <row r="12" spans="3:6" x14ac:dyDescent="0.25">
      <c r="C12">
        <v>9</v>
      </c>
      <c r="D12">
        <v>57</v>
      </c>
      <c r="E12">
        <v>70</v>
      </c>
      <c r="F12">
        <v>58</v>
      </c>
    </row>
    <row r="13" spans="3:6" x14ac:dyDescent="0.25">
      <c r="C13">
        <v>10</v>
      </c>
      <c r="D13">
        <v>58</v>
      </c>
      <c r="E13">
        <v>70</v>
      </c>
      <c r="F13">
        <v>59</v>
      </c>
    </row>
    <row r="14" spans="3:6" x14ac:dyDescent="0.25">
      <c r="C14">
        <v>11</v>
      </c>
      <c r="D14">
        <v>59</v>
      </c>
      <c r="E14">
        <v>69</v>
      </c>
      <c r="F14">
        <v>60</v>
      </c>
    </row>
    <row r="15" spans="3:6" x14ac:dyDescent="0.25">
      <c r="C15">
        <v>12</v>
      </c>
      <c r="D15">
        <v>60</v>
      </c>
      <c r="E15">
        <v>69</v>
      </c>
      <c r="F15">
        <v>61</v>
      </c>
    </row>
    <row r="16" spans="3:6" x14ac:dyDescent="0.25">
      <c r="C16">
        <v>13</v>
      </c>
      <c r="D16">
        <v>61</v>
      </c>
      <c r="E16">
        <v>68</v>
      </c>
      <c r="F16">
        <v>62</v>
      </c>
    </row>
    <row r="17" spans="3:6" x14ac:dyDescent="0.25">
      <c r="C17">
        <v>14</v>
      </c>
      <c r="D17">
        <v>62</v>
      </c>
      <c r="E17">
        <v>67</v>
      </c>
      <c r="F17">
        <v>63</v>
      </c>
    </row>
    <row r="18" spans="3:6" x14ac:dyDescent="0.25">
      <c r="C18">
        <v>15</v>
      </c>
      <c r="D18">
        <v>63</v>
      </c>
      <c r="E18">
        <v>67</v>
      </c>
      <c r="F18">
        <v>64</v>
      </c>
    </row>
    <row r="19" spans="3:6" x14ac:dyDescent="0.25">
      <c r="C19">
        <v>16</v>
      </c>
      <c r="D19">
        <v>64</v>
      </c>
      <c r="E19">
        <v>66</v>
      </c>
      <c r="F19">
        <v>65</v>
      </c>
    </row>
    <row r="20" spans="3:6" x14ac:dyDescent="0.25">
      <c r="C20">
        <v>17</v>
      </c>
      <c r="D20">
        <v>66</v>
      </c>
      <c r="E20">
        <v>64</v>
      </c>
      <c r="F20">
        <v>67</v>
      </c>
    </row>
    <row r="21" spans="3:6" x14ac:dyDescent="0.25">
      <c r="C21">
        <v>18</v>
      </c>
      <c r="D21">
        <v>67</v>
      </c>
      <c r="E21">
        <v>62</v>
      </c>
      <c r="F21">
        <v>68</v>
      </c>
    </row>
    <row r="22" spans="3:6" x14ac:dyDescent="0.25">
      <c r="C22">
        <v>19</v>
      </c>
      <c r="D22">
        <v>68</v>
      </c>
      <c r="E22">
        <v>61</v>
      </c>
      <c r="F22">
        <v>69</v>
      </c>
    </row>
    <row r="23" spans="3:6" x14ac:dyDescent="0.25">
      <c r="C23">
        <v>20</v>
      </c>
      <c r="D23">
        <v>69</v>
      </c>
      <c r="E23">
        <v>59</v>
      </c>
      <c r="F23">
        <v>70</v>
      </c>
    </row>
    <row r="24" spans="3:6" x14ac:dyDescent="0.25">
      <c r="C24">
        <v>21</v>
      </c>
      <c r="D24">
        <v>70</v>
      </c>
      <c r="E24">
        <v>57</v>
      </c>
      <c r="F24">
        <v>71</v>
      </c>
    </row>
    <row r="25" spans="3:6" x14ac:dyDescent="0.25">
      <c r="C25">
        <v>22</v>
      </c>
      <c r="D25">
        <v>71</v>
      </c>
      <c r="E25">
        <v>54</v>
      </c>
      <c r="F25">
        <v>72</v>
      </c>
    </row>
    <row r="26" spans="3:6" x14ac:dyDescent="0.25">
      <c r="C26">
        <v>23</v>
      </c>
      <c r="D26">
        <v>1</v>
      </c>
      <c r="E26">
        <v>97</v>
      </c>
      <c r="F26">
        <v>2</v>
      </c>
    </row>
    <row r="27" spans="3:6" x14ac:dyDescent="0.25">
      <c r="C27">
        <v>24</v>
      </c>
      <c r="D27">
        <v>96</v>
      </c>
      <c r="E27">
        <v>97</v>
      </c>
      <c r="F27">
        <v>1</v>
      </c>
    </row>
    <row r="28" spans="3:6" x14ac:dyDescent="0.25">
      <c r="C28">
        <v>25</v>
      </c>
      <c r="D28">
        <v>2</v>
      </c>
      <c r="E28">
        <v>97</v>
      </c>
      <c r="F28">
        <v>3</v>
      </c>
    </row>
    <row r="29" spans="3:6" x14ac:dyDescent="0.25">
      <c r="C29">
        <v>26</v>
      </c>
      <c r="D29">
        <v>3</v>
      </c>
      <c r="E29">
        <v>98</v>
      </c>
      <c r="F29">
        <v>4</v>
      </c>
    </row>
    <row r="30" spans="3:6" x14ac:dyDescent="0.25">
      <c r="C30">
        <v>27</v>
      </c>
      <c r="D30">
        <v>97</v>
      </c>
      <c r="E30">
        <v>98</v>
      </c>
      <c r="F30">
        <v>3</v>
      </c>
    </row>
    <row r="31" spans="3:6" x14ac:dyDescent="0.25">
      <c r="C31">
        <v>28</v>
      </c>
      <c r="D31">
        <v>5</v>
      </c>
      <c r="E31">
        <v>99</v>
      </c>
      <c r="F31">
        <v>6</v>
      </c>
    </row>
    <row r="32" spans="3:6" x14ac:dyDescent="0.25">
      <c r="C32">
        <v>29</v>
      </c>
      <c r="D32">
        <v>7</v>
      </c>
      <c r="E32">
        <v>100</v>
      </c>
      <c r="F32">
        <v>8</v>
      </c>
    </row>
    <row r="33" spans="3:6" x14ac:dyDescent="0.25">
      <c r="C33">
        <v>30</v>
      </c>
      <c r="D33">
        <v>9</v>
      </c>
      <c r="E33">
        <v>101</v>
      </c>
      <c r="F33">
        <v>10</v>
      </c>
    </row>
    <row r="34" spans="3:6" x14ac:dyDescent="0.25">
      <c r="C34">
        <v>31</v>
      </c>
      <c r="D34">
        <v>78</v>
      </c>
      <c r="E34">
        <v>102</v>
      </c>
      <c r="F34">
        <v>101</v>
      </c>
    </row>
    <row r="35" spans="3:6" x14ac:dyDescent="0.25">
      <c r="C35">
        <v>32</v>
      </c>
      <c r="D35">
        <v>77</v>
      </c>
      <c r="E35">
        <v>102</v>
      </c>
      <c r="F35">
        <v>78</v>
      </c>
    </row>
    <row r="36" spans="3:6" x14ac:dyDescent="0.25">
      <c r="C36">
        <v>33</v>
      </c>
      <c r="D36">
        <v>77</v>
      </c>
      <c r="E36">
        <v>103</v>
      </c>
      <c r="F36">
        <v>102</v>
      </c>
    </row>
    <row r="37" spans="3:6" x14ac:dyDescent="0.25">
      <c r="C37">
        <v>34</v>
      </c>
      <c r="D37">
        <v>13</v>
      </c>
      <c r="E37">
        <v>103</v>
      </c>
      <c r="F37">
        <v>14</v>
      </c>
    </row>
    <row r="38" spans="3:6" x14ac:dyDescent="0.25">
      <c r="C38">
        <v>35</v>
      </c>
      <c r="D38">
        <v>76</v>
      </c>
      <c r="E38">
        <v>104</v>
      </c>
      <c r="F38">
        <v>77</v>
      </c>
    </row>
    <row r="39" spans="3:6" x14ac:dyDescent="0.25">
      <c r="C39">
        <v>36</v>
      </c>
      <c r="D39">
        <v>77</v>
      </c>
      <c r="E39">
        <v>104</v>
      </c>
      <c r="F39">
        <v>103</v>
      </c>
    </row>
    <row r="40" spans="3:6" x14ac:dyDescent="0.25">
      <c r="C40">
        <v>37</v>
      </c>
      <c r="D40">
        <v>18</v>
      </c>
      <c r="E40">
        <v>105</v>
      </c>
      <c r="F40">
        <v>19</v>
      </c>
    </row>
    <row r="41" spans="3:6" x14ac:dyDescent="0.25">
      <c r="C41">
        <v>38</v>
      </c>
      <c r="D41">
        <v>74</v>
      </c>
      <c r="E41">
        <v>106</v>
      </c>
      <c r="F41">
        <v>75</v>
      </c>
    </row>
    <row r="42" spans="3:6" x14ac:dyDescent="0.25">
      <c r="C42">
        <v>39</v>
      </c>
      <c r="D42">
        <v>75</v>
      </c>
      <c r="E42">
        <v>106</v>
      </c>
      <c r="F42">
        <v>105</v>
      </c>
    </row>
    <row r="43" spans="3:6" x14ac:dyDescent="0.25">
      <c r="C43">
        <v>40</v>
      </c>
      <c r="D43">
        <v>74</v>
      </c>
      <c r="E43">
        <v>107</v>
      </c>
      <c r="F43">
        <v>106</v>
      </c>
    </row>
    <row r="44" spans="3:6" x14ac:dyDescent="0.25">
      <c r="C44">
        <v>41</v>
      </c>
      <c r="D44">
        <v>73</v>
      </c>
      <c r="E44">
        <v>108</v>
      </c>
      <c r="F44">
        <v>74</v>
      </c>
    </row>
    <row r="45" spans="3:6" x14ac:dyDescent="0.25">
      <c r="C45">
        <v>42</v>
      </c>
      <c r="D45">
        <v>74</v>
      </c>
      <c r="E45">
        <v>108</v>
      </c>
      <c r="F45">
        <v>107</v>
      </c>
    </row>
    <row r="46" spans="3:6" x14ac:dyDescent="0.25">
      <c r="C46">
        <v>43</v>
      </c>
      <c r="D46">
        <v>73</v>
      </c>
      <c r="E46">
        <v>109</v>
      </c>
      <c r="F46">
        <v>108</v>
      </c>
    </row>
    <row r="47" spans="3:6" x14ac:dyDescent="0.25">
      <c r="C47">
        <v>44</v>
      </c>
      <c r="D47">
        <v>37</v>
      </c>
      <c r="E47">
        <v>110</v>
      </c>
      <c r="F47">
        <v>38</v>
      </c>
    </row>
    <row r="48" spans="3:6" x14ac:dyDescent="0.25">
      <c r="C48">
        <v>45</v>
      </c>
      <c r="D48">
        <v>38</v>
      </c>
      <c r="E48">
        <v>110</v>
      </c>
      <c r="F48">
        <v>39</v>
      </c>
    </row>
    <row r="49" spans="3:6" x14ac:dyDescent="0.25">
      <c r="C49">
        <v>46</v>
      </c>
      <c r="D49">
        <v>39</v>
      </c>
      <c r="E49">
        <v>110</v>
      </c>
      <c r="F49">
        <v>40</v>
      </c>
    </row>
    <row r="50" spans="3:6" x14ac:dyDescent="0.25">
      <c r="C50">
        <v>47</v>
      </c>
      <c r="D50">
        <v>40</v>
      </c>
      <c r="E50">
        <v>111</v>
      </c>
      <c r="F50">
        <v>41</v>
      </c>
    </row>
    <row r="51" spans="3:6" x14ac:dyDescent="0.25">
      <c r="C51">
        <v>48</v>
      </c>
      <c r="D51">
        <v>110</v>
      </c>
      <c r="E51">
        <v>111</v>
      </c>
      <c r="F51">
        <v>40</v>
      </c>
    </row>
    <row r="52" spans="3:6" x14ac:dyDescent="0.25">
      <c r="C52">
        <v>49</v>
      </c>
      <c r="D52">
        <v>44</v>
      </c>
      <c r="E52">
        <v>111</v>
      </c>
      <c r="F52">
        <v>45</v>
      </c>
    </row>
    <row r="53" spans="3:6" x14ac:dyDescent="0.25">
      <c r="C53">
        <v>50</v>
      </c>
      <c r="D53">
        <v>41</v>
      </c>
      <c r="E53">
        <v>111</v>
      </c>
      <c r="F53">
        <v>42</v>
      </c>
    </row>
    <row r="54" spans="3:6" x14ac:dyDescent="0.25">
      <c r="C54">
        <v>51</v>
      </c>
      <c r="D54">
        <v>42</v>
      </c>
      <c r="E54">
        <v>111</v>
      </c>
      <c r="F54">
        <v>44</v>
      </c>
    </row>
    <row r="55" spans="3:6" x14ac:dyDescent="0.25">
      <c r="C55">
        <v>52</v>
      </c>
      <c r="D55">
        <v>73</v>
      </c>
      <c r="E55">
        <v>112</v>
      </c>
      <c r="F55">
        <v>109</v>
      </c>
    </row>
    <row r="56" spans="3:6" x14ac:dyDescent="0.25">
      <c r="C56">
        <v>53</v>
      </c>
      <c r="D56">
        <v>48</v>
      </c>
      <c r="E56">
        <v>112</v>
      </c>
      <c r="F56">
        <v>49</v>
      </c>
    </row>
    <row r="57" spans="3:6" x14ac:dyDescent="0.25">
      <c r="C57">
        <v>54</v>
      </c>
      <c r="D57">
        <v>72</v>
      </c>
      <c r="E57">
        <v>112</v>
      </c>
      <c r="F57">
        <v>73</v>
      </c>
    </row>
    <row r="58" spans="3:6" x14ac:dyDescent="0.25">
      <c r="C58">
        <v>55</v>
      </c>
      <c r="D58">
        <v>49</v>
      </c>
      <c r="E58">
        <v>112</v>
      </c>
      <c r="F58">
        <v>50</v>
      </c>
    </row>
    <row r="59" spans="3:6" x14ac:dyDescent="0.25">
      <c r="C59">
        <v>56</v>
      </c>
      <c r="D59">
        <v>50</v>
      </c>
      <c r="E59">
        <v>112</v>
      </c>
      <c r="F59">
        <v>72</v>
      </c>
    </row>
    <row r="60" spans="3:6" x14ac:dyDescent="0.25">
      <c r="C60">
        <v>57</v>
      </c>
      <c r="D60">
        <v>80</v>
      </c>
      <c r="E60">
        <v>113</v>
      </c>
      <c r="F60">
        <v>81</v>
      </c>
    </row>
    <row r="61" spans="3:6" x14ac:dyDescent="0.25">
      <c r="C61">
        <v>58</v>
      </c>
      <c r="D61">
        <v>81</v>
      </c>
      <c r="E61">
        <v>114</v>
      </c>
      <c r="F61">
        <v>82</v>
      </c>
    </row>
    <row r="62" spans="3:6" x14ac:dyDescent="0.25">
      <c r="C62">
        <v>59</v>
      </c>
      <c r="D62">
        <v>99</v>
      </c>
      <c r="E62">
        <v>114</v>
      </c>
      <c r="F62">
        <v>113</v>
      </c>
    </row>
    <row r="63" spans="3:6" x14ac:dyDescent="0.25">
      <c r="C63">
        <v>60</v>
      </c>
      <c r="D63">
        <v>113</v>
      </c>
      <c r="E63">
        <v>114</v>
      </c>
      <c r="F63">
        <v>81</v>
      </c>
    </row>
    <row r="64" spans="3:6" x14ac:dyDescent="0.25">
      <c r="C64">
        <v>61</v>
      </c>
      <c r="D64">
        <v>83</v>
      </c>
      <c r="E64">
        <v>115</v>
      </c>
      <c r="F64">
        <v>84</v>
      </c>
    </row>
    <row r="65" spans="3:6" x14ac:dyDescent="0.25">
      <c r="C65">
        <v>62</v>
      </c>
      <c r="D65">
        <v>97</v>
      </c>
      <c r="E65">
        <v>115</v>
      </c>
      <c r="F65">
        <v>98</v>
      </c>
    </row>
    <row r="66" spans="3:6" x14ac:dyDescent="0.25">
      <c r="C66">
        <v>63</v>
      </c>
      <c r="D66">
        <v>82</v>
      </c>
      <c r="E66">
        <v>115</v>
      </c>
      <c r="F66">
        <v>83</v>
      </c>
    </row>
    <row r="67" spans="3:6" x14ac:dyDescent="0.25">
      <c r="C67">
        <v>64</v>
      </c>
      <c r="D67">
        <v>98</v>
      </c>
      <c r="E67">
        <v>115</v>
      </c>
      <c r="F67">
        <v>114</v>
      </c>
    </row>
    <row r="68" spans="3:6" x14ac:dyDescent="0.25">
      <c r="C68">
        <v>65</v>
      </c>
      <c r="D68">
        <v>114</v>
      </c>
      <c r="E68">
        <v>115</v>
      </c>
      <c r="F68">
        <v>82</v>
      </c>
    </row>
    <row r="69" spans="3:6" x14ac:dyDescent="0.25">
      <c r="C69">
        <v>66</v>
      </c>
      <c r="D69">
        <v>97</v>
      </c>
      <c r="E69">
        <v>116</v>
      </c>
      <c r="F69">
        <v>115</v>
      </c>
    </row>
    <row r="70" spans="3:6" x14ac:dyDescent="0.25">
      <c r="C70">
        <v>67</v>
      </c>
      <c r="D70">
        <v>84</v>
      </c>
      <c r="E70">
        <v>116</v>
      </c>
      <c r="F70">
        <v>85</v>
      </c>
    </row>
    <row r="71" spans="3:6" x14ac:dyDescent="0.25">
      <c r="C71">
        <v>68</v>
      </c>
      <c r="D71">
        <v>115</v>
      </c>
      <c r="E71">
        <v>116</v>
      </c>
      <c r="F71">
        <v>84</v>
      </c>
    </row>
    <row r="72" spans="3:6" x14ac:dyDescent="0.25">
      <c r="C72">
        <v>69</v>
      </c>
      <c r="D72">
        <v>86</v>
      </c>
      <c r="E72">
        <v>117</v>
      </c>
      <c r="F72">
        <v>87</v>
      </c>
    </row>
    <row r="73" spans="3:6" x14ac:dyDescent="0.25">
      <c r="C73">
        <v>70</v>
      </c>
      <c r="D73">
        <v>94</v>
      </c>
      <c r="E73">
        <v>118</v>
      </c>
      <c r="F73">
        <v>95</v>
      </c>
    </row>
    <row r="74" spans="3:6" x14ac:dyDescent="0.25">
      <c r="C74">
        <v>71</v>
      </c>
      <c r="D74">
        <v>118</v>
      </c>
      <c r="E74">
        <v>119</v>
      </c>
      <c r="F74">
        <v>117</v>
      </c>
    </row>
    <row r="75" spans="3:6" x14ac:dyDescent="0.25">
      <c r="C75">
        <v>72</v>
      </c>
      <c r="D75">
        <v>94</v>
      </c>
      <c r="E75">
        <v>119</v>
      </c>
      <c r="F75">
        <v>118</v>
      </c>
    </row>
    <row r="76" spans="3:6" x14ac:dyDescent="0.25">
      <c r="C76">
        <v>73</v>
      </c>
      <c r="D76">
        <v>5</v>
      </c>
      <c r="E76">
        <v>120</v>
      </c>
      <c r="F76">
        <v>99</v>
      </c>
    </row>
    <row r="77" spans="3:6" x14ac:dyDescent="0.25">
      <c r="C77">
        <v>74</v>
      </c>
      <c r="D77">
        <v>99</v>
      </c>
      <c r="E77">
        <v>120</v>
      </c>
      <c r="F77">
        <v>114</v>
      </c>
    </row>
    <row r="78" spans="3:6" x14ac:dyDescent="0.25">
      <c r="C78">
        <v>75</v>
      </c>
      <c r="D78">
        <v>114</v>
      </c>
      <c r="E78">
        <v>120</v>
      </c>
      <c r="F78">
        <v>98</v>
      </c>
    </row>
    <row r="79" spans="3:6" x14ac:dyDescent="0.25">
      <c r="C79">
        <v>76</v>
      </c>
      <c r="D79">
        <v>4</v>
      </c>
      <c r="E79">
        <v>120</v>
      </c>
      <c r="F79">
        <v>5</v>
      </c>
    </row>
    <row r="80" spans="3:6" x14ac:dyDescent="0.25">
      <c r="C80">
        <v>77</v>
      </c>
      <c r="D80">
        <v>98</v>
      </c>
      <c r="E80">
        <v>120</v>
      </c>
      <c r="F80">
        <v>4</v>
      </c>
    </row>
    <row r="81" spans="3:6" x14ac:dyDescent="0.25">
      <c r="C81">
        <v>78</v>
      </c>
      <c r="D81">
        <v>7</v>
      </c>
      <c r="E81">
        <v>121</v>
      </c>
      <c r="F81">
        <v>100</v>
      </c>
    </row>
    <row r="82" spans="3:6" x14ac:dyDescent="0.25">
      <c r="C82">
        <v>79</v>
      </c>
      <c r="D82">
        <v>100</v>
      </c>
      <c r="E82">
        <v>121</v>
      </c>
      <c r="F82">
        <v>113</v>
      </c>
    </row>
    <row r="83" spans="3:6" x14ac:dyDescent="0.25">
      <c r="C83">
        <v>80</v>
      </c>
      <c r="D83">
        <v>113</v>
      </c>
      <c r="E83">
        <v>121</v>
      </c>
      <c r="F83">
        <v>99</v>
      </c>
    </row>
    <row r="84" spans="3:6" x14ac:dyDescent="0.25">
      <c r="C84">
        <v>81</v>
      </c>
      <c r="D84">
        <v>6</v>
      </c>
      <c r="E84">
        <v>121</v>
      </c>
      <c r="F84">
        <v>7</v>
      </c>
    </row>
    <row r="85" spans="3:6" x14ac:dyDescent="0.25">
      <c r="C85">
        <v>82</v>
      </c>
      <c r="D85">
        <v>99</v>
      </c>
      <c r="E85">
        <v>121</v>
      </c>
      <c r="F85">
        <v>6</v>
      </c>
    </row>
    <row r="86" spans="3:6" x14ac:dyDescent="0.25">
      <c r="C86">
        <v>83</v>
      </c>
      <c r="D86">
        <v>113</v>
      </c>
      <c r="E86">
        <v>122</v>
      </c>
      <c r="F86">
        <v>100</v>
      </c>
    </row>
    <row r="87" spans="3:6" x14ac:dyDescent="0.25">
      <c r="C87">
        <v>84</v>
      </c>
      <c r="D87">
        <v>79</v>
      </c>
      <c r="E87">
        <v>122</v>
      </c>
      <c r="F87">
        <v>80</v>
      </c>
    </row>
    <row r="88" spans="3:6" x14ac:dyDescent="0.25">
      <c r="C88">
        <v>85</v>
      </c>
      <c r="D88">
        <v>80</v>
      </c>
      <c r="E88">
        <v>122</v>
      </c>
      <c r="F88">
        <v>113</v>
      </c>
    </row>
    <row r="89" spans="3:6" x14ac:dyDescent="0.25">
      <c r="C89">
        <v>86</v>
      </c>
      <c r="D89">
        <v>78</v>
      </c>
      <c r="E89">
        <v>122</v>
      </c>
      <c r="F89">
        <v>79</v>
      </c>
    </row>
    <row r="90" spans="3:6" x14ac:dyDescent="0.25">
      <c r="C90">
        <v>87</v>
      </c>
      <c r="D90">
        <v>101</v>
      </c>
      <c r="E90">
        <v>122</v>
      </c>
      <c r="F90">
        <v>78</v>
      </c>
    </row>
    <row r="91" spans="3:6" x14ac:dyDescent="0.25">
      <c r="C91">
        <v>88</v>
      </c>
      <c r="D91">
        <v>100</v>
      </c>
      <c r="E91">
        <v>123</v>
      </c>
      <c r="F91">
        <v>8</v>
      </c>
    </row>
    <row r="92" spans="3:6" x14ac:dyDescent="0.25">
      <c r="C92">
        <v>89</v>
      </c>
      <c r="D92">
        <v>101</v>
      </c>
      <c r="E92">
        <v>123</v>
      </c>
      <c r="F92">
        <v>122</v>
      </c>
    </row>
    <row r="93" spans="3:6" x14ac:dyDescent="0.25">
      <c r="C93">
        <v>90</v>
      </c>
      <c r="D93">
        <v>122</v>
      </c>
      <c r="E93">
        <v>123</v>
      </c>
      <c r="F93">
        <v>100</v>
      </c>
    </row>
    <row r="94" spans="3:6" x14ac:dyDescent="0.25">
      <c r="C94">
        <v>91</v>
      </c>
      <c r="D94">
        <v>8</v>
      </c>
      <c r="E94">
        <v>123</v>
      </c>
      <c r="F94">
        <v>9</v>
      </c>
    </row>
    <row r="95" spans="3:6" x14ac:dyDescent="0.25">
      <c r="C95">
        <v>92</v>
      </c>
      <c r="D95">
        <v>9</v>
      </c>
      <c r="E95">
        <v>123</v>
      </c>
      <c r="F95">
        <v>101</v>
      </c>
    </row>
    <row r="96" spans="3:6" x14ac:dyDescent="0.25">
      <c r="C96">
        <v>93</v>
      </c>
      <c r="D96">
        <v>101</v>
      </c>
      <c r="E96">
        <v>124</v>
      </c>
      <c r="F96">
        <v>10</v>
      </c>
    </row>
    <row r="97" spans="3:6" x14ac:dyDescent="0.25">
      <c r="C97">
        <v>94</v>
      </c>
      <c r="D97">
        <v>102</v>
      </c>
      <c r="E97">
        <v>124</v>
      </c>
      <c r="F97">
        <v>101</v>
      </c>
    </row>
    <row r="98" spans="3:6" x14ac:dyDescent="0.25">
      <c r="C98">
        <v>95</v>
      </c>
      <c r="D98">
        <v>10</v>
      </c>
      <c r="E98">
        <v>124</v>
      </c>
      <c r="F98">
        <v>11</v>
      </c>
    </row>
    <row r="99" spans="3:6" x14ac:dyDescent="0.25">
      <c r="C99">
        <v>96</v>
      </c>
      <c r="D99">
        <v>11</v>
      </c>
      <c r="E99">
        <v>124</v>
      </c>
      <c r="F99">
        <v>102</v>
      </c>
    </row>
    <row r="100" spans="3:6" x14ac:dyDescent="0.25">
      <c r="C100">
        <v>97</v>
      </c>
      <c r="D100">
        <v>103</v>
      </c>
      <c r="E100">
        <v>125</v>
      </c>
      <c r="F100">
        <v>102</v>
      </c>
    </row>
    <row r="101" spans="3:6" x14ac:dyDescent="0.25">
      <c r="C101">
        <v>98</v>
      </c>
      <c r="D101">
        <v>11</v>
      </c>
      <c r="E101">
        <v>125</v>
      </c>
      <c r="F101">
        <v>12</v>
      </c>
    </row>
    <row r="102" spans="3:6" x14ac:dyDescent="0.25">
      <c r="C102">
        <v>99</v>
      </c>
      <c r="D102">
        <v>102</v>
      </c>
      <c r="E102">
        <v>125</v>
      </c>
      <c r="F102">
        <v>11</v>
      </c>
    </row>
    <row r="103" spans="3:6" x14ac:dyDescent="0.25">
      <c r="C103">
        <v>100</v>
      </c>
      <c r="D103">
        <v>12</v>
      </c>
      <c r="E103">
        <v>125</v>
      </c>
      <c r="F103">
        <v>13</v>
      </c>
    </row>
    <row r="104" spans="3:6" x14ac:dyDescent="0.25">
      <c r="C104">
        <v>101</v>
      </c>
      <c r="D104">
        <v>13</v>
      </c>
      <c r="E104">
        <v>125</v>
      </c>
      <c r="F104">
        <v>103</v>
      </c>
    </row>
    <row r="105" spans="3:6" x14ac:dyDescent="0.25">
      <c r="C105">
        <v>102</v>
      </c>
      <c r="D105">
        <v>104</v>
      </c>
      <c r="E105">
        <v>126</v>
      </c>
      <c r="F105">
        <v>103</v>
      </c>
    </row>
    <row r="106" spans="3:6" x14ac:dyDescent="0.25">
      <c r="C106">
        <v>103</v>
      </c>
      <c r="D106">
        <v>14</v>
      </c>
      <c r="E106">
        <v>126</v>
      </c>
      <c r="F106">
        <v>15</v>
      </c>
    </row>
    <row r="107" spans="3:6" x14ac:dyDescent="0.25">
      <c r="C107">
        <v>104</v>
      </c>
      <c r="D107">
        <v>103</v>
      </c>
      <c r="E107">
        <v>126</v>
      </c>
      <c r="F107">
        <v>14</v>
      </c>
    </row>
    <row r="108" spans="3:6" x14ac:dyDescent="0.25">
      <c r="C108">
        <v>105</v>
      </c>
      <c r="D108">
        <v>15</v>
      </c>
      <c r="E108">
        <v>126</v>
      </c>
      <c r="F108">
        <v>16</v>
      </c>
    </row>
    <row r="109" spans="3:6" x14ac:dyDescent="0.25">
      <c r="C109">
        <v>106</v>
      </c>
      <c r="D109">
        <v>16</v>
      </c>
      <c r="E109">
        <v>126</v>
      </c>
      <c r="F109">
        <v>104</v>
      </c>
    </row>
    <row r="110" spans="3:6" x14ac:dyDescent="0.25">
      <c r="C110">
        <v>107</v>
      </c>
      <c r="D110">
        <v>76</v>
      </c>
      <c r="E110">
        <v>127</v>
      </c>
      <c r="F110">
        <v>104</v>
      </c>
    </row>
    <row r="111" spans="3:6" x14ac:dyDescent="0.25">
      <c r="C111">
        <v>108</v>
      </c>
      <c r="D111">
        <v>75</v>
      </c>
      <c r="E111">
        <v>127</v>
      </c>
      <c r="F111">
        <v>76</v>
      </c>
    </row>
    <row r="112" spans="3:6" x14ac:dyDescent="0.25">
      <c r="C112">
        <v>109</v>
      </c>
      <c r="D112">
        <v>105</v>
      </c>
      <c r="E112">
        <v>127</v>
      </c>
      <c r="F112">
        <v>75</v>
      </c>
    </row>
    <row r="113" spans="3:6" x14ac:dyDescent="0.25">
      <c r="C113">
        <v>110</v>
      </c>
      <c r="D113">
        <v>105</v>
      </c>
      <c r="E113">
        <v>128</v>
      </c>
      <c r="F113">
        <v>127</v>
      </c>
    </row>
    <row r="114" spans="3:6" x14ac:dyDescent="0.25">
      <c r="C114">
        <v>111</v>
      </c>
      <c r="D114">
        <v>127</v>
      </c>
      <c r="E114">
        <v>128</v>
      </c>
      <c r="F114">
        <v>104</v>
      </c>
    </row>
    <row r="115" spans="3:6" x14ac:dyDescent="0.25">
      <c r="C115">
        <v>112</v>
      </c>
      <c r="D115">
        <v>16</v>
      </c>
      <c r="E115">
        <v>128</v>
      </c>
      <c r="F115">
        <v>17</v>
      </c>
    </row>
    <row r="116" spans="3:6" x14ac:dyDescent="0.25">
      <c r="C116">
        <v>113</v>
      </c>
      <c r="D116">
        <v>104</v>
      </c>
      <c r="E116">
        <v>128</v>
      </c>
      <c r="F116">
        <v>16</v>
      </c>
    </row>
    <row r="117" spans="3:6" x14ac:dyDescent="0.25">
      <c r="C117">
        <v>114</v>
      </c>
      <c r="D117">
        <v>17</v>
      </c>
      <c r="E117">
        <v>128</v>
      </c>
      <c r="F117">
        <v>18</v>
      </c>
    </row>
    <row r="118" spans="3:6" x14ac:dyDescent="0.25">
      <c r="C118">
        <v>115</v>
      </c>
      <c r="D118">
        <v>18</v>
      </c>
      <c r="E118">
        <v>128</v>
      </c>
      <c r="F118">
        <v>105</v>
      </c>
    </row>
    <row r="119" spans="3:6" x14ac:dyDescent="0.25">
      <c r="C119">
        <v>116</v>
      </c>
      <c r="D119">
        <v>106</v>
      </c>
      <c r="E119">
        <v>129</v>
      </c>
      <c r="F119">
        <v>105</v>
      </c>
    </row>
    <row r="120" spans="3:6" x14ac:dyDescent="0.25">
      <c r="C120">
        <v>117</v>
      </c>
      <c r="D120">
        <v>19</v>
      </c>
      <c r="E120">
        <v>129</v>
      </c>
      <c r="F120">
        <v>20</v>
      </c>
    </row>
    <row r="121" spans="3:6" x14ac:dyDescent="0.25">
      <c r="C121">
        <v>118</v>
      </c>
      <c r="D121">
        <v>105</v>
      </c>
      <c r="E121">
        <v>129</v>
      </c>
      <c r="F121">
        <v>19</v>
      </c>
    </row>
    <row r="122" spans="3:6" x14ac:dyDescent="0.25">
      <c r="C122">
        <v>119</v>
      </c>
      <c r="D122">
        <v>20</v>
      </c>
      <c r="E122">
        <v>129</v>
      </c>
      <c r="F122">
        <v>21</v>
      </c>
    </row>
    <row r="123" spans="3:6" x14ac:dyDescent="0.25">
      <c r="C123">
        <v>120</v>
      </c>
      <c r="D123">
        <v>21</v>
      </c>
      <c r="E123">
        <v>129</v>
      </c>
      <c r="F123">
        <v>22</v>
      </c>
    </row>
    <row r="124" spans="3:6" x14ac:dyDescent="0.25">
      <c r="C124">
        <v>121</v>
      </c>
      <c r="D124">
        <v>22</v>
      </c>
      <c r="E124">
        <v>129</v>
      </c>
      <c r="F124">
        <v>106</v>
      </c>
    </row>
    <row r="125" spans="3:6" x14ac:dyDescent="0.25">
      <c r="C125">
        <v>122</v>
      </c>
      <c r="D125">
        <v>107</v>
      </c>
      <c r="E125">
        <v>130</v>
      </c>
      <c r="F125">
        <v>106</v>
      </c>
    </row>
    <row r="126" spans="3:6" x14ac:dyDescent="0.25">
      <c r="C126">
        <v>123</v>
      </c>
      <c r="D126">
        <v>22</v>
      </c>
      <c r="E126">
        <v>130</v>
      </c>
      <c r="F126">
        <v>23</v>
      </c>
    </row>
    <row r="127" spans="3:6" x14ac:dyDescent="0.25">
      <c r="C127">
        <v>124</v>
      </c>
      <c r="D127">
        <v>106</v>
      </c>
      <c r="E127">
        <v>130</v>
      </c>
      <c r="F127">
        <v>22</v>
      </c>
    </row>
    <row r="128" spans="3:6" x14ac:dyDescent="0.25">
      <c r="C128">
        <v>125</v>
      </c>
      <c r="D128">
        <v>23</v>
      </c>
      <c r="E128">
        <v>130</v>
      </c>
      <c r="F128">
        <v>24</v>
      </c>
    </row>
    <row r="129" spans="3:6" x14ac:dyDescent="0.25">
      <c r="C129">
        <v>126</v>
      </c>
      <c r="D129">
        <v>24</v>
      </c>
      <c r="E129">
        <v>130</v>
      </c>
      <c r="F129">
        <v>25</v>
      </c>
    </row>
    <row r="130" spans="3:6" x14ac:dyDescent="0.25">
      <c r="C130">
        <v>127</v>
      </c>
      <c r="D130">
        <v>25</v>
      </c>
      <c r="E130">
        <v>130</v>
      </c>
      <c r="F130">
        <v>107</v>
      </c>
    </row>
    <row r="131" spans="3:6" x14ac:dyDescent="0.25">
      <c r="C131">
        <v>128</v>
      </c>
      <c r="D131">
        <v>28</v>
      </c>
      <c r="E131">
        <v>131</v>
      </c>
      <c r="F131">
        <v>29</v>
      </c>
    </row>
    <row r="132" spans="3:6" x14ac:dyDescent="0.25">
      <c r="C132">
        <v>129</v>
      </c>
      <c r="D132">
        <v>27</v>
      </c>
      <c r="E132">
        <v>131</v>
      </c>
      <c r="F132">
        <v>28</v>
      </c>
    </row>
    <row r="133" spans="3:6" x14ac:dyDescent="0.25">
      <c r="C133">
        <v>130</v>
      </c>
      <c r="D133">
        <v>29</v>
      </c>
      <c r="E133">
        <v>131</v>
      </c>
      <c r="F133">
        <v>30</v>
      </c>
    </row>
    <row r="134" spans="3:6" x14ac:dyDescent="0.25">
      <c r="C134">
        <v>131</v>
      </c>
      <c r="D134">
        <v>35</v>
      </c>
      <c r="E134">
        <v>132</v>
      </c>
      <c r="F134">
        <v>36</v>
      </c>
    </row>
    <row r="135" spans="3:6" x14ac:dyDescent="0.25">
      <c r="C135">
        <v>132</v>
      </c>
      <c r="D135">
        <v>34</v>
      </c>
      <c r="E135">
        <v>132</v>
      </c>
      <c r="F135">
        <v>35</v>
      </c>
    </row>
    <row r="136" spans="3:6" x14ac:dyDescent="0.25">
      <c r="C136">
        <v>133</v>
      </c>
      <c r="D136">
        <v>36</v>
      </c>
      <c r="E136">
        <v>132</v>
      </c>
      <c r="F136">
        <v>37</v>
      </c>
    </row>
    <row r="137" spans="3:6" x14ac:dyDescent="0.25">
      <c r="C137">
        <v>134</v>
      </c>
      <c r="D137">
        <v>37</v>
      </c>
      <c r="E137">
        <v>132</v>
      </c>
      <c r="F137">
        <v>110</v>
      </c>
    </row>
    <row r="138" spans="3:6" x14ac:dyDescent="0.25">
      <c r="C138">
        <v>135</v>
      </c>
      <c r="D138">
        <v>33</v>
      </c>
      <c r="E138">
        <v>132</v>
      </c>
      <c r="F138">
        <v>34</v>
      </c>
    </row>
    <row r="139" spans="3:6" x14ac:dyDescent="0.25">
      <c r="C139">
        <v>136</v>
      </c>
      <c r="D139">
        <v>132</v>
      </c>
      <c r="E139">
        <v>133</v>
      </c>
      <c r="F139">
        <v>110</v>
      </c>
    </row>
    <row r="140" spans="3:6" x14ac:dyDescent="0.25">
      <c r="C140">
        <v>137</v>
      </c>
      <c r="D140">
        <v>110</v>
      </c>
      <c r="E140">
        <v>133</v>
      </c>
      <c r="F140">
        <v>111</v>
      </c>
    </row>
    <row r="141" spans="3:6" x14ac:dyDescent="0.25">
      <c r="C141">
        <v>138</v>
      </c>
      <c r="D141">
        <v>46</v>
      </c>
      <c r="E141">
        <v>133</v>
      </c>
      <c r="F141">
        <v>47</v>
      </c>
    </row>
    <row r="142" spans="3:6" x14ac:dyDescent="0.25">
      <c r="C142">
        <v>139</v>
      </c>
      <c r="D142">
        <v>45</v>
      </c>
      <c r="E142">
        <v>133</v>
      </c>
      <c r="F142">
        <v>46</v>
      </c>
    </row>
    <row r="143" spans="3:6" x14ac:dyDescent="0.25">
      <c r="C143">
        <v>140</v>
      </c>
      <c r="D143">
        <v>111</v>
      </c>
      <c r="E143">
        <v>133</v>
      </c>
      <c r="F143">
        <v>45</v>
      </c>
    </row>
    <row r="144" spans="3:6" x14ac:dyDescent="0.25">
      <c r="C144">
        <v>141</v>
      </c>
      <c r="D144">
        <v>112</v>
      </c>
      <c r="E144">
        <v>133</v>
      </c>
      <c r="F144">
        <v>109</v>
      </c>
    </row>
    <row r="145" spans="3:6" x14ac:dyDescent="0.25">
      <c r="C145">
        <v>142</v>
      </c>
      <c r="D145">
        <v>109</v>
      </c>
      <c r="E145">
        <v>133</v>
      </c>
      <c r="F145">
        <v>132</v>
      </c>
    </row>
    <row r="146" spans="3:6" x14ac:dyDescent="0.25">
      <c r="C146">
        <v>143</v>
      </c>
      <c r="D146">
        <v>47</v>
      </c>
      <c r="E146">
        <v>133</v>
      </c>
      <c r="F146">
        <v>48</v>
      </c>
    </row>
    <row r="147" spans="3:6" x14ac:dyDescent="0.25">
      <c r="C147">
        <v>144</v>
      </c>
      <c r="D147">
        <v>48</v>
      </c>
      <c r="E147">
        <v>133</v>
      </c>
      <c r="F147">
        <v>112</v>
      </c>
    </row>
    <row r="148" spans="3:6" x14ac:dyDescent="0.25">
      <c r="C148">
        <v>145</v>
      </c>
      <c r="D148">
        <v>117</v>
      </c>
      <c r="E148">
        <v>134</v>
      </c>
      <c r="F148">
        <v>118</v>
      </c>
    </row>
    <row r="149" spans="3:6" x14ac:dyDescent="0.25">
      <c r="C149">
        <v>146</v>
      </c>
      <c r="D149">
        <v>86</v>
      </c>
      <c r="E149">
        <v>134</v>
      </c>
      <c r="F149">
        <v>117</v>
      </c>
    </row>
    <row r="150" spans="3:6" x14ac:dyDescent="0.25">
      <c r="C150">
        <v>147</v>
      </c>
      <c r="D150">
        <v>85</v>
      </c>
      <c r="E150">
        <v>134</v>
      </c>
      <c r="F150">
        <v>86</v>
      </c>
    </row>
    <row r="151" spans="3:6" x14ac:dyDescent="0.25">
      <c r="C151">
        <v>148</v>
      </c>
      <c r="D151">
        <v>116</v>
      </c>
      <c r="E151">
        <v>134</v>
      </c>
      <c r="F151">
        <v>85</v>
      </c>
    </row>
    <row r="152" spans="3:6" x14ac:dyDescent="0.25">
      <c r="C152">
        <v>149</v>
      </c>
      <c r="D152">
        <v>91</v>
      </c>
      <c r="E152">
        <v>135</v>
      </c>
      <c r="F152">
        <v>92</v>
      </c>
    </row>
    <row r="153" spans="3:6" x14ac:dyDescent="0.25">
      <c r="C153">
        <v>150</v>
      </c>
      <c r="D153">
        <v>92</v>
      </c>
      <c r="E153">
        <v>135</v>
      </c>
      <c r="F153">
        <v>93</v>
      </c>
    </row>
    <row r="154" spans="3:6" x14ac:dyDescent="0.25">
      <c r="C154">
        <v>151</v>
      </c>
      <c r="D154">
        <v>93</v>
      </c>
      <c r="E154">
        <v>135</v>
      </c>
      <c r="F154">
        <v>94</v>
      </c>
    </row>
    <row r="155" spans="3:6" x14ac:dyDescent="0.25">
      <c r="C155">
        <v>152</v>
      </c>
      <c r="D155">
        <v>94</v>
      </c>
      <c r="E155">
        <v>135</v>
      </c>
      <c r="F155">
        <v>119</v>
      </c>
    </row>
    <row r="156" spans="3:6" x14ac:dyDescent="0.25">
      <c r="C156">
        <v>153</v>
      </c>
      <c r="D156">
        <v>119</v>
      </c>
      <c r="E156">
        <v>136</v>
      </c>
      <c r="F156">
        <v>117</v>
      </c>
    </row>
    <row r="157" spans="3:6" x14ac:dyDescent="0.25">
      <c r="C157">
        <v>154</v>
      </c>
      <c r="D157">
        <v>87</v>
      </c>
      <c r="E157">
        <v>136</v>
      </c>
      <c r="F157">
        <v>88</v>
      </c>
    </row>
    <row r="158" spans="3:6" x14ac:dyDescent="0.25">
      <c r="C158">
        <v>155</v>
      </c>
      <c r="D158">
        <v>117</v>
      </c>
      <c r="E158">
        <v>136</v>
      </c>
      <c r="F158">
        <v>87</v>
      </c>
    </row>
    <row r="159" spans="3:6" x14ac:dyDescent="0.25">
      <c r="C159">
        <v>156</v>
      </c>
      <c r="D159">
        <v>88</v>
      </c>
      <c r="E159">
        <v>136</v>
      </c>
      <c r="F159">
        <v>89</v>
      </c>
    </row>
    <row r="160" spans="3:6" x14ac:dyDescent="0.25">
      <c r="C160">
        <v>157</v>
      </c>
      <c r="D160">
        <v>89</v>
      </c>
      <c r="E160">
        <v>136</v>
      </c>
      <c r="F160">
        <v>90</v>
      </c>
    </row>
    <row r="161" spans="3:6" x14ac:dyDescent="0.25">
      <c r="C161">
        <v>158</v>
      </c>
      <c r="D161">
        <v>90</v>
      </c>
      <c r="E161">
        <v>136</v>
      </c>
      <c r="F161">
        <v>91</v>
      </c>
    </row>
    <row r="162" spans="3:6" x14ac:dyDescent="0.25">
      <c r="C162">
        <v>159</v>
      </c>
      <c r="D162">
        <v>91</v>
      </c>
      <c r="E162">
        <v>136</v>
      </c>
      <c r="F162">
        <v>135</v>
      </c>
    </row>
    <row r="163" spans="3:6" x14ac:dyDescent="0.25">
      <c r="C163">
        <v>160</v>
      </c>
      <c r="D163">
        <v>135</v>
      </c>
      <c r="E163">
        <v>136</v>
      </c>
      <c r="F163">
        <v>119</v>
      </c>
    </row>
    <row r="164" spans="3:6" x14ac:dyDescent="0.25">
      <c r="C164">
        <v>161</v>
      </c>
      <c r="D164">
        <v>108</v>
      </c>
      <c r="E164">
        <v>137</v>
      </c>
      <c r="F164">
        <v>107</v>
      </c>
    </row>
    <row r="165" spans="3:6" x14ac:dyDescent="0.25">
      <c r="C165">
        <v>162</v>
      </c>
      <c r="D165">
        <v>131</v>
      </c>
      <c r="E165">
        <v>137</v>
      </c>
      <c r="F165">
        <v>108</v>
      </c>
    </row>
    <row r="166" spans="3:6" x14ac:dyDescent="0.25">
      <c r="C166">
        <v>163</v>
      </c>
      <c r="D166">
        <v>25</v>
      </c>
      <c r="E166">
        <v>137</v>
      </c>
      <c r="F166">
        <v>26</v>
      </c>
    </row>
    <row r="167" spans="3:6" x14ac:dyDescent="0.25">
      <c r="C167">
        <v>164</v>
      </c>
      <c r="D167">
        <v>107</v>
      </c>
      <c r="E167">
        <v>137</v>
      </c>
      <c r="F167">
        <v>25</v>
      </c>
    </row>
    <row r="168" spans="3:6" x14ac:dyDescent="0.25">
      <c r="C168">
        <v>165</v>
      </c>
      <c r="D168">
        <v>26</v>
      </c>
      <c r="E168">
        <v>137</v>
      </c>
      <c r="F168">
        <v>27</v>
      </c>
    </row>
    <row r="169" spans="3:6" x14ac:dyDescent="0.25">
      <c r="C169">
        <v>166</v>
      </c>
      <c r="D169">
        <v>27</v>
      </c>
      <c r="E169">
        <v>137</v>
      </c>
      <c r="F169">
        <v>131</v>
      </c>
    </row>
    <row r="170" spans="3:6" x14ac:dyDescent="0.25">
      <c r="C170">
        <v>167</v>
      </c>
      <c r="D170">
        <v>30</v>
      </c>
      <c r="E170">
        <v>138</v>
      </c>
      <c r="F170">
        <v>31</v>
      </c>
    </row>
    <row r="171" spans="3:6" x14ac:dyDescent="0.25">
      <c r="C171">
        <v>168</v>
      </c>
      <c r="D171">
        <v>131</v>
      </c>
      <c r="E171">
        <v>138</v>
      </c>
      <c r="F171">
        <v>30</v>
      </c>
    </row>
    <row r="172" spans="3:6" x14ac:dyDescent="0.25">
      <c r="C172">
        <v>169</v>
      </c>
      <c r="D172">
        <v>31</v>
      </c>
      <c r="E172">
        <v>138</v>
      </c>
      <c r="F172">
        <v>32</v>
      </c>
    </row>
    <row r="173" spans="3:6" x14ac:dyDescent="0.25">
      <c r="C173">
        <v>170</v>
      </c>
      <c r="D173">
        <v>132</v>
      </c>
      <c r="E173">
        <v>138</v>
      </c>
      <c r="F173">
        <v>109</v>
      </c>
    </row>
    <row r="174" spans="3:6" x14ac:dyDescent="0.25">
      <c r="C174">
        <v>171</v>
      </c>
      <c r="D174">
        <v>109</v>
      </c>
      <c r="E174">
        <v>138</v>
      </c>
      <c r="F174">
        <v>108</v>
      </c>
    </row>
    <row r="175" spans="3:6" x14ac:dyDescent="0.25">
      <c r="C175">
        <v>172</v>
      </c>
      <c r="D175">
        <v>108</v>
      </c>
      <c r="E175">
        <v>138</v>
      </c>
      <c r="F175">
        <v>131</v>
      </c>
    </row>
    <row r="176" spans="3:6" x14ac:dyDescent="0.25">
      <c r="C176">
        <v>173</v>
      </c>
      <c r="D176">
        <v>32</v>
      </c>
      <c r="E176">
        <v>138</v>
      </c>
      <c r="F176">
        <v>33</v>
      </c>
    </row>
    <row r="177" spans="3:6" x14ac:dyDescent="0.25">
      <c r="C177">
        <v>174</v>
      </c>
      <c r="D177">
        <v>33</v>
      </c>
      <c r="E177">
        <v>138</v>
      </c>
      <c r="F177">
        <v>132</v>
      </c>
    </row>
    <row r="178" spans="3:6" x14ac:dyDescent="0.25">
      <c r="C178">
        <v>175</v>
      </c>
      <c r="D178">
        <v>116</v>
      </c>
      <c r="E178">
        <v>139</v>
      </c>
      <c r="F178">
        <v>134</v>
      </c>
    </row>
    <row r="179" spans="3:6" x14ac:dyDescent="0.25">
      <c r="C179">
        <v>176</v>
      </c>
      <c r="D179">
        <v>134</v>
      </c>
      <c r="E179">
        <v>139</v>
      </c>
      <c r="F179">
        <v>118</v>
      </c>
    </row>
    <row r="180" spans="3:6" x14ac:dyDescent="0.25">
      <c r="C180">
        <v>177</v>
      </c>
      <c r="D180">
        <v>95</v>
      </c>
      <c r="E180">
        <v>139</v>
      </c>
      <c r="F180">
        <v>96</v>
      </c>
    </row>
    <row r="181" spans="3:6" x14ac:dyDescent="0.25">
      <c r="C181">
        <v>178</v>
      </c>
      <c r="D181">
        <v>118</v>
      </c>
      <c r="E181">
        <v>139</v>
      </c>
      <c r="F181">
        <v>95</v>
      </c>
    </row>
    <row r="182" spans="3:6" x14ac:dyDescent="0.25">
      <c r="C182">
        <v>179</v>
      </c>
      <c r="D182">
        <v>96</v>
      </c>
      <c r="E182">
        <v>139</v>
      </c>
      <c r="F182">
        <v>97</v>
      </c>
    </row>
    <row r="183" spans="3:6" x14ac:dyDescent="0.25">
      <c r="C183">
        <v>180</v>
      </c>
      <c r="D183">
        <v>97</v>
      </c>
      <c r="E183">
        <v>139</v>
      </c>
      <c r="F183">
        <v>116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10</vt:i4>
      </vt:variant>
    </vt:vector>
  </HeadingPairs>
  <TitlesOfParts>
    <vt:vector size="10" baseType="lpstr">
      <vt:lpstr>Pre-process 175 Nodes</vt:lpstr>
      <vt:lpstr>Pre-process 189 Nodes</vt:lpstr>
      <vt:lpstr>Post-process</vt:lpstr>
      <vt:lpstr>MFree Stress</vt:lpstr>
      <vt:lpstr>Shear Stress</vt:lpstr>
      <vt:lpstr>Shear Stress 189</vt:lpstr>
      <vt:lpstr>Stress 189</vt:lpstr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Калуцкий Никита Сергеевич</dc:creator>
  <cp:lastModifiedBy>1</cp:lastModifiedBy>
  <dcterms:created xsi:type="dcterms:W3CDTF">2017-01-10T15:42:43Z</dcterms:created>
  <dcterms:modified xsi:type="dcterms:W3CDTF">2022-07-10T21:48:30Z</dcterms:modified>
</cp:coreProperties>
</file>