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L:\DIGITALE_AKTE\5000-5999\5900-5999\594600-594800_Büsscher_Hoffmann\05-Snagworks\01-Snagliste\"/>
    </mc:Choice>
  </mc:AlternateContent>
  <xr:revisionPtr revIDLastSave="0" documentId="13_ncr:1_{9F7E9F1A-4A94-46ED-90A9-DD03AA0EB205}" xr6:coauthVersionLast="47" xr6:coauthVersionMax="47" xr10:uidLastSave="{00000000-0000-0000-0000-000000000000}"/>
  <bookViews>
    <workbookView xWindow="4296" yWindow="-17388" windowWidth="41496" windowHeight="16896" activeTab="1" xr2:uid="{26B7AAB3-C284-4524-9401-990D11F7C0D9}"/>
  </bookViews>
  <sheets>
    <sheet name=" Snaglist 594600" sheetId="10" r:id="rId1"/>
    <sheet name="Snaglist 594700" sheetId="15" r:id="rId2"/>
    <sheet name="Snaglist Kom_3" sheetId="16" r:id="rId3"/>
    <sheet name="Snaglist Kom_4" sheetId="17" r:id="rId4"/>
    <sheet name="Snaglist Kom_5" sheetId="18" r:id="rId5"/>
    <sheet name="Snaglist Kom_6" sheetId="19" r:id="rId6"/>
    <sheet name="Snaglist Kom_7" sheetId="20" r:id="rId7"/>
    <sheet name="Snaglist Kom_8" sheetId="21" r:id="rId8"/>
    <sheet name="Explanation" sheetId="13" r:id="rId9"/>
    <sheet name="Selection_2" sheetId="12" r:id="rId10"/>
  </sheets>
  <definedNames>
    <definedName name="_xlnm._FilterDatabase" localSheetId="0" hidden="1">' Snaglist 594600'!$A$6:$AA$6</definedName>
    <definedName name="_xlnm._FilterDatabase" localSheetId="1" hidden="1">'Snaglist 594700'!$A$6:$AA$6</definedName>
    <definedName name="_xlnm._FilterDatabase" localSheetId="2" hidden="1">'Snaglist Kom_3'!$A$6:$AA$6</definedName>
    <definedName name="_xlnm._FilterDatabase" localSheetId="3" hidden="1">'Snaglist Kom_4'!$A$6:$AA$6</definedName>
    <definedName name="_xlnm._FilterDatabase" localSheetId="4" hidden="1">'Snaglist Kom_5'!$A$6:$AA$6</definedName>
    <definedName name="_xlnm._FilterDatabase" localSheetId="5" hidden="1">'Snaglist Kom_6'!$A$6:$AA$6</definedName>
    <definedName name="_xlnm._FilterDatabase" localSheetId="6" hidden="1">'Snaglist Kom_7'!$A$6:$AA$6</definedName>
    <definedName name="_xlnm._FilterDatabase" localSheetId="7" hidden="1">'Snaglist Kom_8'!$A$6:$AA$6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1" l="1"/>
  <c r="O2" i="21"/>
  <c r="N2" i="21"/>
  <c r="M2" i="21"/>
  <c r="L2" i="21"/>
  <c r="K2" i="21"/>
  <c r="Q2" i="21" s="1"/>
  <c r="P2" i="20"/>
  <c r="O2" i="20"/>
  <c r="N2" i="20"/>
  <c r="M2" i="20"/>
  <c r="L2" i="20"/>
  <c r="K2" i="20"/>
  <c r="Q2" i="20" s="1"/>
  <c r="P2" i="19"/>
  <c r="O2" i="19"/>
  <c r="N2" i="19"/>
  <c r="M2" i="19"/>
  <c r="L2" i="19"/>
  <c r="K2" i="19"/>
  <c r="Q2" i="19" s="1"/>
  <c r="P2" i="18"/>
  <c r="O2" i="18"/>
  <c r="N2" i="18"/>
  <c r="M2" i="18"/>
  <c r="L2" i="18"/>
  <c r="K2" i="18"/>
  <c r="Q2" i="18" s="1"/>
  <c r="P2" i="17"/>
  <c r="O2" i="17"/>
  <c r="N2" i="17"/>
  <c r="M2" i="17"/>
  <c r="L2" i="17"/>
  <c r="K2" i="17"/>
  <c r="Q2" i="17" s="1"/>
  <c r="P2" i="16"/>
  <c r="O2" i="16"/>
  <c r="N2" i="16"/>
  <c r="M2" i="16"/>
  <c r="L2" i="16"/>
  <c r="K2" i="16"/>
  <c r="Q2" i="16" s="1"/>
  <c r="P2" i="15"/>
  <c r="O2" i="15"/>
  <c r="N2" i="15"/>
  <c r="M2" i="15"/>
  <c r="L2" i="15"/>
  <c r="K2" i="15"/>
  <c r="Q2" i="15" s="1"/>
  <c r="K2" i="10"/>
  <c r="L2" i="10"/>
  <c r="M2" i="10"/>
  <c r="N2" i="10"/>
  <c r="O2" i="10"/>
  <c r="P2" i="10"/>
  <c r="Q2" i="10" l="1"/>
</calcChain>
</file>

<file path=xl/sharedStrings.xml><?xml version="1.0" encoding="utf-8"?>
<sst xmlns="http://schemas.openxmlformats.org/spreadsheetml/2006/main" count="634" uniqueCount="122">
  <si>
    <t>ID</t>
  </si>
  <si>
    <t>The site manager adds the layout position number of the affected part of the equipment. If the fault occurs on several machines, each position number of each affected machine needs to be listed. If the error concerns the whole delivery, the synonym "General" has to be selected. (Please add an amount off errors to the fault description in this case to ensure that you receive the correct quantity of parts!)</t>
  </si>
  <si>
    <t>Source of fault</t>
  </si>
  <si>
    <t>The site manager selects the source (department) of the fault. Electrical errors are cause by the EKON, mechanical errors by the MKON…</t>
  </si>
  <si>
    <t>Type of fault</t>
  </si>
  <si>
    <t xml:space="preserve">The site manager has to judge whether the type of fault concerns the whole production/several project ("serial"), multiple machines within one project ("repeated") or a single machine ("first time"). This selection is necessary to analyse and eliminate mistakes in the future. </t>
  </si>
  <si>
    <t>Description of open point</t>
  </si>
  <si>
    <t>The site manager first adds his initials, example "NR:", and then gives a detailed description of the problem. If he needs a particular part or has an idea how to solve the issue, he can also mention it in this text field.</t>
  </si>
  <si>
    <t>Picture of open point, if available</t>
  </si>
  <si>
    <t>The site manager is responsible to add a good / descriptive picutre of the error. Please bear in mind that the colleagues in the office need to understand the issue.</t>
  </si>
  <si>
    <t>Solution to solve the open points</t>
  </si>
  <si>
    <t>The responsible designer adds his initials, example "SZAP:", and then give a detailed description of how to re-solve the problem. The designer will be assigned from his department manager to this task.</t>
  </si>
  <si>
    <t>Responsible person</t>
  </si>
  <si>
    <t>The site manager adds the head of the concerning department into this field. The department manager then can replace his initials with the assigned employee. Nevertheless, the department manager is rersponsible for the solution and needs to follow up that his subordinate finishes the task (solution description + sending parts + providing tracking information) within the set deadline.</t>
  </si>
  <si>
    <t>Deadline for the task</t>
  </si>
  <si>
    <t>The site manager adds the deadline. When does the part need to be on site latest. It is mandatory to add a realistic deadline to enable shipments of multiple parts and thereby to safe shipping costs.</t>
  </si>
  <si>
    <t>ID and amount of needed parts</t>
  </si>
  <si>
    <t>The assigned designer adds the quantity, the ID and the part's name for the task into this field.</t>
  </si>
  <si>
    <t>The assigned designer adds the shipping company, example "DHL", and the tracking number to this field. This enables the site manager to plan his resources and control the part flow.</t>
  </si>
  <si>
    <t>The site managers adds the expected workload (amount of required people) and their skills (E: electrician / m: mechanic) as soon as the scope of the task can be estimated. This is absolutely necessary to enable a scheduling of the correct amount of resources for each installation.</t>
  </si>
  <si>
    <t>Status</t>
  </si>
  <si>
    <t>The status needs to be updated by each person working on the task, so the project manager and the site manager know that somebody is working on the task.</t>
  </si>
  <si>
    <t>checked by</t>
  </si>
  <si>
    <t>The site manager needs to add his initiasl to this field and a date, when the problem is solved.</t>
  </si>
  <si>
    <t>Picture of final status</t>
  </si>
  <si>
    <t>The site manager needs to add a pciture of the re-solved problem.</t>
  </si>
  <si>
    <t>Comment…</t>
  </si>
  <si>
    <t>The responsible resource within a department can add comments here. If the task is forwarded to the purchasing or the production, the resource from the department (EKON/MKON) has to add an information about the new responsible person from production or purchasing here. This enables an easy follow up of the status for each point.</t>
  </si>
  <si>
    <t>Closed</t>
  </si>
  <si>
    <t>MKON</t>
  </si>
  <si>
    <t>Serial</t>
  </si>
  <si>
    <t>New</t>
  </si>
  <si>
    <t>AV</t>
  </si>
  <si>
    <t>Repeated</t>
  </si>
  <si>
    <t>Open</t>
  </si>
  <si>
    <t>EKON</t>
  </si>
  <si>
    <t>First time</t>
  </si>
  <si>
    <t>PLC</t>
  </si>
  <si>
    <t>Under manufacturing</t>
  </si>
  <si>
    <t>Manufacturing</t>
  </si>
  <si>
    <t>Assembly</t>
  </si>
  <si>
    <t>Delivered</t>
  </si>
  <si>
    <t>Sales/TPL</t>
  </si>
  <si>
    <t>Customer request</t>
  </si>
  <si>
    <t>Last modified by:</t>
  </si>
  <si>
    <t>Snag list_commission number_project name</t>
  </si>
  <si>
    <t>Open Mechanical points:</t>
  </si>
  <si>
    <t>Open Electrical points:</t>
  </si>
  <si>
    <t>Open Purchasing points:</t>
  </si>
  <si>
    <t>Open Production points:</t>
  </si>
  <si>
    <t>Date</t>
  </si>
  <si>
    <t>Delivery date</t>
  </si>
  <si>
    <t>solution finalized until</t>
  </si>
  <si>
    <t xml:space="preserve">RmNr/QCS-no </t>
  </si>
  <si>
    <t>Delivery date last arriving part</t>
  </si>
  <si>
    <t>Comment MKON</t>
  </si>
  <si>
    <t>Comment EKON</t>
  </si>
  <si>
    <t>Comment Purchasing</t>
  </si>
  <si>
    <t>Comment Production</t>
  </si>
  <si>
    <t>Comment TPL</t>
  </si>
  <si>
    <t>Comment Service</t>
  </si>
  <si>
    <t>Finish date</t>
  </si>
  <si>
    <t>Picture of current status</t>
  </si>
  <si>
    <t>estimated work load (separated to m/e/plc)</t>
  </si>
  <si>
    <t>Tracking no. Sent parts/
Expected date of arrival</t>
  </si>
  <si>
    <t>Layout Pos. No. / General</t>
  </si>
  <si>
    <t>needed machine  down times</t>
  </si>
  <si>
    <t>Wait for design</t>
  </si>
  <si>
    <t>Under purchasing</t>
  </si>
  <si>
    <t>Ready for shipping</t>
  </si>
  <si>
    <t>Under shipping</t>
  </si>
  <si>
    <t>TPL</t>
  </si>
  <si>
    <t>techn. Depart.</t>
  </si>
  <si>
    <t>Purchase</t>
  </si>
  <si>
    <t>Logistic</t>
  </si>
  <si>
    <t>NIC</t>
  </si>
  <si>
    <t>assembly</t>
  </si>
  <si>
    <t>E-Design</t>
  </si>
  <si>
    <t>M-Design</t>
  </si>
  <si>
    <t>NIC/TPL</t>
  </si>
  <si>
    <t>The site manager or TPL assigns a running ID to each error to enable a simpler identification of each task. This is particularly necessary to ensure a good communication.</t>
  </si>
  <si>
    <t>Date of the pick up</t>
  </si>
  <si>
    <t>RmNr/QCS-no</t>
  </si>
  <si>
    <t>Tracking no. Sent parts /
Expected date of arrival</t>
  </si>
  <si>
    <r>
      <t xml:space="preserve">Noticed on </t>
    </r>
    <r>
      <rPr>
        <b/>
        <sz val="9"/>
        <color theme="1"/>
        <rFont val="Calibri"/>
        <family val="2"/>
        <scheme val="minor"/>
      </rPr>
      <t>(DD/MM/YYYY)</t>
    </r>
  </si>
  <si>
    <r>
      <t xml:space="preserve">Deadline
</t>
    </r>
    <r>
      <rPr>
        <b/>
        <sz val="9"/>
        <color theme="1"/>
        <rFont val="Calibri"/>
        <family val="2"/>
        <scheme val="minor"/>
      </rPr>
      <t>(finish on-site)</t>
    </r>
  </si>
  <si>
    <t>Part Production</t>
  </si>
  <si>
    <t>Service</t>
  </si>
  <si>
    <t>Package/ Parts checked by</t>
  </si>
  <si>
    <t>estimated work load on site  (separated to m/e/plc)</t>
  </si>
  <si>
    <t>EMSY</t>
  </si>
  <si>
    <t>Purchasing</t>
  </si>
  <si>
    <t xml:space="preserve">M points: </t>
  </si>
  <si>
    <t>E Points</t>
  </si>
  <si>
    <t>Frequency of fault</t>
  </si>
  <si>
    <t>Sales/ TPL</t>
  </si>
  <si>
    <t>Sales/ TPL + Customer Request</t>
  </si>
  <si>
    <t>PLC+ EMSY</t>
  </si>
  <si>
    <t>M-Installation on site</t>
  </si>
  <si>
    <t>E-Installation on site</t>
  </si>
  <si>
    <t>Production</t>
  </si>
  <si>
    <t>AV + Assembly + Manufacturing</t>
  </si>
  <si>
    <t>MKON + m installation on site</t>
  </si>
  <si>
    <t>Ekon + e-installation on site</t>
  </si>
  <si>
    <t>Open PLC/ EMSY points</t>
  </si>
  <si>
    <t xml:space="preserve">Open Sales/ TPL points </t>
  </si>
  <si>
    <t>Open points in total</t>
  </si>
  <si>
    <t>Stored on customer site</t>
  </si>
  <si>
    <t>known by customer</t>
  </si>
  <si>
    <t xml:space="preserve">Formel Fehlerpunktezählung: </t>
  </si>
  <si>
    <t>yes</t>
  </si>
  <si>
    <t>no</t>
  </si>
  <si>
    <t>Signature of  customer, that job is done</t>
  </si>
  <si>
    <t>TGr</t>
  </si>
  <si>
    <t>Energy chain got damaged</t>
  </si>
  <si>
    <t>Snag list_594600_BüsscherHoffmann</t>
  </si>
  <si>
    <t>-</t>
  </si>
  <si>
    <t>KW13</t>
  </si>
  <si>
    <t>general</t>
  </si>
  <si>
    <t>(customer will install it)</t>
  </si>
  <si>
    <t>Updates made in E-Plan during installation</t>
  </si>
  <si>
    <t>Snag list_594700_BüsscherHoffmann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</si>
</sst>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sz val="11"/>
      <color theme="1"/>
      <name val="Arial"/>
      <family val="2"/>
    </font>
    <font>
      <b/>
      <sz val="11"/>
      <color theme="1"/>
      <name val="Arial"/>
      <family val="2"/>
    </font>
    <font>
      <sz val="11"/>
      <color rgb="FF3F3F76"/>
      <name val="Arial"/>
      <family val="2"/>
    </font>
    <font>
      <b/>
      <sz val="12"/>
      <color theme="1"/>
      <name val="Calibri"/>
      <family val="2"/>
      <scheme val="minor"/>
    </font>
    <font>
      <b/>
      <sz val="11"/>
      <color theme="1"/>
      <name val="Calibri"/>
      <family val="2"/>
      <scheme val="minor"/>
    </font>
    <font>
      <b/>
      <sz val="18"/>
      <color theme="1"/>
      <name val="Calibri"/>
      <family val="2"/>
      <scheme val="minor"/>
    </font>
    <font>
      <b/>
      <sz val="16"/>
      <color rgb="FFFF0000"/>
      <name val="Calibri"/>
      <family val="2"/>
      <scheme val="minor"/>
    </font>
    <font>
      <b/>
      <sz val="11"/>
      <color rgb="FFFF0000"/>
      <name val="Arial"/>
      <family val="2"/>
      <charset val="238"/>
    </font>
    <font>
      <sz val="11"/>
      <color theme="9" tint="0.39997558519241921"/>
      <name val="Calibri"/>
      <family val="2"/>
      <scheme val="minor"/>
    </font>
    <font>
      <b/>
      <sz val="12"/>
      <color theme="1"/>
      <name val="Calibri"/>
      <family val="2"/>
      <charset val="238"/>
      <scheme val="minor"/>
    </font>
    <font>
      <b/>
      <sz val="12"/>
      <name val="Calibri"/>
      <family val="2"/>
      <scheme val="minor"/>
    </font>
    <font>
      <b/>
      <i/>
      <sz val="8"/>
      <color theme="1"/>
      <name val="Arial"/>
      <family val="2"/>
    </font>
    <font>
      <b/>
      <i/>
      <sz val="8"/>
      <color theme="1"/>
      <name val="Calibri"/>
      <family val="2"/>
      <scheme val="minor"/>
    </font>
    <font>
      <sz val="11"/>
      <color theme="1"/>
      <name val="Calibri"/>
      <family val="2"/>
      <scheme val="minor"/>
    </font>
    <font>
      <b/>
      <sz val="9"/>
      <color theme="1"/>
      <name val="Calibri"/>
      <family val="2"/>
      <scheme val="minor"/>
    </font>
  </fonts>
  <fills count="11">
    <fill>
      <patternFill patternType="none"/>
    </fill>
    <fill>
      <patternFill patternType="gray125"/>
    </fill>
    <fill>
      <patternFill patternType="solid">
        <fgColor rgb="FFFFCC99"/>
      </patternFill>
    </fill>
    <fill>
      <patternFill patternType="solid">
        <fgColor rgb="FFFAB67E"/>
        <bgColor indexed="64"/>
      </patternFill>
    </fill>
    <fill>
      <patternFill patternType="solid">
        <fgColor rgb="FFFFCC99"/>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99CC"/>
        <bgColor indexed="64"/>
      </patternFill>
    </fill>
    <fill>
      <patternFill patternType="solid">
        <fgColor theme="5" tint="0.59999389629810485"/>
        <bgColor indexed="64"/>
      </patternFill>
    </fill>
    <fill>
      <patternFill patternType="solid">
        <fgColor theme="8" tint="0.59999389629810485"/>
        <bgColor indexed="64"/>
      </patternFill>
    </fill>
  </fills>
  <borders count="41">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rgb="FF7F7F7F"/>
      </left>
      <right style="thin">
        <color rgb="FF7F7F7F"/>
      </right>
      <top style="medium">
        <color indexed="64"/>
      </top>
      <bottom style="thin">
        <color rgb="FF7F7F7F"/>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7F7F7F"/>
      </left>
      <right/>
      <top style="medium">
        <color indexed="64"/>
      </top>
      <bottom/>
      <diagonal/>
    </border>
    <border>
      <left style="thin">
        <color rgb="FF7F7F7F"/>
      </left>
      <right/>
      <top/>
      <bottom/>
      <diagonal/>
    </border>
    <border>
      <left style="medium">
        <color indexed="64"/>
      </left>
      <right style="medium">
        <color indexed="64"/>
      </right>
      <top style="thin">
        <color indexed="64"/>
      </top>
      <bottom/>
      <diagonal/>
    </border>
  </borders>
  <cellStyleXfs count="2">
    <xf numFmtId="0" fontId="0" fillId="0" borderId="0"/>
    <xf numFmtId="0" fontId="3" fillId="2" borderId="1" applyNumberFormat="0" applyAlignment="0" applyProtection="0"/>
  </cellStyleXfs>
  <cellXfs count="145">
    <xf numFmtId="0" fontId="0" fillId="0" borderId="0" xfId="0"/>
    <xf numFmtId="0" fontId="0" fillId="0" borderId="0" xfId="0" applyAlignment="1">
      <alignment horizontal="left" vertical="top"/>
    </xf>
    <xf numFmtId="0" fontId="2"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Alignment="1">
      <alignment horizontal="center" vertical="center"/>
    </xf>
    <xf numFmtId="0" fontId="4" fillId="3" borderId="17"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0" fillId="0" borderId="19" xfId="0" applyFont="1" applyBorder="1" applyAlignment="1">
      <alignment horizontal="left" vertical="top"/>
    </xf>
    <xf numFmtId="0" fontId="11" fillId="3" borderId="21" xfId="0" applyFont="1" applyFill="1" applyBorder="1" applyAlignment="1">
      <alignment horizontal="center" vertical="center" wrapText="1"/>
    </xf>
    <xf numFmtId="0" fontId="6" fillId="3" borderId="0" xfId="0" applyFont="1" applyFill="1" applyBorder="1" applyAlignment="1">
      <alignment horizontal="center" vertical="center"/>
    </xf>
    <xf numFmtId="0" fontId="6" fillId="3" borderId="15" xfId="0" applyFont="1" applyFill="1" applyBorder="1" applyAlignment="1">
      <alignment horizontal="center" vertical="center"/>
    </xf>
    <xf numFmtId="0" fontId="0" fillId="0" borderId="0" xfId="0" applyAlignment="1">
      <alignment horizontal="center" vertical="top"/>
    </xf>
    <xf numFmtId="0" fontId="0" fillId="0" borderId="19" xfId="0" applyFont="1" applyBorder="1" applyAlignment="1">
      <alignment horizontal="center" vertical="top"/>
    </xf>
    <xf numFmtId="0" fontId="6" fillId="3" borderId="11" xfId="0" applyFont="1" applyFill="1" applyBorder="1" applyAlignment="1">
      <alignment horizontal="center" vertical="top"/>
    </xf>
    <xf numFmtId="0" fontId="6" fillId="3" borderId="0" xfId="0" applyFont="1" applyFill="1" applyBorder="1" applyAlignment="1">
      <alignment horizontal="center" vertical="top"/>
    </xf>
    <xf numFmtId="0" fontId="0" fillId="3" borderId="15" xfId="0" applyFill="1" applyBorder="1" applyAlignment="1">
      <alignment horizontal="center" vertical="top"/>
    </xf>
    <xf numFmtId="0" fontId="3" fillId="4" borderId="1" xfId="1" applyFill="1" applyBorder="1" applyAlignment="1">
      <alignment horizontal="left" vertical="top"/>
    </xf>
    <xf numFmtId="0" fontId="0" fillId="3" borderId="15" xfId="0" applyFill="1" applyBorder="1" applyAlignment="1">
      <alignment horizontal="left" vertical="top"/>
    </xf>
    <xf numFmtId="0" fontId="0" fillId="0" borderId="0" xfId="0" applyAlignment="1">
      <alignment horizontal="left" vertical="center"/>
    </xf>
    <xf numFmtId="0" fontId="0" fillId="0" borderId="0" xfId="0" applyAlignment="1">
      <alignment horizontal="center"/>
    </xf>
    <xf numFmtId="14" fontId="3" fillId="4" borderId="23" xfId="1" applyNumberFormat="1" applyFill="1" applyBorder="1" applyAlignment="1">
      <alignment horizontal="center" vertical="center"/>
    </xf>
    <xf numFmtId="14" fontId="3" fillId="4" borderId="1" xfId="1" applyNumberFormat="1" applyFill="1" applyBorder="1" applyAlignment="1">
      <alignment horizontal="center" vertical="center"/>
    </xf>
    <xf numFmtId="14" fontId="8" fillId="4" borderId="1" xfId="1" applyNumberFormat="1" applyFont="1" applyFill="1" applyBorder="1" applyAlignment="1">
      <alignment horizontal="center" vertical="center"/>
    </xf>
    <xf numFmtId="14" fontId="9" fillId="3" borderId="15" xfId="0" applyNumberFormat="1" applyFont="1" applyFill="1" applyBorder="1" applyAlignment="1">
      <alignment horizontal="center" vertical="center"/>
    </xf>
    <xf numFmtId="0" fontId="0" fillId="3" borderId="15" xfId="0" applyFill="1" applyBorder="1" applyAlignment="1">
      <alignment horizontal="center" vertical="center"/>
    </xf>
    <xf numFmtId="0" fontId="0" fillId="3" borderId="24" xfId="0" applyFill="1" applyBorder="1" applyAlignment="1">
      <alignment horizontal="center" vertical="center"/>
    </xf>
    <xf numFmtId="0" fontId="0" fillId="0" borderId="19" xfId="0" applyFont="1" applyBorder="1" applyAlignment="1">
      <alignment horizontal="center" vertical="center"/>
    </xf>
    <xf numFmtId="0" fontId="0" fillId="6" borderId="0" xfId="0" applyFill="1" applyAlignment="1">
      <alignment horizontal="left" vertical="top"/>
    </xf>
    <xf numFmtId="0" fontId="0" fillId="7" borderId="0" xfId="0" applyFont="1" applyFill="1" applyAlignment="1">
      <alignment horizontal="left" vertical="top"/>
    </xf>
    <xf numFmtId="0" fontId="0" fillId="8" borderId="0" xfId="0" applyFont="1" applyFill="1" applyAlignment="1">
      <alignment horizontal="left" vertical="top"/>
    </xf>
    <xf numFmtId="0" fontId="4" fillId="3" borderId="13" xfId="0" applyFont="1" applyFill="1" applyBorder="1" applyAlignment="1">
      <alignment horizontal="center" vertical="center" wrapText="1"/>
    </xf>
    <xf numFmtId="0" fontId="5" fillId="0" borderId="25" xfId="0"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applyAlignment="1">
      <alignment horizontal="center" vertical="center"/>
    </xf>
    <xf numFmtId="0" fontId="0" fillId="0" borderId="26" xfId="0" applyBorder="1" applyAlignment="1">
      <alignment horizontal="center" vertical="center"/>
    </xf>
    <xf numFmtId="0" fontId="4" fillId="3" borderId="0" xfId="0" applyFont="1" applyFill="1" applyBorder="1" applyAlignment="1">
      <alignment horizontal="center" vertical="center" wrapText="1"/>
    </xf>
    <xf numFmtId="49" fontId="10" fillId="3" borderId="0" xfId="0" applyNumberFormat="1" applyFont="1" applyFill="1" applyBorder="1" applyAlignment="1">
      <alignment horizontal="center" vertical="center" wrapText="1"/>
    </xf>
    <xf numFmtId="0" fontId="0" fillId="0" borderId="0" xfId="0" applyBorder="1" applyAlignment="1">
      <alignment horizontal="left" vertical="top"/>
    </xf>
    <xf numFmtId="0" fontId="4" fillId="3" borderId="20" xfId="0" applyFont="1" applyFill="1" applyBorder="1" applyAlignment="1">
      <alignment horizontal="center" vertical="center" wrapText="1"/>
    </xf>
    <xf numFmtId="0" fontId="12" fillId="5" borderId="25" xfId="0" applyFont="1" applyFill="1" applyBorder="1" applyAlignment="1">
      <alignment horizontal="center" wrapText="1"/>
    </xf>
    <xf numFmtId="0" fontId="13" fillId="5" borderId="27" xfId="0" applyFont="1" applyFill="1" applyBorder="1" applyAlignment="1">
      <alignment horizontal="center" wrapText="1"/>
    </xf>
    <xf numFmtId="0" fontId="12" fillId="5" borderId="27" xfId="0" applyFont="1" applyFill="1" applyBorder="1" applyAlignment="1">
      <alignment horizontal="center" wrapText="1"/>
    </xf>
    <xf numFmtId="0" fontId="12" fillId="5" borderId="18" xfId="0" applyFont="1" applyFill="1" applyBorder="1" applyAlignment="1">
      <alignment horizontal="center" wrapText="1"/>
    </xf>
    <xf numFmtId="14" fontId="14" fillId="0" borderId="27" xfId="0" applyNumberFormat="1" applyFont="1" applyBorder="1" applyAlignment="1">
      <alignment horizontal="center" vertical="center" wrapText="1"/>
    </xf>
    <xf numFmtId="0" fontId="14" fillId="0" borderId="18" xfId="0" applyFont="1" applyBorder="1" applyAlignment="1">
      <alignment horizontal="center" vertical="center" wrapText="1"/>
    </xf>
    <xf numFmtId="0" fontId="0" fillId="0" borderId="27" xfId="0" applyFont="1" applyBorder="1" applyAlignment="1">
      <alignment horizontal="left" vertical="top"/>
    </xf>
    <xf numFmtId="0" fontId="0" fillId="0" borderId="18" xfId="0" applyFont="1" applyBorder="1" applyAlignment="1">
      <alignment horizontal="center" vertical="center"/>
    </xf>
    <xf numFmtId="0" fontId="0" fillId="0" borderId="18" xfId="0" applyFont="1" applyBorder="1" applyAlignment="1">
      <alignment horizontal="left" vertical="top" wrapText="1"/>
    </xf>
    <xf numFmtId="14" fontId="0" fillId="0" borderId="18" xfId="0" applyNumberFormat="1" applyFont="1" applyBorder="1" applyAlignment="1">
      <alignment horizontal="center" vertical="center" wrapText="1"/>
    </xf>
    <xf numFmtId="49" fontId="0" fillId="0" borderId="18" xfId="0" applyNumberFormat="1" applyFont="1" applyBorder="1" applyAlignment="1">
      <alignment horizontal="left" vertical="top" wrapText="1"/>
    </xf>
    <xf numFmtId="14" fontId="0" fillId="0" borderId="27" xfId="0" applyNumberFormat="1" applyFont="1" applyBorder="1" applyAlignment="1">
      <alignment horizontal="left" vertical="top" wrapText="1"/>
    </xf>
    <xf numFmtId="2" fontId="0" fillId="0" borderId="30" xfId="0" applyNumberFormat="1" applyFont="1" applyBorder="1" applyAlignment="1">
      <alignment horizontal="left" vertical="top" wrapText="1"/>
    </xf>
    <xf numFmtId="14" fontId="0" fillId="0" borderId="18" xfId="0" applyNumberFormat="1" applyFont="1" applyBorder="1" applyAlignment="1">
      <alignment horizontal="left" vertical="top" wrapText="1"/>
    </xf>
    <xf numFmtId="14" fontId="0" fillId="0" borderId="18" xfId="0" applyNumberFormat="1" applyFont="1" applyBorder="1" applyAlignment="1">
      <alignment horizontal="center" vertical="top" wrapText="1"/>
    </xf>
    <xf numFmtId="0" fontId="0" fillId="0" borderId="27" xfId="0" applyFont="1" applyBorder="1" applyAlignment="1">
      <alignment horizontal="center" vertical="top" wrapText="1"/>
    </xf>
    <xf numFmtId="14" fontId="14" fillId="0" borderId="5" xfId="0" applyNumberFormat="1" applyFont="1" applyBorder="1" applyAlignment="1">
      <alignment horizontal="center" vertical="center" wrapText="1"/>
    </xf>
    <xf numFmtId="0" fontId="14" fillId="0" borderId="19" xfId="0" applyFont="1" applyBorder="1" applyAlignment="1">
      <alignment horizontal="center" vertical="center" wrapText="1"/>
    </xf>
    <xf numFmtId="0" fontId="0" fillId="0" borderId="5" xfId="0" applyFont="1" applyBorder="1" applyAlignment="1">
      <alignment horizontal="left" vertical="top"/>
    </xf>
    <xf numFmtId="0" fontId="0" fillId="0" borderId="19" xfId="0" applyFont="1" applyBorder="1" applyAlignment="1">
      <alignment horizontal="left" vertical="top" wrapText="1"/>
    </xf>
    <xf numFmtId="14" fontId="0" fillId="0" borderId="19" xfId="0" applyNumberFormat="1" applyFont="1" applyBorder="1" applyAlignment="1">
      <alignment horizontal="center" vertical="center" wrapText="1"/>
    </xf>
    <xf numFmtId="14" fontId="0" fillId="0" borderId="5" xfId="0" applyNumberFormat="1" applyFont="1" applyBorder="1" applyAlignment="1">
      <alignment horizontal="center" vertical="center" wrapText="1"/>
    </xf>
    <xf numFmtId="14" fontId="0" fillId="0" borderId="19" xfId="0" applyNumberFormat="1" applyFont="1" applyBorder="1" applyAlignment="1">
      <alignment horizontal="left" vertical="top" wrapText="1"/>
    </xf>
    <xf numFmtId="14" fontId="0" fillId="0" borderId="5" xfId="0" applyNumberFormat="1" applyFont="1" applyBorder="1" applyAlignment="1">
      <alignment horizontal="left" vertical="top" wrapText="1"/>
    </xf>
    <xf numFmtId="2" fontId="0" fillId="0" borderId="19" xfId="0" applyNumberFormat="1" applyFont="1" applyBorder="1" applyAlignment="1">
      <alignment horizontal="left" vertical="top" wrapText="1"/>
    </xf>
    <xf numFmtId="14" fontId="0" fillId="0" borderId="19"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horizontal="center" vertical="center"/>
    </xf>
    <xf numFmtId="0" fontId="0" fillId="0" borderId="5" xfId="0" applyFont="1" applyBorder="1" applyAlignment="1">
      <alignment horizontal="center" vertical="top"/>
    </xf>
    <xf numFmtId="0" fontId="0" fillId="0" borderId="28" xfId="0" applyFont="1" applyBorder="1" applyAlignment="1">
      <alignment horizontal="center" vertical="center"/>
    </xf>
    <xf numFmtId="0" fontId="0" fillId="0" borderId="20" xfId="0" applyFont="1" applyBorder="1" applyAlignment="1">
      <alignment horizontal="center" vertical="center"/>
    </xf>
    <xf numFmtId="0" fontId="0" fillId="0" borderId="28" xfId="0" applyFont="1" applyBorder="1" applyAlignment="1">
      <alignment horizontal="left" vertical="top"/>
    </xf>
    <xf numFmtId="0" fontId="0" fillId="0" borderId="20" xfId="0" applyFont="1" applyBorder="1" applyAlignment="1">
      <alignment horizontal="left" vertical="top"/>
    </xf>
    <xf numFmtId="0" fontId="0" fillId="0" borderId="20" xfId="0" applyFont="1" applyBorder="1" applyAlignment="1">
      <alignment horizontal="center" vertical="top"/>
    </xf>
    <xf numFmtId="0" fontId="0" fillId="0" borderId="28" xfId="0" applyFont="1" applyBorder="1" applyAlignment="1">
      <alignment horizontal="center" vertical="top"/>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0" fillId="0" borderId="25"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left" vertical="top"/>
    </xf>
    <xf numFmtId="0" fontId="0" fillId="0" borderId="26" xfId="0" applyFont="1" applyBorder="1" applyAlignment="1">
      <alignment horizontal="left" vertical="top"/>
    </xf>
    <xf numFmtId="0" fontId="13" fillId="5" borderId="18" xfId="0" applyFont="1" applyFill="1" applyBorder="1" applyAlignment="1">
      <alignment horizontal="center" wrapText="1"/>
    </xf>
    <xf numFmtId="14" fontId="0" fillId="0" borderId="29" xfId="0" applyNumberFormat="1" applyFont="1" applyBorder="1" applyAlignment="1">
      <alignment horizontal="center" vertical="center" wrapText="1"/>
    </xf>
    <xf numFmtId="14" fontId="0" fillId="0" borderId="6" xfId="0" applyNumberFormat="1" applyFont="1" applyBorder="1" applyAlignment="1">
      <alignment horizontal="center" vertical="center" wrapText="1"/>
    </xf>
    <xf numFmtId="0" fontId="0" fillId="0" borderId="6" xfId="0" applyFont="1" applyBorder="1" applyAlignment="1">
      <alignment horizontal="center" vertical="center"/>
    </xf>
    <xf numFmtId="0" fontId="0" fillId="0" borderId="31" xfId="0" applyFont="1" applyBorder="1" applyAlignment="1">
      <alignment horizontal="center" vertical="center"/>
    </xf>
    <xf numFmtId="0" fontId="0" fillId="0" borderId="27" xfId="0" applyNumberFormat="1" applyFont="1" applyBorder="1" applyAlignment="1">
      <alignment horizontal="center" vertical="center" wrapText="1"/>
    </xf>
    <xf numFmtId="2" fontId="0" fillId="0" borderId="18" xfId="0" applyNumberFormat="1" applyFont="1" applyBorder="1" applyAlignment="1">
      <alignment horizontal="left" vertical="top" wrapText="1"/>
    </xf>
    <xf numFmtId="0" fontId="13" fillId="5" borderId="21" xfId="0" applyFont="1" applyFill="1" applyBorder="1" applyAlignment="1">
      <alignment horizontal="center" wrapText="1"/>
    </xf>
    <xf numFmtId="0" fontId="0" fillId="3" borderId="0" xfId="0" applyFill="1" applyBorder="1" applyAlignment="1">
      <alignment vertical="center"/>
    </xf>
    <xf numFmtId="0" fontId="6" fillId="3" borderId="0" xfId="0" applyFont="1" applyFill="1" applyBorder="1" applyAlignment="1">
      <alignment vertical="center"/>
    </xf>
    <xf numFmtId="0" fontId="6" fillId="3" borderId="15" xfId="0" applyFont="1" applyFill="1" applyBorder="1" applyAlignment="1">
      <alignment vertical="center"/>
    </xf>
    <xf numFmtId="0" fontId="4" fillId="3" borderId="11" xfId="0" applyFont="1" applyFill="1" applyBorder="1" applyAlignment="1">
      <alignment horizontal="left" vertical="top" wrapText="1"/>
    </xf>
    <xf numFmtId="0" fontId="2" fillId="0" borderId="0" xfId="0" applyFont="1" applyAlignment="1">
      <alignment horizontal="left" vertical="top" wrapText="1"/>
    </xf>
    <xf numFmtId="0" fontId="4" fillId="3" borderId="11" xfId="0" applyFont="1" applyFill="1" applyBorder="1" applyAlignment="1">
      <alignment horizontal="center" vertical="center" wrapText="1"/>
    </xf>
    <xf numFmtId="0" fontId="0" fillId="10" borderId="0" xfId="0" applyFont="1" applyFill="1" applyAlignment="1">
      <alignment horizontal="left" vertical="top"/>
    </xf>
    <xf numFmtId="0" fontId="4" fillId="3" borderId="0" xfId="0" applyFont="1" applyFill="1" applyBorder="1" applyAlignment="1">
      <alignment horizontal="center" vertical="center"/>
    </xf>
    <xf numFmtId="0" fontId="4" fillId="3" borderId="0" xfId="0" applyFont="1" applyFill="1" applyBorder="1" applyAlignment="1">
      <alignment horizontal="left" vertical="top"/>
    </xf>
    <xf numFmtId="0" fontId="4" fillId="3" borderId="40" xfId="0" applyFont="1" applyFill="1" applyBorder="1" applyAlignment="1">
      <alignment horizontal="center" vertical="center" wrapText="1"/>
    </xf>
    <xf numFmtId="0" fontId="6" fillId="3"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29" xfId="0" applyFont="1" applyBorder="1" applyAlignment="1">
      <alignment horizontal="left" vertical="center" wrapText="1"/>
    </xf>
    <xf numFmtId="0" fontId="0" fillId="0" borderId="6" xfId="0" applyFont="1" applyBorder="1" applyAlignment="1">
      <alignment horizontal="left" vertical="center" wrapText="1"/>
    </xf>
    <xf numFmtId="0" fontId="0" fillId="0" borderId="31" xfId="0" applyFont="1" applyBorder="1" applyAlignment="1">
      <alignment horizontal="left"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6" fillId="3" borderId="12" xfId="0" applyFont="1" applyFill="1" applyBorder="1" applyAlignment="1">
      <alignment horizontal="center"/>
    </xf>
    <xf numFmtId="0" fontId="6" fillId="3" borderId="14" xfId="0" applyFont="1" applyFill="1" applyBorder="1" applyAlignment="1">
      <alignment horizontal="center"/>
    </xf>
    <xf numFmtId="0" fontId="6" fillId="3" borderId="16" xfId="0" applyFont="1" applyFill="1" applyBorder="1" applyAlignment="1">
      <alignment horizontal="center"/>
    </xf>
    <xf numFmtId="0" fontId="4" fillId="3" borderId="22" xfId="0" applyFont="1" applyFill="1" applyBorder="1" applyAlignment="1">
      <alignment horizontal="left"/>
    </xf>
    <xf numFmtId="0" fontId="4" fillId="3" borderId="11" xfId="0" applyFont="1" applyFill="1" applyBorder="1" applyAlignment="1">
      <alignment horizontal="left"/>
    </xf>
    <xf numFmtId="0" fontId="4" fillId="3" borderId="13" xfId="0" applyFont="1" applyFill="1" applyBorder="1" applyAlignment="1">
      <alignment horizontal="left"/>
    </xf>
    <xf numFmtId="0" fontId="4" fillId="3" borderId="0" xfId="0" applyFont="1" applyFill="1" applyBorder="1" applyAlignment="1">
      <alignment horizontal="left"/>
    </xf>
    <xf numFmtId="0" fontId="7" fillId="3" borderId="13" xfId="0" applyFont="1" applyFill="1" applyBorder="1" applyAlignment="1">
      <alignment horizontal="left"/>
    </xf>
    <xf numFmtId="0" fontId="7" fillId="3" borderId="0" xfId="0" applyFont="1" applyFill="1" applyBorder="1" applyAlignment="1">
      <alignment horizontal="left"/>
    </xf>
    <xf numFmtId="0" fontId="6" fillId="3" borderId="38"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0" xfId="0" applyFont="1" applyFill="1" applyBorder="1" applyAlignment="1">
      <alignment horizontal="center" vertical="center"/>
    </xf>
    <xf numFmtId="0" fontId="0" fillId="0" borderId="32" xfId="0" applyBorder="1" applyAlignment="1">
      <alignment horizontal="left" wrapText="1"/>
    </xf>
    <xf numFmtId="0" fontId="0" fillId="0" borderId="33" xfId="0" applyBorder="1" applyAlignment="1">
      <alignment horizontal="left" wrapText="1"/>
    </xf>
    <xf numFmtId="0" fontId="0" fillId="0" borderId="34" xfId="0" applyBorder="1" applyAlignment="1">
      <alignment horizontal="left" wrapText="1"/>
    </xf>
    <xf numFmtId="0" fontId="0" fillId="0" borderId="35" xfId="0" applyBorder="1" applyAlignment="1">
      <alignment horizontal="left" wrapText="1"/>
    </xf>
    <xf numFmtId="0" fontId="0" fillId="0" borderId="36" xfId="0" applyBorder="1" applyAlignment="1">
      <alignment horizontal="left" wrapText="1"/>
    </xf>
    <xf numFmtId="0" fontId="0" fillId="0" borderId="37" xfId="0" applyBorder="1"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2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5" xfId="0" applyFont="1" applyBorder="1" applyAlignment="1">
      <alignment horizontal="left" vertical="top" wrapText="1"/>
    </xf>
  </cellXfs>
  <cellStyles count="2">
    <cellStyle name="Eingabe" xfId="1" builtinId="20"/>
    <cellStyle name="Standard" xfId="0" builtinId="0"/>
  </cellStyles>
  <dxfs count="173">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rgb="FFF98875"/>
        </patternFill>
      </fill>
    </dxf>
    <dxf>
      <fill>
        <patternFill>
          <bgColor rgb="FF92D050"/>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
      <fill>
        <patternFill>
          <bgColor theme="4" tint="0.59996337778862885"/>
        </patternFill>
      </fill>
    </dxf>
    <dxf>
      <font>
        <b val="0"/>
        <i val="0"/>
        <color theme="1"/>
      </font>
      <fill>
        <patternFill>
          <bgColor theme="7" tint="0.59996337778862885"/>
        </patternFill>
      </fill>
    </dxf>
    <dxf>
      <font>
        <color theme="1"/>
      </font>
      <fill>
        <patternFill>
          <bgColor theme="5" tint="0.59996337778862885"/>
        </patternFill>
      </fill>
    </dxf>
    <dxf>
      <font>
        <color theme="1"/>
      </font>
      <fill>
        <patternFill>
          <bgColor theme="5"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7" tint="0.59996337778862885"/>
        </patternFill>
      </fill>
    </dxf>
    <dxf>
      <font>
        <color theme="1"/>
      </font>
      <fill>
        <patternFill>
          <bgColor theme="9" tint="0.39994506668294322"/>
        </patternFill>
      </fill>
    </dxf>
    <dxf>
      <font>
        <b/>
        <i val="0"/>
        <color rgb="FFFF0000"/>
      </font>
      <fill>
        <patternFill patternType="solid">
          <bgColor rgb="FFFFDCDC"/>
        </patternFill>
      </fill>
    </dxf>
    <dxf>
      <font>
        <b/>
        <i val="0"/>
      </font>
      <fill>
        <patternFill>
          <bgColor rgb="FFFFDCDC"/>
        </patternFill>
      </fill>
    </dxf>
    <dxf>
      <font>
        <strike val="0"/>
      </font>
      <fill>
        <patternFill>
          <bgColor rgb="FFFFF0AA"/>
        </patternFill>
      </fill>
    </dxf>
    <dxf>
      <fill>
        <patternFill>
          <bgColor rgb="FFFFF0AA"/>
        </patternFill>
      </fill>
    </dxf>
    <dxf>
      <fill>
        <patternFill>
          <bgColor rgb="FFFFFFAA"/>
        </patternFill>
      </fill>
    </dxf>
    <dxf>
      <font>
        <color auto="1"/>
      </font>
      <fill>
        <patternFill>
          <bgColor rgb="FFFFDCDC"/>
        </patternFill>
      </fill>
    </dxf>
    <dxf>
      <fill>
        <patternFill>
          <bgColor rgb="FFDCFFAA"/>
        </patternFill>
      </fill>
    </dxf>
    <dxf>
      <fill>
        <patternFill>
          <bgColor rgb="FFFFFFAA"/>
        </patternFill>
      </fill>
    </dxf>
    <dxf>
      <font>
        <b/>
        <i val="0"/>
        <color rgb="FFFF0000"/>
      </font>
      <fill>
        <patternFill>
          <bgColor rgb="FFFFDCDC"/>
        </patternFill>
      </fill>
    </dxf>
  </dxfs>
  <tableStyles count="0" defaultTableStyle="TableStyleMedium2" defaultPivotStyle="PivotStyleLight16"/>
  <colors>
    <mruColors>
      <color rgb="FFFF99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494347</xdr:colOff>
      <xdr:row>6</xdr:row>
      <xdr:rowOff>37148</xdr:rowOff>
    </xdr:from>
    <xdr:to>
      <xdr:col>8</xdr:col>
      <xdr:colOff>1910939</xdr:colOff>
      <xdr:row>6</xdr:row>
      <xdr:rowOff>1045844</xdr:rowOff>
    </xdr:to>
    <xdr:pic>
      <xdr:nvPicPr>
        <xdr:cNvPr id="2" name="Grafik 1">
          <a:extLst>
            <a:ext uri="{FF2B5EF4-FFF2-40B4-BE49-F238E27FC236}">
              <a16:creationId xmlns:a16="http://schemas.microsoft.com/office/drawing/2014/main" id="{305B20F1-F43D-431D-BA77-45A32F196FD9}"/>
            </a:ext>
          </a:extLst>
        </xdr:cNvPr>
        <xdr:cNvPicPr>
          <a:picLocks noChangeAspect="1"/>
        </xdr:cNvPicPr>
      </xdr:nvPicPr>
      <xdr:blipFill>
        <a:blip xmlns:r="http://schemas.openxmlformats.org/officeDocument/2006/relationships" r:embed="rId1"/>
        <a:stretch>
          <a:fillRect/>
        </a:stretch>
      </xdr:blipFill>
      <xdr:spPr>
        <a:xfrm>
          <a:off x="7199947" y="2780348"/>
          <a:ext cx="1416592" cy="100869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DC5C-B5D8-4BEA-95A6-808B4D9A6454}">
  <sheetPr>
    <pageSetUpPr fitToPage="1"/>
  </sheetPr>
  <dimension ref="A1:AB46"/>
  <sheetViews>
    <sheetView zoomScaleNormal="100" workbookViewId="0">
      <pane xSplit="1" ySplit="6" topLeftCell="B7" activePane="bottomRight" state="frozen"/>
      <selection pane="topRight" activeCell="B1" sqref="B1"/>
      <selection pane="bottomLeft" activeCell="A7" sqref="A7"/>
      <selection pane="bottomRight" activeCell="D28" sqref="D28"/>
    </sheetView>
  </sheetViews>
  <sheetFormatPr baseColWidth="10" defaultColWidth="11" defaultRowHeight="13.5" x14ac:dyDescent="0.35"/>
  <cols>
    <col min="1" max="1" width="4" style="5" customWidth="1"/>
    <col min="2" max="2" width="6.937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t="s">
        <v>113</v>
      </c>
      <c r="F1" s="119" t="s">
        <v>115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v>44636</v>
      </c>
      <c r="F2" s="121"/>
      <c r="G2" s="122"/>
      <c r="H2" s="122"/>
      <c r="I2" s="122"/>
      <c r="J2" s="122"/>
      <c r="K2" s="17">
        <f>COUNTIF(' Snaglist 594600'!F7:F44,Selection_2!A3)+COUNTIF(F7:F44,Selection_2!A11)</f>
        <v>1</v>
      </c>
      <c r="L2" s="17">
        <f>COUNTIF(F7:F44,Selection_2!A5)+COUNTIF(F7:F44,Selection_2!A12)</f>
        <v>1</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2</v>
      </c>
      <c r="R2" s="97"/>
      <c r="S2" s="97"/>
      <c r="T2" s="97"/>
      <c r="U2" s="97"/>
      <c r="V2" s="97"/>
      <c r="W2" s="97"/>
      <c r="X2" s="15"/>
      <c r="Y2" s="15"/>
      <c r="Z2" s="15"/>
      <c r="AA2" s="111"/>
      <c r="AB2" s="111"/>
    </row>
    <row r="3" spans="1:28" ht="23.25" x14ac:dyDescent="0.65">
      <c r="A3" s="117" t="s">
        <v>51</v>
      </c>
      <c r="B3" s="118"/>
      <c r="C3" s="118"/>
      <c r="D3" s="118"/>
      <c r="E3" s="23">
        <v>44603</v>
      </c>
      <c r="F3" s="121"/>
      <c r="G3" s="122"/>
      <c r="H3" s="122"/>
      <c r="I3" s="122"/>
      <c r="J3" s="122"/>
      <c r="K3" s="90"/>
      <c r="L3" s="90"/>
      <c r="M3" s="90"/>
      <c r="N3" s="90"/>
      <c r="O3" s="10"/>
      <c r="P3" s="10"/>
      <c r="Q3" s="10"/>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84" customHeight="1" x14ac:dyDescent="0.35">
      <c r="A7" s="32">
        <v>1</v>
      </c>
      <c r="B7" s="104" t="s">
        <v>110</v>
      </c>
      <c r="C7" s="101" t="s">
        <v>34</v>
      </c>
      <c r="D7" s="44">
        <v>44631</v>
      </c>
      <c r="E7" s="45">
        <v>800</v>
      </c>
      <c r="F7" s="46" t="s">
        <v>29</v>
      </c>
      <c r="G7" s="47" t="s">
        <v>36</v>
      </c>
      <c r="H7" s="46" t="s">
        <v>114</v>
      </c>
      <c r="I7" s="77"/>
      <c r="J7" s="48"/>
      <c r="K7" s="48" t="s">
        <v>119</v>
      </c>
      <c r="L7" s="48"/>
      <c r="M7" s="82"/>
      <c r="N7" s="49" t="s">
        <v>117</v>
      </c>
      <c r="O7" s="86"/>
      <c r="P7" s="49"/>
      <c r="Q7" s="49"/>
      <c r="R7" s="50"/>
      <c r="S7" s="51"/>
      <c r="T7" s="52"/>
      <c r="U7" s="87"/>
      <c r="V7" s="53"/>
      <c r="W7" s="51"/>
      <c r="X7" s="54"/>
      <c r="Y7" s="55"/>
      <c r="Z7" s="54"/>
      <c r="AA7" s="77"/>
      <c r="AB7" s="107"/>
    </row>
    <row r="8" spans="1:28" ht="27" x14ac:dyDescent="0.35">
      <c r="A8" s="33">
        <v>2</v>
      </c>
      <c r="B8" s="105" t="s">
        <v>110</v>
      </c>
      <c r="C8" s="102" t="s">
        <v>34</v>
      </c>
      <c r="D8" s="56">
        <v>44631</v>
      </c>
      <c r="E8" s="57" t="s">
        <v>118</v>
      </c>
      <c r="F8" s="58" t="s">
        <v>35</v>
      </c>
      <c r="G8" s="27" t="s">
        <v>36</v>
      </c>
      <c r="H8" s="144" t="s">
        <v>120</v>
      </c>
      <c r="I8" s="78" t="s">
        <v>116</v>
      </c>
      <c r="J8" s="59"/>
      <c r="K8" s="59"/>
      <c r="L8" s="59"/>
      <c r="M8" s="83"/>
      <c r="N8" s="60" t="s">
        <v>117</v>
      </c>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B1:AB4"/>
    <mergeCell ref="A1:D1"/>
    <mergeCell ref="AA1:AA4"/>
    <mergeCell ref="A2:D2"/>
    <mergeCell ref="A3:D3"/>
    <mergeCell ref="F1:J3"/>
  </mergeCells>
  <conditionalFormatting sqref="D8:E8 I8:AA8 F8:G44 A7:B21 D7:AA7 B8:B44">
    <cfRule type="expression" dxfId="172" priority="75">
      <formula>#REF!="Wait for design"</formula>
    </cfRule>
    <cfRule type="expression" dxfId="171" priority="76">
      <formula>#REF!="Ready for shiping"</formula>
    </cfRule>
    <cfRule type="expression" dxfId="170" priority="77">
      <formula>#REF!="Solved"</formula>
    </cfRule>
    <cfRule type="expression" dxfId="169" priority="78">
      <formula>#REF!="Delivered"</formula>
    </cfRule>
    <cfRule type="expression" dxfId="168" priority="79">
      <formula>#REF!="Under shiping"</formula>
    </cfRule>
    <cfRule type="expression" dxfId="167" priority="80">
      <formula>#REF!="Under Purchasing"</formula>
    </cfRule>
    <cfRule type="expression" dxfId="166" priority="81">
      <formula>#REF!="Under Manufacturing"</formula>
    </cfRule>
    <cfRule type="expression" dxfId="165" priority="82">
      <formula>#REF!="Open"</formula>
    </cfRule>
    <cfRule type="expression" dxfId="164" priority="83">
      <formula>#REF!="New"</formula>
    </cfRule>
  </conditionalFormatting>
  <conditionalFormatting sqref="A7:AA44">
    <cfRule type="expression" dxfId="163" priority="1">
      <formula>$C7="closed"</formula>
    </cfRule>
    <cfRule type="expression" dxfId="162" priority="2">
      <formula>$C7="Delivered"</formula>
    </cfRule>
    <cfRule type="expression" dxfId="161" priority="3">
      <formula>$C7="Ready for shipping"</formula>
    </cfRule>
    <cfRule type="expression" dxfId="160" priority="4">
      <formula>$C7="Under purchasing"</formula>
    </cfRule>
    <cfRule type="expression" dxfId="159" priority="5">
      <formula>$C7="Under manufacturing"</formula>
    </cfRule>
    <cfRule type="expression" dxfId="158" priority="6">
      <formula>$C7="Wait for design"</formula>
    </cfRule>
    <cfRule type="expression" dxfId="157" priority="7">
      <formula>$C7="Open"</formula>
    </cfRule>
    <cfRule type="expression" dxfId="156" priority="8">
      <formula>$C7="New"</formula>
    </cfRule>
    <cfRule type="expression" dxfId="155" priority="9">
      <formula>$C7="Under shipping"</formula>
    </cfRule>
    <cfRule type="expression" dxfId="154"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drawing r:id="rId2"/>
  <legacyDrawingHF r:id="rId3"/>
  <extLst>
    <ext xmlns:x14="http://schemas.microsoft.com/office/spreadsheetml/2009/9/main" uri="{CCE6A557-97BC-4b89-ADB6-D9C93CAAB3DF}">
      <x14:dataValidations xmlns:xm="http://schemas.microsoft.com/office/excel/2006/main" count="4">
        <x14:dataValidation type="list" allowBlank="1" showInputMessage="1" showErrorMessage="1" xr:uid="{B6743CB7-2045-4D99-A7E0-A77B69581812}">
          <x14:formula1>
            <xm:f>Selection_2!$B$3:$B$5</xm:f>
          </x14:formula1>
          <xm:sqref>G7:G44</xm:sqref>
        </x14:dataValidation>
        <x14:dataValidation type="list" allowBlank="1" showInputMessage="1" showErrorMessage="1" xr:uid="{D76667BE-943E-4F72-A0BE-815570BE7029}">
          <x14:formula1>
            <xm:f>Selection_2!$A$3:$A$14</xm:f>
          </x14:formula1>
          <xm:sqref>F7:F44</xm:sqref>
        </x14:dataValidation>
        <x14:dataValidation type="list" allowBlank="1" showInputMessage="1" showErrorMessage="1" xr:uid="{37808F3D-DEEA-4EEE-B220-9B4AF963DB37}">
          <x14:formula1>
            <xm:f>Selection_2!$C$3:$C$13</xm:f>
          </x14:formula1>
          <xm:sqref>C7:C44</xm:sqref>
        </x14:dataValidation>
        <x14:dataValidation type="list" allowBlank="1" showInputMessage="1" showErrorMessage="1" xr:uid="{56E39634-E5D8-4F4C-99AB-BD29332994F1}">
          <x14:formula1>
            <xm:f>Selection_2!$D$3:$D$4</xm:f>
          </x14:formula1>
          <xm:sqref>B7:B44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748E-D036-4EA2-AD85-CEB7E7F963A1}">
  <dimension ref="A2:F28"/>
  <sheetViews>
    <sheetView zoomScaleNormal="100" workbookViewId="0">
      <selection activeCell="D5" sqref="D5"/>
    </sheetView>
  </sheetViews>
  <sheetFormatPr baseColWidth="10" defaultColWidth="11" defaultRowHeight="13.5" x14ac:dyDescent="0.35"/>
  <cols>
    <col min="1" max="1" width="21.25" style="1" customWidth="1"/>
    <col min="2" max="2" width="11" style="1"/>
    <col min="3" max="3" width="22.125" style="1" customWidth="1"/>
    <col min="4" max="16384" width="11" style="1"/>
  </cols>
  <sheetData>
    <row r="2" spans="1:5" ht="27.75" x14ac:dyDescent="0.35">
      <c r="A2" s="2" t="s">
        <v>2</v>
      </c>
      <c r="B2" s="93" t="s">
        <v>94</v>
      </c>
      <c r="C2" s="2" t="s">
        <v>20</v>
      </c>
      <c r="D2" s="2" t="s">
        <v>108</v>
      </c>
    </row>
    <row r="3" spans="1:5" x14ac:dyDescent="0.35">
      <c r="A3" s="4" t="s">
        <v>29</v>
      </c>
      <c r="B3" s="4" t="s">
        <v>30</v>
      </c>
      <c r="C3" s="30" t="s">
        <v>31</v>
      </c>
      <c r="D3" s="4" t="s">
        <v>110</v>
      </c>
    </row>
    <row r="4" spans="1:5" x14ac:dyDescent="0.35">
      <c r="A4" s="4" t="s">
        <v>32</v>
      </c>
      <c r="B4" s="4" t="s">
        <v>33</v>
      </c>
      <c r="C4" s="30" t="s">
        <v>34</v>
      </c>
      <c r="D4" s="4" t="s">
        <v>111</v>
      </c>
    </row>
    <row r="5" spans="1:5" x14ac:dyDescent="0.35">
      <c r="A5" s="4" t="s">
        <v>35</v>
      </c>
      <c r="B5" s="4" t="s">
        <v>36</v>
      </c>
      <c r="C5" s="29" t="s">
        <v>67</v>
      </c>
      <c r="D5" s="4"/>
    </row>
    <row r="6" spans="1:5" x14ac:dyDescent="0.35">
      <c r="A6" s="4" t="s">
        <v>37</v>
      </c>
      <c r="B6" s="4"/>
      <c r="C6" s="29" t="s">
        <v>38</v>
      </c>
      <c r="D6" s="4"/>
    </row>
    <row r="7" spans="1:5" x14ac:dyDescent="0.35">
      <c r="A7" s="4" t="s">
        <v>90</v>
      </c>
      <c r="B7" s="4"/>
      <c r="C7" s="29" t="s">
        <v>68</v>
      </c>
      <c r="D7" s="4"/>
    </row>
    <row r="8" spans="1:5" x14ac:dyDescent="0.35">
      <c r="A8" s="4" t="s">
        <v>91</v>
      </c>
      <c r="B8" s="4"/>
      <c r="C8" s="29" t="s">
        <v>69</v>
      </c>
      <c r="D8" s="4"/>
    </row>
    <row r="9" spans="1:5" x14ac:dyDescent="0.35">
      <c r="A9" s="4" t="s">
        <v>39</v>
      </c>
      <c r="B9" s="4"/>
      <c r="C9" s="29" t="s">
        <v>70</v>
      </c>
      <c r="D9" s="4"/>
    </row>
    <row r="10" spans="1:5" x14ac:dyDescent="0.35">
      <c r="A10" s="4" t="s">
        <v>40</v>
      </c>
      <c r="B10" s="4"/>
      <c r="C10" s="95" t="s">
        <v>107</v>
      </c>
      <c r="D10" s="4"/>
    </row>
    <row r="11" spans="1:5" x14ac:dyDescent="0.35">
      <c r="A11" s="4" t="s">
        <v>98</v>
      </c>
      <c r="B11" s="4"/>
      <c r="C11" s="29" t="s">
        <v>41</v>
      </c>
      <c r="D11" s="4"/>
    </row>
    <row r="12" spans="1:5" x14ac:dyDescent="0.35">
      <c r="A12" s="4" t="s">
        <v>99</v>
      </c>
      <c r="B12" s="4"/>
      <c r="C12" s="28" t="s">
        <v>28</v>
      </c>
      <c r="D12" s="4"/>
    </row>
    <row r="13" spans="1:5" x14ac:dyDescent="0.35">
      <c r="A13" s="4" t="s">
        <v>42</v>
      </c>
      <c r="B13" s="4"/>
      <c r="D13" s="4"/>
    </row>
    <row r="14" spans="1:5" x14ac:dyDescent="0.35">
      <c r="A14" s="4" t="s">
        <v>43</v>
      </c>
      <c r="B14" s="4"/>
      <c r="D14" s="4"/>
    </row>
    <row r="15" spans="1:5" x14ac:dyDescent="0.35">
      <c r="A15" s="3"/>
      <c r="B15" s="4"/>
      <c r="D15" s="4"/>
    </row>
    <row r="16" spans="1:5" ht="13.9" x14ac:dyDescent="0.35">
      <c r="A16" s="3"/>
      <c r="E16" s="2" t="s">
        <v>109</v>
      </c>
    </row>
    <row r="17" spans="1:6" x14ac:dyDescent="0.35">
      <c r="A17" s="3"/>
      <c r="E17" s="1" t="s">
        <v>92</v>
      </c>
      <c r="F17" s="1" t="s">
        <v>102</v>
      </c>
    </row>
    <row r="18" spans="1:6" x14ac:dyDescent="0.35">
      <c r="A18" s="3"/>
      <c r="E18" s="1" t="s">
        <v>93</v>
      </c>
      <c r="F18" s="1" t="s">
        <v>103</v>
      </c>
    </row>
    <row r="19" spans="1:6" ht="13.9" x14ac:dyDescent="0.35">
      <c r="A19" s="2"/>
      <c r="E19" s="1" t="s">
        <v>37</v>
      </c>
      <c r="F19" s="1" t="s">
        <v>97</v>
      </c>
    </row>
    <row r="20" spans="1:6" ht="13.9" x14ac:dyDescent="0.35">
      <c r="A20" s="2"/>
      <c r="E20" s="1" t="s">
        <v>91</v>
      </c>
      <c r="F20" s="1" t="s">
        <v>91</v>
      </c>
    </row>
    <row r="21" spans="1:6" x14ac:dyDescent="0.35">
      <c r="A21" s="4"/>
      <c r="E21" s="1" t="s">
        <v>100</v>
      </c>
      <c r="F21" s="1" t="s">
        <v>101</v>
      </c>
    </row>
    <row r="22" spans="1:6" x14ac:dyDescent="0.35">
      <c r="A22" s="3"/>
      <c r="E22" s="1" t="s">
        <v>95</v>
      </c>
      <c r="F22" s="1" t="s">
        <v>96</v>
      </c>
    </row>
    <row r="23" spans="1:6" x14ac:dyDescent="0.35">
      <c r="A23" s="3"/>
    </row>
    <row r="24" spans="1:6" x14ac:dyDescent="0.35">
      <c r="A24" s="3"/>
    </row>
    <row r="25" spans="1:6" x14ac:dyDescent="0.35">
      <c r="A25" s="4"/>
    </row>
    <row r="26" spans="1:6" x14ac:dyDescent="0.35">
      <c r="A26" s="3"/>
    </row>
    <row r="27" spans="1:6" x14ac:dyDescent="0.35">
      <c r="A27" s="3"/>
    </row>
    <row r="28" spans="1:6" x14ac:dyDescent="0.35">
      <c r="A28" s="3"/>
    </row>
  </sheetData>
  <pageMargins left="0.78740157480314965" right="0.78740157480314965" top="1.3779527559055118" bottom="0.98425196850393704" header="0.39370078740157483" footer="0.39370078740157483"/>
  <pageSetup paperSize="9" orientation="landscape" r:id="rId1"/>
  <headerFooter>
    <oddHeader>&amp;L&amp;"Arial,Fett"&amp;13Template QMS Documents
&amp;G&amp;R&amp;G</oddHeader>
    <oddFooter>&amp;L&amp;"Arial,Fett"&amp;10&amp;G
Created on: Date/ Kürzel&amp;"Arial,Standard"&amp;8
MSKDE100005/ Version 1/ valid of: 2021-10-25&amp;R&amp;"Arial,Fett"&amp;10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0247E-A12E-41F0-A653-746DA4C9B04C}">
  <sheetPr>
    <pageSetUpPr fitToPage="1"/>
  </sheetPr>
  <dimension ref="A1:AB46"/>
  <sheetViews>
    <sheetView tabSelected="1" zoomScaleNormal="100" workbookViewId="0">
      <pane xSplit="1" ySplit="6" topLeftCell="B7" activePane="bottomRight" state="frozen"/>
      <selection pane="topRight" activeCell="B1" sqref="B1"/>
      <selection pane="bottomLeft" activeCell="A7" sqref="A7"/>
      <selection pane="bottomRight" activeCell="J13" sqref="J13"/>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t="s">
        <v>113</v>
      </c>
      <c r="F1" s="119" t="s">
        <v>121</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v>44636</v>
      </c>
      <c r="F2" s="121"/>
      <c r="G2" s="122"/>
      <c r="H2" s="122"/>
      <c r="I2" s="122"/>
      <c r="J2" s="122"/>
      <c r="K2" s="17">
        <f>COUNTIF('Snaglist 594700'!F7:F44,Selection_2!A3)+COUNTIF(F7:F44,Selection_2!A11)</f>
        <v>0</v>
      </c>
      <c r="L2" s="17">
        <f>COUNTIF(F7:F44,Selection_2!A5)+COUNTIF(F7:F44,Selection_2!A12)</f>
        <v>1</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1</v>
      </c>
      <c r="R2" s="97"/>
      <c r="S2" s="97"/>
      <c r="T2" s="97"/>
      <c r="U2" s="97"/>
      <c r="V2" s="97"/>
      <c r="W2" s="97"/>
      <c r="X2" s="15"/>
      <c r="Y2" s="15"/>
      <c r="Z2" s="15"/>
      <c r="AA2" s="111"/>
      <c r="AB2" s="111"/>
    </row>
    <row r="3" spans="1:28" ht="23.25" x14ac:dyDescent="0.65">
      <c r="A3" s="117" t="s">
        <v>51</v>
      </c>
      <c r="B3" s="118"/>
      <c r="C3" s="118"/>
      <c r="D3" s="118"/>
      <c r="E3" s="23">
        <v>44603</v>
      </c>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27" x14ac:dyDescent="0.35">
      <c r="A7" s="32">
        <v>1</v>
      </c>
      <c r="B7" s="105" t="s">
        <v>110</v>
      </c>
      <c r="C7" s="102" t="s">
        <v>34</v>
      </c>
      <c r="D7" s="56">
        <v>44631</v>
      </c>
      <c r="E7" s="57" t="s">
        <v>118</v>
      </c>
      <c r="F7" s="58" t="s">
        <v>35</v>
      </c>
      <c r="G7" s="27" t="s">
        <v>36</v>
      </c>
      <c r="H7" s="144" t="s">
        <v>120</v>
      </c>
      <c r="I7" s="78" t="s">
        <v>116</v>
      </c>
      <c r="J7" s="59"/>
      <c r="K7" s="59"/>
      <c r="L7" s="59"/>
      <c r="M7" s="83"/>
      <c r="N7" s="60" t="s">
        <v>117</v>
      </c>
      <c r="O7" s="61"/>
      <c r="P7" s="60"/>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8:B21 Q7:AA7 B22:B44 A7">
    <cfRule type="expression" dxfId="153" priority="30">
      <formula>#REF!="Wait for design"</formula>
    </cfRule>
    <cfRule type="expression" dxfId="152" priority="31">
      <formula>#REF!="Ready for shiping"</formula>
    </cfRule>
    <cfRule type="expression" dxfId="151" priority="32">
      <formula>#REF!="Solved"</formula>
    </cfRule>
    <cfRule type="expression" dxfId="150" priority="33">
      <formula>#REF!="Delivered"</formula>
    </cfRule>
    <cfRule type="expression" dxfId="149" priority="34">
      <formula>#REF!="Under shiping"</formula>
    </cfRule>
    <cfRule type="expression" dxfId="148" priority="35">
      <formula>#REF!="Under Purchasing"</formula>
    </cfRule>
    <cfRule type="expression" dxfId="147" priority="36">
      <formula>#REF!="Under Manufacturing"</formula>
    </cfRule>
    <cfRule type="expression" dxfId="146" priority="37">
      <formula>#REF!="Open"</formula>
    </cfRule>
    <cfRule type="expression" dxfId="145" priority="38">
      <formula>#REF!="New"</formula>
    </cfRule>
  </conditionalFormatting>
  <conditionalFormatting sqref="A8:AA44 A7 Q7:AA7">
    <cfRule type="expression" dxfId="144" priority="20">
      <formula>$C7="closed"</formula>
    </cfRule>
    <cfRule type="expression" dxfId="143" priority="21">
      <formula>$C7="Delivered"</formula>
    </cfRule>
    <cfRule type="expression" dxfId="142" priority="22">
      <formula>$C7="Ready for shipping"</formula>
    </cfRule>
    <cfRule type="expression" dxfId="141" priority="23">
      <formula>$C7="Under purchasing"</formula>
    </cfRule>
    <cfRule type="expression" dxfId="140" priority="24">
      <formula>$C7="Under manufacturing"</formula>
    </cfRule>
    <cfRule type="expression" dxfId="139" priority="25">
      <formula>$C7="Wait for design"</formula>
    </cfRule>
    <cfRule type="expression" dxfId="138" priority="26">
      <formula>$C7="Open"</formula>
    </cfRule>
    <cfRule type="expression" dxfId="137" priority="27">
      <formula>$C7="New"</formula>
    </cfRule>
    <cfRule type="expression" dxfId="136" priority="28">
      <formula>$C7="Under shipping"</formula>
    </cfRule>
    <cfRule type="expression" dxfId="135" priority="29">
      <formula>$C7="Stored on customer site"</formula>
    </cfRule>
  </conditionalFormatting>
  <conditionalFormatting sqref="I7:P7 D7:G7 B7">
    <cfRule type="expression" dxfId="18" priority="11">
      <formula>#REF!="Wait for design"</formula>
    </cfRule>
    <cfRule type="expression" dxfId="17" priority="12">
      <formula>#REF!="Ready for shiping"</formula>
    </cfRule>
    <cfRule type="expression" dxfId="16" priority="13">
      <formula>#REF!="Solved"</formula>
    </cfRule>
    <cfRule type="expression" dxfId="15" priority="14">
      <formula>#REF!="Delivered"</formula>
    </cfRule>
    <cfRule type="expression" dxfId="14" priority="15">
      <formula>#REF!="Under shiping"</formula>
    </cfRule>
    <cfRule type="expression" dxfId="13" priority="16">
      <formula>#REF!="Under Purchasing"</formula>
    </cfRule>
    <cfRule type="expression" dxfId="12" priority="17">
      <formula>#REF!="Under Manufacturing"</formula>
    </cfRule>
    <cfRule type="expression" dxfId="11" priority="18">
      <formula>#REF!="Open"</formula>
    </cfRule>
    <cfRule type="expression" dxfId="10" priority="19">
      <formula>#REF!="New"</formula>
    </cfRule>
  </conditionalFormatting>
  <conditionalFormatting sqref="B7:P7">
    <cfRule type="expression" dxfId="9" priority="1">
      <formula>$C7="closed"</formula>
    </cfRule>
    <cfRule type="expression" dxfId="8" priority="2">
      <formula>$C7="Delivered"</formula>
    </cfRule>
    <cfRule type="expression" dxfId="7" priority="3">
      <formula>$C7="Ready for shipping"</formula>
    </cfRule>
    <cfRule type="expression" dxfId="6" priority="4">
      <formula>$C7="Under purchasing"</formula>
    </cfRule>
    <cfRule type="expression" dxfId="5" priority="5">
      <formula>$C7="Under manufacturing"</formula>
    </cfRule>
    <cfRule type="expression" dxfId="4" priority="6">
      <formula>$C7="Wait for design"</formula>
    </cfRule>
    <cfRule type="expression" dxfId="3" priority="7">
      <formula>$C7="Open"</formula>
    </cfRule>
    <cfRule type="expression" dxfId="2" priority="8">
      <formula>$C7="New"</formula>
    </cfRule>
    <cfRule type="expression" dxfId="1" priority="9">
      <formula>$C7="Under shipping"</formula>
    </cfRule>
    <cfRule type="expression" dxfId="0"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43D3132C-0439-49EE-A658-A255BE41AC39}">
          <x14:formula1>
            <xm:f>Selection_2!$D$3:$D$4</xm:f>
          </x14:formula1>
          <xm:sqref>B7:B44</xm:sqref>
        </x14:dataValidation>
        <x14:dataValidation type="list" allowBlank="1" showInputMessage="1" showErrorMessage="1" xr:uid="{E43C4EBD-9945-4FA1-8FD2-DB08CAF4F10E}">
          <x14:formula1>
            <xm:f>Selection_2!$C$3:$C$13</xm:f>
          </x14:formula1>
          <xm:sqref>C7:C44</xm:sqref>
        </x14:dataValidation>
        <x14:dataValidation type="list" allowBlank="1" showInputMessage="1" showErrorMessage="1" xr:uid="{1F2E6680-7B13-4C47-BE1E-03AB5F3CCC2B}">
          <x14:formula1>
            <xm:f>Selection_2!$A$3:$A$14</xm:f>
          </x14:formula1>
          <xm:sqref>F7:F44</xm:sqref>
        </x14:dataValidation>
        <x14:dataValidation type="list" allowBlank="1" showInputMessage="1" showErrorMessage="1" xr:uid="{ACB53AA5-963E-4729-BED1-DA28249C1027}">
          <x14:formula1>
            <xm:f>Selection_2!$B$3:$B$5</xm:f>
          </x14:formula1>
          <xm:sqref>G7:G44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0C8C-9EEA-420F-A0FB-11DDD44B5862}">
  <sheetPr>
    <pageSetUpPr fitToPage="1"/>
  </sheetPr>
  <dimension ref="A1:AB46"/>
  <sheetViews>
    <sheetView zoomScaleNormal="10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Kom_3'!F7:F44,Selection_2!A3)+COUNTIF(F7:F44,Selection_2!A11)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134" priority="11">
      <formula>#REF!="Wait for design"</formula>
    </cfRule>
    <cfRule type="expression" dxfId="133" priority="12">
      <formula>#REF!="Ready for shiping"</formula>
    </cfRule>
    <cfRule type="expression" dxfId="132" priority="13">
      <formula>#REF!="Solved"</formula>
    </cfRule>
    <cfRule type="expression" dxfId="131" priority="14">
      <formula>#REF!="Delivered"</formula>
    </cfRule>
    <cfRule type="expression" dxfId="130" priority="15">
      <formula>#REF!="Under shiping"</formula>
    </cfRule>
    <cfRule type="expression" dxfId="129" priority="16">
      <formula>#REF!="Under Purchasing"</formula>
    </cfRule>
    <cfRule type="expression" dxfId="128" priority="17">
      <formula>#REF!="Under Manufacturing"</formula>
    </cfRule>
    <cfRule type="expression" dxfId="127" priority="18">
      <formula>#REF!="Open"</formula>
    </cfRule>
    <cfRule type="expression" dxfId="126" priority="19">
      <formula>#REF!="New"</formula>
    </cfRule>
  </conditionalFormatting>
  <conditionalFormatting sqref="A7:AA44">
    <cfRule type="expression" dxfId="125" priority="1">
      <formula>$C7="closed"</formula>
    </cfRule>
    <cfRule type="expression" dxfId="124" priority="2">
      <formula>$C7="Delivered"</formula>
    </cfRule>
    <cfRule type="expression" dxfId="123" priority="3">
      <formula>$C7="Ready for shipping"</formula>
    </cfRule>
    <cfRule type="expression" dxfId="122" priority="4">
      <formula>$C7="Under purchasing"</formula>
    </cfRule>
    <cfRule type="expression" dxfId="121" priority="5">
      <formula>$C7="Under manufacturing"</formula>
    </cfRule>
    <cfRule type="expression" dxfId="120" priority="6">
      <formula>$C7="Wait for design"</formula>
    </cfRule>
    <cfRule type="expression" dxfId="119" priority="7">
      <formula>$C7="Open"</formula>
    </cfRule>
    <cfRule type="expression" dxfId="118" priority="8">
      <formula>$C7="New"</formula>
    </cfRule>
    <cfRule type="expression" dxfId="117" priority="9">
      <formula>$C7="Under shipping"</formula>
    </cfRule>
    <cfRule type="expression" dxfId="116"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5A8401B3-B09D-4323-8AB6-762E2CC20AE9}">
          <x14:formula1>
            <xm:f>Selection_2!$B$3:$B$5</xm:f>
          </x14:formula1>
          <xm:sqref>G7:G44</xm:sqref>
        </x14:dataValidation>
        <x14:dataValidation type="list" allowBlank="1" showInputMessage="1" showErrorMessage="1" xr:uid="{020A822D-D7CD-44C4-AD7E-C19E2D377FEA}">
          <x14:formula1>
            <xm:f>Selection_2!$A$3:$A$14</xm:f>
          </x14:formula1>
          <xm:sqref>F7:F44</xm:sqref>
        </x14:dataValidation>
        <x14:dataValidation type="list" allowBlank="1" showInputMessage="1" showErrorMessage="1" xr:uid="{FDCCF896-CFBF-4038-A897-A3BA286D93EF}">
          <x14:formula1>
            <xm:f>Selection_2!$C$3:$C$13</xm:f>
          </x14:formula1>
          <xm:sqref>C7:C44</xm:sqref>
        </x14:dataValidation>
        <x14:dataValidation type="list" allowBlank="1" showInputMessage="1" showErrorMessage="1" xr:uid="{7D817A22-A810-4340-A95B-F9BFE39D262C}">
          <x14:formula1>
            <xm:f>Selection_2!$D$3:$D$4</xm:f>
          </x14:formula1>
          <xm:sqref>B7:B44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B3BC-88AF-47FD-AD17-682EA9D60555}">
  <sheetPr>
    <pageSetUpPr fitToPage="1"/>
  </sheetPr>
  <dimension ref="A1:AB46"/>
  <sheetViews>
    <sheetView zoomScaleNormal="10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Kom_4'!F7:F44,Selection_2!A3)+COUNTIF(F7:F44,Selection_2!A11)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115" priority="11">
      <formula>#REF!="Wait for design"</formula>
    </cfRule>
    <cfRule type="expression" dxfId="114" priority="12">
      <formula>#REF!="Ready for shiping"</formula>
    </cfRule>
    <cfRule type="expression" dxfId="113" priority="13">
      <formula>#REF!="Solved"</formula>
    </cfRule>
    <cfRule type="expression" dxfId="112" priority="14">
      <formula>#REF!="Delivered"</formula>
    </cfRule>
    <cfRule type="expression" dxfId="111" priority="15">
      <formula>#REF!="Under shiping"</formula>
    </cfRule>
    <cfRule type="expression" dxfId="110" priority="16">
      <formula>#REF!="Under Purchasing"</formula>
    </cfRule>
    <cfRule type="expression" dxfId="109" priority="17">
      <formula>#REF!="Under Manufacturing"</formula>
    </cfRule>
    <cfRule type="expression" dxfId="108" priority="18">
      <formula>#REF!="Open"</formula>
    </cfRule>
    <cfRule type="expression" dxfId="107" priority="19">
      <formula>#REF!="New"</formula>
    </cfRule>
  </conditionalFormatting>
  <conditionalFormatting sqref="A7:AA44">
    <cfRule type="expression" dxfId="106" priority="1">
      <formula>$C7="closed"</formula>
    </cfRule>
    <cfRule type="expression" dxfId="105" priority="2">
      <formula>$C7="Delivered"</formula>
    </cfRule>
    <cfRule type="expression" dxfId="104" priority="3">
      <formula>$C7="Ready for shipping"</formula>
    </cfRule>
    <cfRule type="expression" dxfId="103" priority="4">
      <formula>$C7="Under purchasing"</formula>
    </cfRule>
    <cfRule type="expression" dxfId="102" priority="5">
      <formula>$C7="Under manufacturing"</formula>
    </cfRule>
    <cfRule type="expression" dxfId="101" priority="6">
      <formula>$C7="Wait for design"</formula>
    </cfRule>
    <cfRule type="expression" dxfId="100" priority="7">
      <formula>$C7="Open"</formula>
    </cfRule>
    <cfRule type="expression" dxfId="99" priority="8">
      <formula>$C7="New"</formula>
    </cfRule>
    <cfRule type="expression" dxfId="98" priority="9">
      <formula>$C7="Under shipping"</formula>
    </cfRule>
    <cfRule type="expression" dxfId="97"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4B8FCEFB-B674-40E3-93DD-609B65B483C8}">
          <x14:formula1>
            <xm:f>Selection_2!$D$3:$D$4</xm:f>
          </x14:formula1>
          <xm:sqref>B7:B44</xm:sqref>
        </x14:dataValidation>
        <x14:dataValidation type="list" allowBlank="1" showInputMessage="1" showErrorMessage="1" xr:uid="{D09028EC-6666-4596-B975-2E1E72F7E237}">
          <x14:formula1>
            <xm:f>Selection_2!$C$3:$C$13</xm:f>
          </x14:formula1>
          <xm:sqref>C7:C44</xm:sqref>
        </x14:dataValidation>
        <x14:dataValidation type="list" allowBlank="1" showInputMessage="1" showErrorMessage="1" xr:uid="{D6822402-95E0-443B-AEEA-8105E117EA4B}">
          <x14:formula1>
            <xm:f>Selection_2!$A$3:$A$14</xm:f>
          </x14:formula1>
          <xm:sqref>F7:F44</xm:sqref>
        </x14:dataValidation>
        <x14:dataValidation type="list" allowBlank="1" showInputMessage="1" showErrorMessage="1" xr:uid="{3E90F78E-7381-47AA-91C3-B07C6AB6FBB4}">
          <x14:formula1>
            <xm:f>Selection_2!$B$3:$B$5</xm:f>
          </x14:formula1>
          <xm:sqref>G7:G44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A784-0477-44FE-B23B-17698843CBD7}">
  <sheetPr>
    <pageSetUpPr fitToPage="1"/>
  </sheetPr>
  <dimension ref="A1:AB46"/>
  <sheetViews>
    <sheetView zoomScaleNormal="10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Kom_5'!F7:F44,Selection_2!A3)+COUNTIF(F7:F44,Selection_2!A11)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96" priority="11">
      <formula>#REF!="Wait for design"</formula>
    </cfRule>
    <cfRule type="expression" dxfId="95" priority="12">
      <formula>#REF!="Ready for shiping"</formula>
    </cfRule>
    <cfRule type="expression" dxfId="94" priority="13">
      <formula>#REF!="Solved"</formula>
    </cfRule>
    <cfRule type="expression" dxfId="93" priority="14">
      <formula>#REF!="Delivered"</formula>
    </cfRule>
    <cfRule type="expression" dxfId="92" priority="15">
      <formula>#REF!="Under shiping"</formula>
    </cfRule>
    <cfRule type="expression" dxfId="91" priority="16">
      <formula>#REF!="Under Purchasing"</formula>
    </cfRule>
    <cfRule type="expression" dxfId="90" priority="17">
      <formula>#REF!="Under Manufacturing"</formula>
    </cfRule>
    <cfRule type="expression" dxfId="89" priority="18">
      <formula>#REF!="Open"</formula>
    </cfRule>
    <cfRule type="expression" dxfId="88" priority="19">
      <formula>#REF!="New"</formula>
    </cfRule>
  </conditionalFormatting>
  <conditionalFormatting sqref="A7:AA44">
    <cfRule type="expression" dxfId="87" priority="1">
      <formula>$C7="closed"</formula>
    </cfRule>
    <cfRule type="expression" dxfId="86" priority="2">
      <formula>$C7="Delivered"</formula>
    </cfRule>
    <cfRule type="expression" dxfId="85" priority="3">
      <formula>$C7="Ready for shipping"</formula>
    </cfRule>
    <cfRule type="expression" dxfId="84" priority="4">
      <formula>$C7="Under purchasing"</formula>
    </cfRule>
    <cfRule type="expression" dxfId="83" priority="5">
      <formula>$C7="Under manufacturing"</formula>
    </cfRule>
    <cfRule type="expression" dxfId="82" priority="6">
      <formula>$C7="Wait for design"</formula>
    </cfRule>
    <cfRule type="expression" dxfId="81" priority="7">
      <formula>$C7="Open"</formula>
    </cfRule>
    <cfRule type="expression" dxfId="80" priority="8">
      <formula>$C7="New"</formula>
    </cfRule>
    <cfRule type="expression" dxfId="79" priority="9">
      <formula>$C7="Under shipping"</formula>
    </cfRule>
    <cfRule type="expression" dxfId="78"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2533C607-5068-47C4-BC9E-B5337B223365}">
          <x14:formula1>
            <xm:f>Selection_2!$B$3:$B$5</xm:f>
          </x14:formula1>
          <xm:sqref>G7:G44</xm:sqref>
        </x14:dataValidation>
        <x14:dataValidation type="list" allowBlank="1" showInputMessage="1" showErrorMessage="1" xr:uid="{57CB0FED-A912-44AD-87AC-3D06075C6360}">
          <x14:formula1>
            <xm:f>Selection_2!$A$3:$A$14</xm:f>
          </x14:formula1>
          <xm:sqref>F7:F44</xm:sqref>
        </x14:dataValidation>
        <x14:dataValidation type="list" allowBlank="1" showInputMessage="1" showErrorMessage="1" xr:uid="{D1A4E9F8-63DA-48CC-8998-4638D83A8C2C}">
          <x14:formula1>
            <xm:f>Selection_2!$C$3:$C$13</xm:f>
          </x14:formula1>
          <xm:sqref>C7:C44</xm:sqref>
        </x14:dataValidation>
        <x14:dataValidation type="list" allowBlank="1" showInputMessage="1" showErrorMessage="1" xr:uid="{149DB185-2740-4199-BEB6-C442188212BF}">
          <x14:formula1>
            <xm:f>Selection_2!$D$3:$D$4</xm:f>
          </x14:formula1>
          <xm:sqref>B7:B44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A5A6-7E6E-4E81-82AC-D67C04452A9F}">
  <sheetPr>
    <pageSetUpPr fitToPage="1"/>
  </sheetPr>
  <dimension ref="A1:AB46"/>
  <sheetViews>
    <sheetView zoomScaleNormal="100" workbookViewId="0">
      <selection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Kom_6'!F7:F44,Selection_2!A3)+COUNTIF(F7:F44,Selection_2!A11)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77" priority="11">
      <formula>#REF!="Wait for design"</formula>
    </cfRule>
    <cfRule type="expression" dxfId="76" priority="12">
      <formula>#REF!="Ready for shiping"</formula>
    </cfRule>
    <cfRule type="expression" dxfId="75" priority="13">
      <formula>#REF!="Solved"</formula>
    </cfRule>
    <cfRule type="expression" dxfId="74" priority="14">
      <formula>#REF!="Delivered"</formula>
    </cfRule>
    <cfRule type="expression" dxfId="73" priority="15">
      <formula>#REF!="Under shiping"</formula>
    </cfRule>
    <cfRule type="expression" dxfId="72" priority="16">
      <formula>#REF!="Under Purchasing"</formula>
    </cfRule>
    <cfRule type="expression" dxfId="71" priority="17">
      <formula>#REF!="Under Manufacturing"</formula>
    </cfRule>
    <cfRule type="expression" dxfId="70" priority="18">
      <formula>#REF!="Open"</formula>
    </cfRule>
    <cfRule type="expression" dxfId="69" priority="19">
      <formula>#REF!="New"</formula>
    </cfRule>
  </conditionalFormatting>
  <conditionalFormatting sqref="A7:AA44">
    <cfRule type="expression" dxfId="68" priority="1">
      <formula>$C7="closed"</formula>
    </cfRule>
    <cfRule type="expression" dxfId="67" priority="2">
      <formula>$C7="Delivered"</formula>
    </cfRule>
    <cfRule type="expression" dxfId="66" priority="3">
      <formula>$C7="Ready for shipping"</formula>
    </cfRule>
    <cfRule type="expression" dxfId="65" priority="4">
      <formula>$C7="Under purchasing"</formula>
    </cfRule>
    <cfRule type="expression" dxfId="64" priority="5">
      <formula>$C7="Under manufacturing"</formula>
    </cfRule>
    <cfRule type="expression" dxfId="63" priority="6">
      <formula>$C7="Wait for design"</formula>
    </cfRule>
    <cfRule type="expression" dxfId="62" priority="7">
      <formula>$C7="Open"</formula>
    </cfRule>
    <cfRule type="expression" dxfId="61" priority="8">
      <formula>$C7="New"</formula>
    </cfRule>
    <cfRule type="expression" dxfId="60" priority="9">
      <formula>$C7="Under shipping"</formula>
    </cfRule>
    <cfRule type="expression" dxfId="59"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99835DC2-0818-4E4F-B331-E408FFA5E1CB}">
          <x14:formula1>
            <xm:f>Selection_2!$D$3:$D$4</xm:f>
          </x14:formula1>
          <xm:sqref>B7:B44</xm:sqref>
        </x14:dataValidation>
        <x14:dataValidation type="list" allowBlank="1" showInputMessage="1" showErrorMessage="1" xr:uid="{094BC0AB-D615-4AF8-95BE-199DDF4BE73D}">
          <x14:formula1>
            <xm:f>Selection_2!$C$3:$C$13</xm:f>
          </x14:formula1>
          <xm:sqref>C7:C44</xm:sqref>
        </x14:dataValidation>
        <x14:dataValidation type="list" allowBlank="1" showInputMessage="1" showErrorMessage="1" xr:uid="{D689848E-5242-4A81-ADD9-DDF1D4CA667C}">
          <x14:formula1>
            <xm:f>Selection_2!$A$3:$A$14</xm:f>
          </x14:formula1>
          <xm:sqref>F7:F44</xm:sqref>
        </x14:dataValidation>
        <x14:dataValidation type="list" allowBlank="1" showInputMessage="1" showErrorMessage="1" xr:uid="{941CE841-63C0-4181-B250-C1D9D88214AC}">
          <x14:formula1>
            <xm:f>Selection_2!$B$3:$B$5</xm:f>
          </x14:formula1>
          <xm:sqref>G7:G44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C7A5-ACD8-4A0D-A446-71F4AE70BF01}">
  <sheetPr>
    <pageSetUpPr fitToPage="1"/>
  </sheetPr>
  <dimension ref="A1:AB46"/>
  <sheetViews>
    <sheetView zoomScaleNormal="100" workbookViewId="0">
      <selection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Kom_7'!F7:F44,Selection_2!A3)+COUNTIF(F7:F44,Selection_2!A11)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58" priority="11">
      <formula>#REF!="Wait for design"</formula>
    </cfRule>
    <cfRule type="expression" dxfId="57" priority="12">
      <formula>#REF!="Ready for shiping"</formula>
    </cfRule>
    <cfRule type="expression" dxfId="56" priority="13">
      <formula>#REF!="Solved"</formula>
    </cfRule>
    <cfRule type="expression" dxfId="55" priority="14">
      <formula>#REF!="Delivered"</formula>
    </cfRule>
    <cfRule type="expression" dxfId="54" priority="15">
      <formula>#REF!="Under shiping"</formula>
    </cfRule>
    <cfRule type="expression" dxfId="53" priority="16">
      <formula>#REF!="Under Purchasing"</formula>
    </cfRule>
    <cfRule type="expression" dxfId="52" priority="17">
      <formula>#REF!="Under Manufacturing"</formula>
    </cfRule>
    <cfRule type="expression" dxfId="51" priority="18">
      <formula>#REF!="Open"</formula>
    </cfRule>
    <cfRule type="expression" dxfId="50" priority="19">
      <formula>#REF!="New"</formula>
    </cfRule>
  </conditionalFormatting>
  <conditionalFormatting sqref="A7:AA44">
    <cfRule type="expression" dxfId="49" priority="1">
      <formula>$C7="closed"</formula>
    </cfRule>
    <cfRule type="expression" dxfId="48" priority="2">
      <formula>$C7="Delivered"</formula>
    </cfRule>
    <cfRule type="expression" dxfId="47" priority="3">
      <formula>$C7="Ready for shipping"</formula>
    </cfRule>
    <cfRule type="expression" dxfId="46" priority="4">
      <formula>$C7="Under purchasing"</formula>
    </cfRule>
    <cfRule type="expression" dxfId="45" priority="5">
      <formula>$C7="Under manufacturing"</formula>
    </cfRule>
    <cfRule type="expression" dxfId="44" priority="6">
      <formula>$C7="Wait for design"</formula>
    </cfRule>
    <cfRule type="expression" dxfId="43" priority="7">
      <formula>$C7="Open"</formula>
    </cfRule>
    <cfRule type="expression" dxfId="42" priority="8">
      <formula>$C7="New"</formula>
    </cfRule>
    <cfRule type="expression" dxfId="41" priority="9">
      <formula>$C7="Under shipping"</formula>
    </cfRule>
    <cfRule type="expression" dxfId="40"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021A1528-B47B-4A02-8AF3-3144B6598DE9}">
          <x14:formula1>
            <xm:f>Selection_2!$B$3:$B$5</xm:f>
          </x14:formula1>
          <xm:sqref>G7:G44</xm:sqref>
        </x14:dataValidation>
        <x14:dataValidation type="list" allowBlank="1" showInputMessage="1" showErrorMessage="1" xr:uid="{07CCEE14-5F5A-446E-AB2C-5BCDF7C5D614}">
          <x14:formula1>
            <xm:f>Selection_2!$A$3:$A$14</xm:f>
          </x14:formula1>
          <xm:sqref>F7:F44</xm:sqref>
        </x14:dataValidation>
        <x14:dataValidation type="list" allowBlank="1" showInputMessage="1" showErrorMessage="1" xr:uid="{5C352776-A45F-40C0-BD54-B90CD4B8535B}">
          <x14:formula1>
            <xm:f>Selection_2!$C$3:$C$13</xm:f>
          </x14:formula1>
          <xm:sqref>C7:C44</xm:sqref>
        </x14:dataValidation>
        <x14:dataValidation type="list" allowBlank="1" showInputMessage="1" showErrorMessage="1" xr:uid="{A0B20EF8-C5A8-4526-AF5D-6842178D25D5}">
          <x14:formula1>
            <xm:f>Selection_2!$D$3:$D$4</xm:f>
          </x14:formula1>
          <xm:sqref>B7:B44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92C9-6FB4-4BC3-BEE9-40B57DD65A5C}">
  <sheetPr>
    <pageSetUpPr fitToPage="1"/>
  </sheetPr>
  <dimension ref="A1:AB46"/>
  <sheetViews>
    <sheetView zoomScaleNormal="10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1" defaultRowHeight="13.5" x14ac:dyDescent="0.35"/>
  <cols>
    <col min="1" max="1" width="4" style="5" customWidth="1"/>
    <col min="2" max="2" width="5.125" style="5" customWidth="1"/>
    <col min="3" max="3" width="9.25" style="19" customWidth="1"/>
    <col min="4" max="5" width="11" style="5"/>
    <col min="6" max="6" width="11" style="1"/>
    <col min="7" max="7" width="10" style="5" customWidth="1"/>
    <col min="8" max="8" width="24.75" style="1" customWidth="1"/>
    <col min="9" max="9" width="32.75" style="1" customWidth="1"/>
    <col min="10" max="10" width="32.5" style="1" customWidth="1"/>
    <col min="11" max="12" width="11" style="1"/>
    <col min="13" max="13" width="10.875" style="5" customWidth="1"/>
    <col min="14" max="14" width="11" style="5"/>
    <col min="15" max="15" width="7.5" style="5" customWidth="1"/>
    <col min="16" max="17" width="11" style="5"/>
    <col min="18" max="23" width="21.625" style="1" customWidth="1"/>
    <col min="24" max="24" width="11.5" style="12" customWidth="1"/>
    <col min="25" max="26" width="11" style="12"/>
    <col min="27" max="27" width="22.125" style="1" customWidth="1"/>
    <col min="28" max="28" width="15.75" style="1" customWidth="1"/>
    <col min="29" max="16384" width="11" style="1"/>
  </cols>
  <sheetData>
    <row r="1" spans="1:28" ht="63" x14ac:dyDescent="0.5">
      <c r="A1" s="113" t="s">
        <v>44</v>
      </c>
      <c r="B1" s="114"/>
      <c r="C1" s="114"/>
      <c r="D1" s="114"/>
      <c r="E1" s="21"/>
      <c r="F1" s="119" t="s">
        <v>45</v>
      </c>
      <c r="G1" s="120"/>
      <c r="H1" s="120"/>
      <c r="I1" s="120"/>
      <c r="J1" s="120"/>
      <c r="K1" s="92" t="s">
        <v>46</v>
      </c>
      <c r="L1" s="92" t="s">
        <v>47</v>
      </c>
      <c r="M1" s="92" t="s">
        <v>104</v>
      </c>
      <c r="N1" s="92" t="s">
        <v>48</v>
      </c>
      <c r="O1" s="92" t="s">
        <v>49</v>
      </c>
      <c r="P1" s="94" t="s">
        <v>105</v>
      </c>
      <c r="Q1" s="94" t="s">
        <v>106</v>
      </c>
      <c r="R1" s="97"/>
      <c r="S1" s="97"/>
      <c r="T1" s="97"/>
      <c r="U1" s="97"/>
      <c r="V1" s="97"/>
      <c r="W1" s="97"/>
      <c r="X1" s="14"/>
      <c r="Y1" s="14"/>
      <c r="Z1" s="14"/>
      <c r="AA1" s="110"/>
      <c r="AB1" s="110"/>
    </row>
    <row r="2" spans="1:28" ht="23.25" x14ac:dyDescent="0.5">
      <c r="A2" s="115" t="s">
        <v>50</v>
      </c>
      <c r="B2" s="116"/>
      <c r="C2" s="116"/>
      <c r="D2" s="116"/>
      <c r="E2" s="22"/>
      <c r="F2" s="121"/>
      <c r="G2" s="122"/>
      <c r="H2" s="122"/>
      <c r="I2" s="122"/>
      <c r="J2" s="122"/>
      <c r="K2" s="17">
        <f>COUNTIF('Snaglist Kom_8'!F7:F44,Selection_2!A3)+COUNTIF(F7:F44,Selection_2!A11)</f>
        <v>0</v>
      </c>
      <c r="L2" s="17">
        <f>COUNTIF(F7:F44,Selection_2!A5)+COUNTIF(F7:F44,Selection_2!A12)</f>
        <v>0</v>
      </c>
      <c r="M2" s="17">
        <f>COUNTIF(F7:F44,Selection_2!A6)+COUNTIF(F7:F44,Selection_2!A7)</f>
        <v>0</v>
      </c>
      <c r="N2" s="17">
        <f>COUNTIF(F7:F44,Selection_2!A8)</f>
        <v>0</v>
      </c>
      <c r="O2" s="17">
        <f>COUNTIF(F7:F44,Selection_2!A4)+COUNTIF(F7:F44,Selection_2!A9)+COUNTIF(F7:F44,Selection_2!A10)</f>
        <v>0</v>
      </c>
      <c r="P2" s="17">
        <f>COUNTIF(F7:F44,Selection_2!A13)+COUNTIF(F7:F44,Selection_2!A14)</f>
        <v>0</v>
      </c>
      <c r="Q2" s="96">
        <f>SUM(K2:P2)</f>
        <v>0</v>
      </c>
      <c r="R2" s="97"/>
      <c r="S2" s="97"/>
      <c r="T2" s="97"/>
      <c r="U2" s="97"/>
      <c r="V2" s="97"/>
      <c r="W2" s="97"/>
      <c r="X2" s="15"/>
      <c r="Y2" s="15"/>
      <c r="Z2" s="15"/>
      <c r="AA2" s="111"/>
      <c r="AB2" s="111"/>
    </row>
    <row r="3" spans="1:28" ht="23.25" x14ac:dyDescent="0.65">
      <c r="A3" s="117" t="s">
        <v>51</v>
      </c>
      <c r="B3" s="118"/>
      <c r="C3" s="118"/>
      <c r="D3" s="118"/>
      <c r="E3" s="23"/>
      <c r="F3" s="121"/>
      <c r="G3" s="122"/>
      <c r="H3" s="122"/>
      <c r="I3" s="122"/>
      <c r="J3" s="122"/>
      <c r="K3" s="90"/>
      <c r="L3" s="90"/>
      <c r="M3" s="90"/>
      <c r="N3" s="90"/>
      <c r="O3" s="99"/>
      <c r="P3" s="99"/>
      <c r="Q3" s="99"/>
      <c r="R3" s="97"/>
      <c r="S3" s="97"/>
      <c r="T3" s="97"/>
      <c r="U3" s="97"/>
      <c r="V3" s="97"/>
      <c r="W3" s="97"/>
      <c r="X3" s="15"/>
      <c r="Y3" s="15"/>
      <c r="Z3" s="15"/>
      <c r="AA3" s="111"/>
      <c r="AB3" s="111"/>
    </row>
    <row r="4" spans="1:28" ht="5.25" customHeight="1" thickBot="1" x14ac:dyDescent="0.4">
      <c r="A4" s="26"/>
      <c r="B4" s="100"/>
      <c r="C4" s="89"/>
      <c r="D4" s="25"/>
      <c r="E4" s="24"/>
      <c r="F4" s="91"/>
      <c r="G4" s="91"/>
      <c r="H4" s="91"/>
      <c r="I4" s="91"/>
      <c r="J4" s="91"/>
      <c r="K4" s="91"/>
      <c r="L4" s="91"/>
      <c r="M4" s="91"/>
      <c r="N4" s="91"/>
      <c r="O4" s="11"/>
      <c r="P4" s="11"/>
      <c r="Q4" s="11"/>
      <c r="R4" s="18"/>
      <c r="S4" s="18"/>
      <c r="T4" s="18"/>
      <c r="U4" s="18"/>
      <c r="V4" s="18"/>
      <c r="W4" s="18"/>
      <c r="X4" s="16"/>
      <c r="Y4" s="16"/>
      <c r="Z4" s="16"/>
      <c r="AA4" s="112"/>
      <c r="AB4" s="112"/>
    </row>
    <row r="5" spans="1:28" s="20" customFormat="1" ht="21.4" thickBot="1" x14ac:dyDescent="0.4">
      <c r="A5" s="40" t="s">
        <v>71</v>
      </c>
      <c r="B5" s="40" t="s">
        <v>71</v>
      </c>
      <c r="C5" s="43" t="s">
        <v>71</v>
      </c>
      <c r="D5" s="42" t="s">
        <v>71</v>
      </c>
      <c r="E5" s="40" t="s">
        <v>71</v>
      </c>
      <c r="F5" s="40" t="s">
        <v>71</v>
      </c>
      <c r="G5" s="40" t="s">
        <v>71</v>
      </c>
      <c r="H5" s="40" t="s">
        <v>71</v>
      </c>
      <c r="I5" s="40" t="s">
        <v>71</v>
      </c>
      <c r="J5" s="81" t="s">
        <v>72</v>
      </c>
      <c r="K5" s="81" t="s">
        <v>72</v>
      </c>
      <c r="L5" s="81" t="s">
        <v>72</v>
      </c>
      <c r="M5" s="41" t="s">
        <v>72</v>
      </c>
      <c r="N5" s="43" t="s">
        <v>71</v>
      </c>
      <c r="O5" s="41" t="s">
        <v>72</v>
      </c>
      <c r="P5" s="43" t="s">
        <v>73</v>
      </c>
      <c r="Q5" s="43" t="s">
        <v>86</v>
      </c>
      <c r="R5" s="43" t="s">
        <v>78</v>
      </c>
      <c r="S5" s="42" t="s">
        <v>77</v>
      </c>
      <c r="T5" s="43" t="s">
        <v>73</v>
      </c>
      <c r="U5" s="43" t="s">
        <v>76</v>
      </c>
      <c r="V5" s="43" t="s">
        <v>71</v>
      </c>
      <c r="W5" s="42" t="s">
        <v>75</v>
      </c>
      <c r="X5" s="43" t="s">
        <v>74</v>
      </c>
      <c r="Y5" s="43" t="s">
        <v>87</v>
      </c>
      <c r="Z5" s="43" t="s">
        <v>79</v>
      </c>
      <c r="AA5" s="88" t="s">
        <v>79</v>
      </c>
      <c r="AB5" s="88"/>
    </row>
    <row r="6" spans="1:28" s="5" customFormat="1" ht="79.150000000000006" thickBot="1" x14ac:dyDescent="0.4">
      <c r="A6" s="31" t="s">
        <v>0</v>
      </c>
      <c r="B6" s="31" t="s">
        <v>108</v>
      </c>
      <c r="C6" s="98" t="s">
        <v>20</v>
      </c>
      <c r="D6" s="36" t="s">
        <v>84</v>
      </c>
      <c r="E6" s="6" t="s">
        <v>65</v>
      </c>
      <c r="F6" s="37" t="s">
        <v>2</v>
      </c>
      <c r="G6" s="6" t="s">
        <v>94</v>
      </c>
      <c r="H6" s="36" t="s">
        <v>6</v>
      </c>
      <c r="I6" s="31" t="s">
        <v>8</v>
      </c>
      <c r="J6" s="6" t="s">
        <v>10</v>
      </c>
      <c r="K6" s="6" t="s">
        <v>89</v>
      </c>
      <c r="L6" s="6" t="s">
        <v>66</v>
      </c>
      <c r="M6" s="7" t="s">
        <v>12</v>
      </c>
      <c r="N6" s="6" t="s">
        <v>85</v>
      </c>
      <c r="O6" s="36" t="s">
        <v>53</v>
      </c>
      <c r="P6" s="6" t="s">
        <v>54</v>
      </c>
      <c r="Q6" s="6" t="s">
        <v>54</v>
      </c>
      <c r="R6" s="6" t="s">
        <v>55</v>
      </c>
      <c r="S6" s="36" t="s">
        <v>56</v>
      </c>
      <c r="T6" s="39" t="s">
        <v>57</v>
      </c>
      <c r="U6" s="6" t="s">
        <v>58</v>
      </c>
      <c r="V6" s="6" t="s">
        <v>59</v>
      </c>
      <c r="W6" s="36" t="s">
        <v>60</v>
      </c>
      <c r="X6" s="6" t="s">
        <v>64</v>
      </c>
      <c r="Y6" s="36" t="s">
        <v>88</v>
      </c>
      <c r="Z6" s="6" t="s">
        <v>61</v>
      </c>
      <c r="AA6" s="9" t="s">
        <v>62</v>
      </c>
      <c r="AB6" s="9" t="s">
        <v>112</v>
      </c>
    </row>
    <row r="7" spans="1:28" ht="14.25" x14ac:dyDescent="0.35">
      <c r="A7" s="32">
        <v>1</v>
      </c>
      <c r="B7" s="104"/>
      <c r="C7" s="101"/>
      <c r="D7" s="44"/>
      <c r="E7" s="45"/>
      <c r="F7" s="46"/>
      <c r="G7" s="47"/>
      <c r="H7" s="46"/>
      <c r="I7" s="77"/>
      <c r="J7" s="48"/>
      <c r="K7" s="48"/>
      <c r="L7" s="48"/>
      <c r="M7" s="82"/>
      <c r="N7" s="49"/>
      <c r="O7" s="86"/>
      <c r="P7" s="49"/>
      <c r="Q7" s="49"/>
      <c r="R7" s="50"/>
      <c r="S7" s="51"/>
      <c r="T7" s="52"/>
      <c r="U7" s="87"/>
      <c r="V7" s="53"/>
      <c r="W7" s="51"/>
      <c r="X7" s="54"/>
      <c r="Y7" s="55"/>
      <c r="Z7" s="54"/>
      <c r="AA7" s="77"/>
      <c r="AB7" s="107"/>
    </row>
    <row r="8" spans="1:28" ht="14.25" x14ac:dyDescent="0.35">
      <c r="A8" s="33">
        <v>2</v>
      </c>
      <c r="B8" s="105"/>
      <c r="C8" s="102"/>
      <c r="D8" s="56"/>
      <c r="E8" s="57"/>
      <c r="F8" s="58"/>
      <c r="G8" s="27"/>
      <c r="H8" s="58"/>
      <c r="I8" s="78"/>
      <c r="J8" s="59"/>
      <c r="K8" s="59"/>
      <c r="L8" s="59"/>
      <c r="M8" s="83"/>
      <c r="N8" s="60"/>
      <c r="O8" s="61"/>
      <c r="P8" s="60"/>
      <c r="Q8" s="60"/>
      <c r="R8" s="62"/>
      <c r="S8" s="63"/>
      <c r="T8" s="64"/>
      <c r="U8" s="64"/>
      <c r="V8" s="62"/>
      <c r="W8" s="63"/>
      <c r="X8" s="65"/>
      <c r="Y8" s="66"/>
      <c r="Z8" s="65"/>
      <c r="AA8" s="78"/>
      <c r="AB8" s="108"/>
    </row>
    <row r="9" spans="1:28" ht="14.25" x14ac:dyDescent="0.35">
      <c r="A9" s="33">
        <v>3</v>
      </c>
      <c r="B9" s="105"/>
      <c r="C9" s="102"/>
      <c r="D9" s="67"/>
      <c r="E9" s="27"/>
      <c r="F9" s="58"/>
      <c r="G9" s="27"/>
      <c r="H9" s="58"/>
      <c r="I9" s="79"/>
      <c r="J9" s="8"/>
      <c r="K9" s="8"/>
      <c r="L9" s="8"/>
      <c r="M9" s="84"/>
      <c r="N9" s="27"/>
      <c r="O9" s="67"/>
      <c r="P9" s="27"/>
      <c r="Q9" s="27"/>
      <c r="R9" s="8"/>
      <c r="S9" s="58"/>
      <c r="T9" s="8"/>
      <c r="U9" s="8"/>
      <c r="V9" s="8"/>
      <c r="W9" s="58"/>
      <c r="X9" s="13"/>
      <c r="Y9" s="68"/>
      <c r="Z9" s="13"/>
      <c r="AA9" s="79"/>
      <c r="AB9" s="108"/>
    </row>
    <row r="10" spans="1:28" ht="14.25" x14ac:dyDescent="0.35">
      <c r="A10" s="33">
        <v>4</v>
      </c>
      <c r="B10" s="105"/>
      <c r="C10" s="102"/>
      <c r="D10" s="67"/>
      <c r="E10" s="27"/>
      <c r="F10" s="58"/>
      <c r="G10" s="27"/>
      <c r="H10" s="58"/>
      <c r="I10" s="79"/>
      <c r="J10" s="8"/>
      <c r="K10" s="8"/>
      <c r="L10" s="8"/>
      <c r="M10" s="84"/>
      <c r="N10" s="27"/>
      <c r="O10" s="67"/>
      <c r="P10" s="27"/>
      <c r="Q10" s="27"/>
      <c r="R10" s="8"/>
      <c r="S10" s="58"/>
      <c r="T10" s="8"/>
      <c r="U10" s="8"/>
      <c r="V10" s="8"/>
      <c r="W10" s="58"/>
      <c r="X10" s="13"/>
      <c r="Y10" s="68"/>
      <c r="Z10" s="13"/>
      <c r="AA10" s="79"/>
      <c r="AB10" s="108"/>
    </row>
    <row r="11" spans="1:28" ht="14.25" x14ac:dyDescent="0.35">
      <c r="A11" s="33">
        <v>5</v>
      </c>
      <c r="B11" s="105"/>
      <c r="C11" s="102"/>
      <c r="D11" s="67"/>
      <c r="E11" s="27"/>
      <c r="F11" s="58"/>
      <c r="G11" s="27"/>
      <c r="H11" s="58"/>
      <c r="I11" s="79"/>
      <c r="J11" s="8"/>
      <c r="K11" s="8"/>
      <c r="L11" s="8"/>
      <c r="M11" s="84"/>
      <c r="N11" s="27"/>
      <c r="O11" s="67"/>
      <c r="P11" s="27"/>
      <c r="Q11" s="27"/>
      <c r="R11" s="8"/>
      <c r="S11" s="58"/>
      <c r="T11" s="8"/>
      <c r="U11" s="8"/>
      <c r="V11" s="8"/>
      <c r="W11" s="58"/>
      <c r="X11" s="13"/>
      <c r="Y11" s="68"/>
      <c r="Z11" s="13"/>
      <c r="AA11" s="79"/>
      <c r="AB11" s="108"/>
    </row>
    <row r="12" spans="1:28" ht="14.25" x14ac:dyDescent="0.35">
      <c r="A12" s="33">
        <v>6</v>
      </c>
      <c r="B12" s="105"/>
      <c r="C12" s="102"/>
      <c r="D12" s="67"/>
      <c r="E12" s="27"/>
      <c r="F12" s="58"/>
      <c r="G12" s="27"/>
      <c r="H12" s="58"/>
      <c r="I12" s="79"/>
      <c r="J12" s="8"/>
      <c r="K12" s="8"/>
      <c r="L12" s="8"/>
      <c r="M12" s="84"/>
      <c r="N12" s="27"/>
      <c r="O12" s="67"/>
      <c r="P12" s="27"/>
      <c r="Q12" s="27"/>
      <c r="R12" s="8"/>
      <c r="S12" s="58"/>
      <c r="T12" s="8"/>
      <c r="U12" s="8"/>
      <c r="V12" s="8"/>
      <c r="W12" s="58"/>
      <c r="X12" s="13"/>
      <c r="Y12" s="68"/>
      <c r="Z12" s="13"/>
      <c r="AA12" s="79"/>
      <c r="AB12" s="108"/>
    </row>
    <row r="13" spans="1:28" ht="14.25" x14ac:dyDescent="0.35">
      <c r="A13" s="33">
        <v>7</v>
      </c>
      <c r="B13" s="105"/>
      <c r="C13" s="102"/>
      <c r="D13" s="67"/>
      <c r="E13" s="27"/>
      <c r="F13" s="58"/>
      <c r="G13" s="27"/>
      <c r="H13" s="58"/>
      <c r="I13" s="79"/>
      <c r="J13" s="8"/>
      <c r="K13" s="8"/>
      <c r="L13" s="8"/>
      <c r="M13" s="84"/>
      <c r="N13" s="27"/>
      <c r="O13" s="67"/>
      <c r="P13" s="27"/>
      <c r="Q13" s="27"/>
      <c r="R13" s="8"/>
      <c r="S13" s="58"/>
      <c r="T13" s="8"/>
      <c r="U13" s="8"/>
      <c r="V13" s="8"/>
      <c r="W13" s="58"/>
      <c r="X13" s="13"/>
      <c r="Y13" s="68"/>
      <c r="Z13" s="13"/>
      <c r="AA13" s="79"/>
      <c r="AB13" s="108"/>
    </row>
    <row r="14" spans="1:28" ht="14.25" x14ac:dyDescent="0.35">
      <c r="A14" s="33">
        <v>8</v>
      </c>
      <c r="B14" s="105"/>
      <c r="C14" s="102"/>
      <c r="D14" s="67"/>
      <c r="E14" s="27"/>
      <c r="F14" s="58"/>
      <c r="G14" s="27"/>
      <c r="H14" s="58"/>
      <c r="I14" s="79"/>
      <c r="J14" s="8"/>
      <c r="K14" s="8"/>
      <c r="L14" s="8"/>
      <c r="M14" s="84"/>
      <c r="N14" s="27"/>
      <c r="O14" s="67"/>
      <c r="P14" s="27"/>
      <c r="Q14" s="27"/>
      <c r="R14" s="8"/>
      <c r="S14" s="58"/>
      <c r="T14" s="8"/>
      <c r="U14" s="8"/>
      <c r="V14" s="8"/>
      <c r="W14" s="58"/>
      <c r="X14" s="13"/>
      <c r="Y14" s="68"/>
      <c r="Z14" s="13"/>
      <c r="AA14" s="79"/>
      <c r="AB14" s="108"/>
    </row>
    <row r="15" spans="1:28" ht="14.25" x14ac:dyDescent="0.35">
      <c r="A15" s="33">
        <v>9</v>
      </c>
      <c r="B15" s="105"/>
      <c r="C15" s="102"/>
      <c r="D15" s="67"/>
      <c r="E15" s="27"/>
      <c r="F15" s="58"/>
      <c r="G15" s="27"/>
      <c r="H15" s="58"/>
      <c r="I15" s="79"/>
      <c r="J15" s="8"/>
      <c r="K15" s="8"/>
      <c r="L15" s="8"/>
      <c r="M15" s="84"/>
      <c r="N15" s="27"/>
      <c r="O15" s="67"/>
      <c r="P15" s="27"/>
      <c r="Q15" s="27"/>
      <c r="R15" s="8"/>
      <c r="S15" s="58"/>
      <c r="T15" s="8"/>
      <c r="U15" s="8"/>
      <c r="V15" s="8"/>
      <c r="W15" s="58"/>
      <c r="X15" s="13"/>
      <c r="Y15" s="68"/>
      <c r="Z15" s="13"/>
      <c r="AA15" s="79"/>
      <c r="AB15" s="108"/>
    </row>
    <row r="16" spans="1:28" ht="14.25" x14ac:dyDescent="0.35">
      <c r="A16" s="33">
        <v>10</v>
      </c>
      <c r="B16" s="105"/>
      <c r="C16" s="102"/>
      <c r="D16" s="67"/>
      <c r="E16" s="27"/>
      <c r="F16" s="58"/>
      <c r="G16" s="27"/>
      <c r="H16" s="58"/>
      <c r="I16" s="79"/>
      <c r="J16" s="8"/>
      <c r="K16" s="8"/>
      <c r="L16" s="8"/>
      <c r="M16" s="84"/>
      <c r="N16" s="27"/>
      <c r="O16" s="67"/>
      <c r="P16" s="27"/>
      <c r="Q16" s="27"/>
      <c r="R16" s="8"/>
      <c r="S16" s="58"/>
      <c r="T16" s="8"/>
      <c r="U16" s="8"/>
      <c r="V16" s="8"/>
      <c r="W16" s="58"/>
      <c r="X16" s="13"/>
      <c r="Y16" s="68"/>
      <c r="Z16" s="13"/>
      <c r="AA16" s="79"/>
      <c r="AB16" s="108"/>
    </row>
    <row r="17" spans="1:28" ht="14.25" x14ac:dyDescent="0.35">
      <c r="A17" s="33">
        <v>11</v>
      </c>
      <c r="B17" s="105"/>
      <c r="C17" s="102"/>
      <c r="D17" s="67"/>
      <c r="E17" s="27"/>
      <c r="F17" s="58"/>
      <c r="G17" s="27"/>
      <c r="H17" s="58"/>
      <c r="I17" s="79"/>
      <c r="J17" s="8"/>
      <c r="K17" s="8"/>
      <c r="L17" s="8"/>
      <c r="M17" s="84"/>
      <c r="N17" s="27"/>
      <c r="O17" s="67"/>
      <c r="P17" s="27"/>
      <c r="Q17" s="27"/>
      <c r="R17" s="8"/>
      <c r="S17" s="58"/>
      <c r="T17" s="8"/>
      <c r="U17" s="8"/>
      <c r="V17" s="8"/>
      <c r="W17" s="58"/>
      <c r="X17" s="13"/>
      <c r="Y17" s="68"/>
      <c r="Z17" s="13"/>
      <c r="AA17" s="79"/>
      <c r="AB17" s="108"/>
    </row>
    <row r="18" spans="1:28" ht="14.25" x14ac:dyDescent="0.35">
      <c r="A18" s="33">
        <v>12</v>
      </c>
      <c r="B18" s="105"/>
      <c r="C18" s="102"/>
      <c r="D18" s="67"/>
      <c r="E18" s="27"/>
      <c r="F18" s="58"/>
      <c r="G18" s="27"/>
      <c r="H18" s="58"/>
      <c r="I18" s="79"/>
      <c r="J18" s="8"/>
      <c r="K18" s="8"/>
      <c r="L18" s="8"/>
      <c r="M18" s="84"/>
      <c r="N18" s="27"/>
      <c r="O18" s="67"/>
      <c r="P18" s="27"/>
      <c r="Q18" s="27"/>
      <c r="R18" s="8"/>
      <c r="S18" s="58"/>
      <c r="T18" s="8"/>
      <c r="U18" s="8"/>
      <c r="V18" s="8"/>
      <c r="W18" s="58"/>
      <c r="X18" s="13"/>
      <c r="Y18" s="68"/>
      <c r="Z18" s="13"/>
      <c r="AA18" s="79"/>
      <c r="AB18" s="108"/>
    </row>
    <row r="19" spans="1:28" ht="14.25" x14ac:dyDescent="0.35">
      <c r="A19" s="33">
        <v>13</v>
      </c>
      <c r="B19" s="105"/>
      <c r="C19" s="102"/>
      <c r="D19" s="67"/>
      <c r="E19" s="27"/>
      <c r="F19" s="58"/>
      <c r="G19" s="27"/>
      <c r="H19" s="58"/>
      <c r="I19" s="79"/>
      <c r="J19" s="8"/>
      <c r="K19" s="8"/>
      <c r="L19" s="8"/>
      <c r="M19" s="84"/>
      <c r="N19" s="27"/>
      <c r="O19" s="67"/>
      <c r="P19" s="27"/>
      <c r="Q19" s="27"/>
      <c r="R19" s="8"/>
      <c r="S19" s="58"/>
      <c r="T19" s="8"/>
      <c r="U19" s="8"/>
      <c r="V19" s="8"/>
      <c r="W19" s="58"/>
      <c r="X19" s="13"/>
      <c r="Y19" s="68"/>
      <c r="Z19" s="13"/>
      <c r="AA19" s="79"/>
      <c r="AB19" s="108"/>
    </row>
    <row r="20" spans="1:28" ht="14.25" x14ac:dyDescent="0.35">
      <c r="A20" s="33"/>
      <c r="B20" s="105"/>
      <c r="C20" s="102"/>
      <c r="D20" s="67"/>
      <c r="E20" s="27"/>
      <c r="F20" s="58"/>
      <c r="G20" s="27"/>
      <c r="H20" s="58"/>
      <c r="I20" s="79"/>
      <c r="J20" s="8"/>
      <c r="K20" s="8"/>
      <c r="L20" s="8"/>
      <c r="M20" s="84"/>
      <c r="N20" s="27"/>
      <c r="O20" s="67"/>
      <c r="P20" s="27"/>
      <c r="Q20" s="27"/>
      <c r="R20" s="8"/>
      <c r="S20" s="58"/>
      <c r="T20" s="8"/>
      <c r="U20" s="8"/>
      <c r="V20" s="8"/>
      <c r="W20" s="58"/>
      <c r="X20" s="13"/>
      <c r="Y20" s="68"/>
      <c r="Z20" s="13"/>
      <c r="AA20" s="79"/>
      <c r="AB20" s="108"/>
    </row>
    <row r="21" spans="1:28" ht="14.25" x14ac:dyDescent="0.35">
      <c r="A21" s="33"/>
      <c r="B21" s="105"/>
      <c r="C21" s="102"/>
      <c r="D21" s="67"/>
      <c r="E21" s="27"/>
      <c r="F21" s="58"/>
      <c r="G21" s="27"/>
      <c r="H21" s="58"/>
      <c r="I21" s="79"/>
      <c r="J21" s="8"/>
      <c r="K21" s="8"/>
      <c r="L21" s="8"/>
      <c r="M21" s="84"/>
      <c r="N21" s="27"/>
      <c r="O21" s="67"/>
      <c r="P21" s="27"/>
      <c r="Q21" s="27"/>
      <c r="R21" s="8"/>
      <c r="S21" s="58"/>
      <c r="T21" s="8"/>
      <c r="U21" s="8"/>
      <c r="V21" s="8"/>
      <c r="W21" s="58"/>
      <c r="X21" s="13"/>
      <c r="Y21" s="68"/>
      <c r="Z21" s="13"/>
      <c r="AA21" s="79"/>
      <c r="AB21" s="108"/>
    </row>
    <row r="22" spans="1:28" ht="14.25" x14ac:dyDescent="0.35">
      <c r="A22" s="34"/>
      <c r="B22" s="105"/>
      <c r="C22" s="102"/>
      <c r="D22" s="67"/>
      <c r="E22" s="27"/>
      <c r="F22" s="58"/>
      <c r="G22" s="27"/>
      <c r="H22" s="58"/>
      <c r="I22" s="79"/>
      <c r="J22" s="8"/>
      <c r="K22" s="8"/>
      <c r="L22" s="8"/>
      <c r="M22" s="84"/>
      <c r="N22" s="27"/>
      <c r="O22" s="67"/>
      <c r="P22" s="27"/>
      <c r="Q22" s="27"/>
      <c r="R22" s="8"/>
      <c r="S22" s="58"/>
      <c r="T22" s="8"/>
      <c r="U22" s="8"/>
      <c r="V22" s="8"/>
      <c r="W22" s="58"/>
      <c r="X22" s="13"/>
      <c r="Y22" s="68"/>
      <c r="Z22" s="13"/>
      <c r="AA22" s="79"/>
      <c r="AB22" s="108"/>
    </row>
    <row r="23" spans="1:28" ht="14.25" x14ac:dyDescent="0.35">
      <c r="A23" s="34"/>
      <c r="B23" s="105"/>
      <c r="C23" s="102"/>
      <c r="D23" s="67"/>
      <c r="E23" s="27"/>
      <c r="F23" s="58"/>
      <c r="G23" s="27"/>
      <c r="H23" s="58"/>
      <c r="I23" s="79"/>
      <c r="J23" s="8"/>
      <c r="K23" s="8"/>
      <c r="L23" s="8"/>
      <c r="M23" s="84"/>
      <c r="N23" s="27"/>
      <c r="O23" s="67"/>
      <c r="P23" s="27"/>
      <c r="Q23" s="27"/>
      <c r="R23" s="8"/>
      <c r="S23" s="58"/>
      <c r="T23" s="8"/>
      <c r="U23" s="8"/>
      <c r="V23" s="8"/>
      <c r="W23" s="58"/>
      <c r="X23" s="13"/>
      <c r="Y23" s="68"/>
      <c r="Z23" s="13"/>
      <c r="AA23" s="79"/>
      <c r="AB23" s="108"/>
    </row>
    <row r="24" spans="1:28" ht="14.25" x14ac:dyDescent="0.35">
      <c r="A24" s="34"/>
      <c r="B24" s="105"/>
      <c r="C24" s="102"/>
      <c r="D24" s="67"/>
      <c r="E24" s="27"/>
      <c r="F24" s="58"/>
      <c r="G24" s="27"/>
      <c r="H24" s="58"/>
      <c r="I24" s="79"/>
      <c r="J24" s="8"/>
      <c r="K24" s="8"/>
      <c r="L24" s="8"/>
      <c r="M24" s="84"/>
      <c r="N24" s="27"/>
      <c r="O24" s="67"/>
      <c r="P24" s="27"/>
      <c r="Q24" s="27"/>
      <c r="R24" s="8"/>
      <c r="S24" s="58"/>
      <c r="T24" s="8"/>
      <c r="U24" s="8"/>
      <c r="V24" s="8"/>
      <c r="W24" s="58"/>
      <c r="X24" s="13"/>
      <c r="Y24" s="68"/>
      <c r="Z24" s="13"/>
      <c r="AA24" s="79"/>
      <c r="AB24" s="108"/>
    </row>
    <row r="25" spans="1:28" ht="14.25" x14ac:dyDescent="0.35">
      <c r="A25" s="34"/>
      <c r="B25" s="105"/>
      <c r="C25" s="102"/>
      <c r="D25" s="67"/>
      <c r="E25" s="27"/>
      <c r="F25" s="58"/>
      <c r="G25" s="27"/>
      <c r="H25" s="58"/>
      <c r="I25" s="79"/>
      <c r="J25" s="8"/>
      <c r="K25" s="8"/>
      <c r="L25" s="8"/>
      <c r="M25" s="84"/>
      <c r="N25" s="27"/>
      <c r="O25" s="67"/>
      <c r="P25" s="27"/>
      <c r="Q25" s="27"/>
      <c r="R25" s="8"/>
      <c r="S25" s="58"/>
      <c r="T25" s="8"/>
      <c r="U25" s="8"/>
      <c r="V25" s="8"/>
      <c r="W25" s="58"/>
      <c r="X25" s="13"/>
      <c r="Y25" s="68"/>
      <c r="Z25" s="13"/>
      <c r="AA25" s="79"/>
      <c r="AB25" s="108"/>
    </row>
    <row r="26" spans="1:28" ht="14.25" x14ac:dyDescent="0.35">
      <c r="A26" s="34"/>
      <c r="B26" s="105"/>
      <c r="C26" s="102"/>
      <c r="D26" s="67"/>
      <c r="E26" s="27"/>
      <c r="F26" s="58"/>
      <c r="G26" s="27"/>
      <c r="H26" s="58"/>
      <c r="I26" s="79"/>
      <c r="J26" s="8"/>
      <c r="K26" s="8"/>
      <c r="L26" s="8"/>
      <c r="M26" s="84"/>
      <c r="N26" s="27"/>
      <c r="O26" s="67"/>
      <c r="P26" s="27"/>
      <c r="Q26" s="27"/>
      <c r="R26" s="8"/>
      <c r="S26" s="58"/>
      <c r="T26" s="8"/>
      <c r="U26" s="8"/>
      <c r="V26" s="8"/>
      <c r="W26" s="58"/>
      <c r="X26" s="13"/>
      <c r="Y26" s="68"/>
      <c r="Z26" s="13"/>
      <c r="AA26" s="79"/>
      <c r="AB26" s="108"/>
    </row>
    <row r="27" spans="1:28" ht="14.25" x14ac:dyDescent="0.35">
      <c r="A27" s="34"/>
      <c r="B27" s="105"/>
      <c r="C27" s="102"/>
      <c r="D27" s="67"/>
      <c r="E27" s="27"/>
      <c r="F27" s="58"/>
      <c r="G27" s="27"/>
      <c r="H27" s="58"/>
      <c r="I27" s="79"/>
      <c r="J27" s="8"/>
      <c r="K27" s="8"/>
      <c r="L27" s="8"/>
      <c r="M27" s="84"/>
      <c r="N27" s="27"/>
      <c r="O27" s="67"/>
      <c r="P27" s="27"/>
      <c r="Q27" s="27"/>
      <c r="R27" s="8"/>
      <c r="S27" s="58"/>
      <c r="T27" s="8"/>
      <c r="U27" s="8"/>
      <c r="V27" s="8"/>
      <c r="W27" s="58"/>
      <c r="X27" s="13"/>
      <c r="Y27" s="68"/>
      <c r="Z27" s="13"/>
      <c r="AA27" s="79"/>
      <c r="AB27" s="108"/>
    </row>
    <row r="28" spans="1:28" ht="14.25" x14ac:dyDescent="0.35">
      <c r="A28" s="34"/>
      <c r="B28" s="105"/>
      <c r="C28" s="102"/>
      <c r="D28" s="67"/>
      <c r="E28" s="27"/>
      <c r="F28" s="58"/>
      <c r="G28" s="27"/>
      <c r="H28" s="58"/>
      <c r="I28" s="79"/>
      <c r="J28" s="8"/>
      <c r="K28" s="8"/>
      <c r="L28" s="8"/>
      <c r="M28" s="84"/>
      <c r="N28" s="27"/>
      <c r="O28" s="67"/>
      <c r="P28" s="27"/>
      <c r="Q28" s="27"/>
      <c r="R28" s="8"/>
      <c r="S28" s="58"/>
      <c r="T28" s="8"/>
      <c r="U28" s="8"/>
      <c r="V28" s="8"/>
      <c r="W28" s="58"/>
      <c r="X28" s="13"/>
      <c r="Y28" s="68"/>
      <c r="Z28" s="13"/>
      <c r="AA28" s="79"/>
      <c r="AB28" s="108"/>
    </row>
    <row r="29" spans="1:28" ht="14.25" x14ac:dyDescent="0.35">
      <c r="A29" s="34"/>
      <c r="B29" s="105"/>
      <c r="C29" s="102"/>
      <c r="D29" s="67"/>
      <c r="E29" s="27"/>
      <c r="F29" s="58"/>
      <c r="G29" s="27"/>
      <c r="H29" s="58"/>
      <c r="I29" s="79"/>
      <c r="J29" s="8"/>
      <c r="K29" s="8"/>
      <c r="L29" s="8"/>
      <c r="M29" s="84"/>
      <c r="N29" s="27"/>
      <c r="O29" s="67"/>
      <c r="P29" s="27"/>
      <c r="Q29" s="27"/>
      <c r="R29" s="8"/>
      <c r="S29" s="58"/>
      <c r="T29" s="8"/>
      <c r="U29" s="8"/>
      <c r="V29" s="8"/>
      <c r="W29" s="58"/>
      <c r="X29" s="13"/>
      <c r="Y29" s="68"/>
      <c r="Z29" s="13"/>
      <c r="AA29" s="79"/>
      <c r="AB29" s="108"/>
    </row>
    <row r="30" spans="1:28" ht="14.25" x14ac:dyDescent="0.35">
      <c r="A30" s="34"/>
      <c r="B30" s="105"/>
      <c r="C30" s="102"/>
      <c r="D30" s="67"/>
      <c r="E30" s="27"/>
      <c r="F30" s="58"/>
      <c r="G30" s="27"/>
      <c r="H30" s="58"/>
      <c r="I30" s="79"/>
      <c r="J30" s="8"/>
      <c r="K30" s="8"/>
      <c r="L30" s="8"/>
      <c r="M30" s="84"/>
      <c r="N30" s="27"/>
      <c r="O30" s="67"/>
      <c r="P30" s="27"/>
      <c r="Q30" s="27"/>
      <c r="R30" s="8"/>
      <c r="S30" s="58"/>
      <c r="T30" s="8"/>
      <c r="U30" s="8"/>
      <c r="V30" s="8"/>
      <c r="W30" s="58"/>
      <c r="X30" s="13"/>
      <c r="Y30" s="68"/>
      <c r="Z30" s="13"/>
      <c r="AA30" s="79"/>
      <c r="AB30" s="108"/>
    </row>
    <row r="31" spans="1:28" ht="14.25" x14ac:dyDescent="0.35">
      <c r="A31" s="34"/>
      <c r="B31" s="105"/>
      <c r="C31" s="102"/>
      <c r="D31" s="67"/>
      <c r="E31" s="27"/>
      <c r="F31" s="58"/>
      <c r="G31" s="27"/>
      <c r="H31" s="58"/>
      <c r="I31" s="79"/>
      <c r="J31" s="8"/>
      <c r="K31" s="8"/>
      <c r="L31" s="8"/>
      <c r="M31" s="84"/>
      <c r="N31" s="27"/>
      <c r="O31" s="67"/>
      <c r="P31" s="27"/>
      <c r="Q31" s="27"/>
      <c r="R31" s="8"/>
      <c r="S31" s="58"/>
      <c r="T31" s="8"/>
      <c r="U31" s="8"/>
      <c r="V31" s="8"/>
      <c r="W31" s="58"/>
      <c r="X31" s="13"/>
      <c r="Y31" s="68"/>
      <c r="Z31" s="13"/>
      <c r="AA31" s="79"/>
      <c r="AB31" s="108"/>
    </row>
    <row r="32" spans="1:28" ht="14.25" x14ac:dyDescent="0.35">
      <c r="A32" s="34"/>
      <c r="B32" s="105"/>
      <c r="C32" s="102"/>
      <c r="D32" s="67"/>
      <c r="E32" s="27"/>
      <c r="F32" s="58"/>
      <c r="G32" s="27"/>
      <c r="H32" s="58"/>
      <c r="I32" s="79"/>
      <c r="J32" s="8"/>
      <c r="K32" s="8"/>
      <c r="L32" s="8"/>
      <c r="M32" s="84"/>
      <c r="N32" s="27"/>
      <c r="O32" s="67"/>
      <c r="P32" s="27"/>
      <c r="Q32" s="27"/>
      <c r="R32" s="8"/>
      <c r="S32" s="58"/>
      <c r="T32" s="8"/>
      <c r="U32" s="8"/>
      <c r="V32" s="8"/>
      <c r="W32" s="58"/>
      <c r="X32" s="13"/>
      <c r="Y32" s="68"/>
      <c r="Z32" s="13"/>
      <c r="AA32" s="79"/>
      <c r="AB32" s="108"/>
    </row>
    <row r="33" spans="1:28" ht="14.25" x14ac:dyDescent="0.35">
      <c r="A33" s="34"/>
      <c r="B33" s="105"/>
      <c r="C33" s="102"/>
      <c r="D33" s="67"/>
      <c r="E33" s="27"/>
      <c r="F33" s="58"/>
      <c r="G33" s="27"/>
      <c r="H33" s="58"/>
      <c r="I33" s="79"/>
      <c r="J33" s="8"/>
      <c r="K33" s="8"/>
      <c r="L33" s="8"/>
      <c r="M33" s="84"/>
      <c r="N33" s="27"/>
      <c r="O33" s="67"/>
      <c r="P33" s="27"/>
      <c r="Q33" s="27"/>
      <c r="R33" s="8"/>
      <c r="S33" s="58"/>
      <c r="T33" s="8"/>
      <c r="U33" s="8"/>
      <c r="V33" s="8"/>
      <c r="W33" s="58"/>
      <c r="X33" s="13"/>
      <c r="Y33" s="68"/>
      <c r="Z33" s="13"/>
      <c r="AA33" s="79"/>
      <c r="AB33" s="108"/>
    </row>
    <row r="34" spans="1:28" ht="14.25" x14ac:dyDescent="0.35">
      <c r="A34" s="34"/>
      <c r="B34" s="105"/>
      <c r="C34" s="102"/>
      <c r="D34" s="67"/>
      <c r="E34" s="27"/>
      <c r="F34" s="58"/>
      <c r="G34" s="27"/>
      <c r="H34" s="58"/>
      <c r="I34" s="79"/>
      <c r="J34" s="8"/>
      <c r="K34" s="8"/>
      <c r="L34" s="8"/>
      <c r="M34" s="84"/>
      <c r="N34" s="27"/>
      <c r="O34" s="67"/>
      <c r="P34" s="27"/>
      <c r="Q34" s="27"/>
      <c r="R34" s="8"/>
      <c r="S34" s="58"/>
      <c r="T34" s="8"/>
      <c r="U34" s="8"/>
      <c r="V34" s="8"/>
      <c r="W34" s="58"/>
      <c r="X34" s="13"/>
      <c r="Y34" s="68"/>
      <c r="Z34" s="13"/>
      <c r="AA34" s="79"/>
      <c r="AB34" s="108"/>
    </row>
    <row r="35" spans="1:28" ht="14.25" x14ac:dyDescent="0.35">
      <c r="A35" s="34"/>
      <c r="B35" s="105"/>
      <c r="C35" s="102"/>
      <c r="D35" s="67"/>
      <c r="E35" s="27"/>
      <c r="F35" s="58"/>
      <c r="G35" s="27"/>
      <c r="H35" s="58"/>
      <c r="I35" s="79"/>
      <c r="J35" s="8"/>
      <c r="K35" s="8"/>
      <c r="L35" s="8"/>
      <c r="M35" s="84"/>
      <c r="N35" s="27"/>
      <c r="O35" s="67"/>
      <c r="P35" s="27"/>
      <c r="Q35" s="27"/>
      <c r="R35" s="8"/>
      <c r="S35" s="58"/>
      <c r="T35" s="8"/>
      <c r="U35" s="8"/>
      <c r="V35" s="8"/>
      <c r="W35" s="58"/>
      <c r="X35" s="13"/>
      <c r="Y35" s="68"/>
      <c r="Z35" s="13"/>
      <c r="AA35" s="79"/>
      <c r="AB35" s="108"/>
    </row>
    <row r="36" spans="1:28" ht="14.25" x14ac:dyDescent="0.35">
      <c r="A36" s="34"/>
      <c r="B36" s="105"/>
      <c r="C36" s="102"/>
      <c r="D36" s="67"/>
      <c r="E36" s="27"/>
      <c r="F36" s="58"/>
      <c r="G36" s="27"/>
      <c r="H36" s="58"/>
      <c r="I36" s="79"/>
      <c r="J36" s="8"/>
      <c r="K36" s="8"/>
      <c r="L36" s="8"/>
      <c r="M36" s="84"/>
      <c r="N36" s="27"/>
      <c r="O36" s="67"/>
      <c r="P36" s="27"/>
      <c r="Q36" s="27"/>
      <c r="R36" s="8"/>
      <c r="S36" s="58"/>
      <c r="T36" s="8"/>
      <c r="U36" s="8"/>
      <c r="V36" s="8"/>
      <c r="W36" s="58"/>
      <c r="X36" s="13"/>
      <c r="Y36" s="68"/>
      <c r="Z36" s="13"/>
      <c r="AA36" s="79"/>
      <c r="AB36" s="108"/>
    </row>
    <row r="37" spans="1:28" ht="14.25" x14ac:dyDescent="0.35">
      <c r="A37" s="34"/>
      <c r="B37" s="105"/>
      <c r="C37" s="102"/>
      <c r="D37" s="67"/>
      <c r="E37" s="27"/>
      <c r="F37" s="58"/>
      <c r="G37" s="27"/>
      <c r="H37" s="58"/>
      <c r="I37" s="79"/>
      <c r="J37" s="8"/>
      <c r="K37" s="8"/>
      <c r="L37" s="8"/>
      <c r="M37" s="84"/>
      <c r="N37" s="27"/>
      <c r="O37" s="67"/>
      <c r="P37" s="27"/>
      <c r="Q37" s="27"/>
      <c r="R37" s="8"/>
      <c r="S37" s="58"/>
      <c r="T37" s="8"/>
      <c r="U37" s="8"/>
      <c r="V37" s="8"/>
      <c r="W37" s="58"/>
      <c r="X37" s="13"/>
      <c r="Y37" s="68"/>
      <c r="Z37" s="13"/>
      <c r="AA37" s="79"/>
      <c r="AB37" s="108"/>
    </row>
    <row r="38" spans="1:28" ht="14.25" x14ac:dyDescent="0.35">
      <c r="A38" s="34"/>
      <c r="B38" s="105"/>
      <c r="C38" s="102"/>
      <c r="D38" s="67"/>
      <c r="E38" s="27"/>
      <c r="F38" s="58"/>
      <c r="G38" s="27"/>
      <c r="H38" s="58"/>
      <c r="I38" s="79"/>
      <c r="J38" s="8"/>
      <c r="K38" s="8"/>
      <c r="L38" s="8"/>
      <c r="M38" s="84"/>
      <c r="N38" s="27"/>
      <c r="O38" s="67"/>
      <c r="P38" s="27"/>
      <c r="Q38" s="27"/>
      <c r="R38" s="8"/>
      <c r="S38" s="58"/>
      <c r="T38" s="8"/>
      <c r="U38" s="8"/>
      <c r="V38" s="8"/>
      <c r="W38" s="58"/>
      <c r="X38" s="13"/>
      <c r="Y38" s="68"/>
      <c r="Z38" s="13"/>
      <c r="AA38" s="79"/>
      <c r="AB38" s="108"/>
    </row>
    <row r="39" spans="1:28" ht="14.25" x14ac:dyDescent="0.35">
      <c r="A39" s="34"/>
      <c r="B39" s="105"/>
      <c r="C39" s="102"/>
      <c r="D39" s="67"/>
      <c r="E39" s="27"/>
      <c r="F39" s="58"/>
      <c r="G39" s="27"/>
      <c r="H39" s="58"/>
      <c r="I39" s="79"/>
      <c r="J39" s="8"/>
      <c r="K39" s="8"/>
      <c r="L39" s="8"/>
      <c r="M39" s="84"/>
      <c r="N39" s="27"/>
      <c r="O39" s="67"/>
      <c r="P39" s="27"/>
      <c r="Q39" s="27"/>
      <c r="R39" s="8"/>
      <c r="S39" s="58"/>
      <c r="T39" s="8"/>
      <c r="U39" s="8"/>
      <c r="V39" s="8"/>
      <c r="W39" s="58"/>
      <c r="X39" s="13"/>
      <c r="Y39" s="68"/>
      <c r="Z39" s="13"/>
      <c r="AA39" s="79"/>
      <c r="AB39" s="108"/>
    </row>
    <row r="40" spans="1:28" ht="14.25" x14ac:dyDescent="0.35">
      <c r="A40" s="34"/>
      <c r="B40" s="105"/>
      <c r="C40" s="102"/>
      <c r="D40" s="67"/>
      <c r="E40" s="27"/>
      <c r="F40" s="58"/>
      <c r="G40" s="27"/>
      <c r="H40" s="58"/>
      <c r="I40" s="79"/>
      <c r="J40" s="8"/>
      <c r="K40" s="8"/>
      <c r="L40" s="8"/>
      <c r="M40" s="84"/>
      <c r="N40" s="27"/>
      <c r="O40" s="67"/>
      <c r="P40" s="27"/>
      <c r="Q40" s="27"/>
      <c r="R40" s="8"/>
      <c r="S40" s="58"/>
      <c r="T40" s="8"/>
      <c r="U40" s="8"/>
      <c r="V40" s="8"/>
      <c r="W40" s="58"/>
      <c r="X40" s="13"/>
      <c r="Y40" s="68"/>
      <c r="Z40" s="13"/>
      <c r="AA40" s="79"/>
      <c r="AB40" s="108"/>
    </row>
    <row r="41" spans="1:28" ht="14.25" x14ac:dyDescent="0.35">
      <c r="A41" s="34"/>
      <c r="B41" s="105"/>
      <c r="C41" s="102"/>
      <c r="D41" s="67"/>
      <c r="E41" s="27"/>
      <c r="F41" s="58"/>
      <c r="G41" s="27"/>
      <c r="H41" s="58"/>
      <c r="I41" s="79"/>
      <c r="J41" s="8"/>
      <c r="K41" s="8"/>
      <c r="L41" s="8"/>
      <c r="M41" s="84"/>
      <c r="N41" s="27"/>
      <c r="O41" s="67"/>
      <c r="P41" s="27"/>
      <c r="Q41" s="27"/>
      <c r="R41" s="8"/>
      <c r="S41" s="58"/>
      <c r="T41" s="8"/>
      <c r="U41" s="8"/>
      <c r="V41" s="8"/>
      <c r="W41" s="58"/>
      <c r="X41" s="13"/>
      <c r="Y41" s="68"/>
      <c r="Z41" s="13"/>
      <c r="AA41" s="79"/>
      <c r="AB41" s="108"/>
    </row>
    <row r="42" spans="1:28" ht="14.25" x14ac:dyDescent="0.35">
      <c r="A42" s="34"/>
      <c r="B42" s="105"/>
      <c r="C42" s="102"/>
      <c r="D42" s="67"/>
      <c r="E42" s="27"/>
      <c r="F42" s="58"/>
      <c r="G42" s="27"/>
      <c r="H42" s="58"/>
      <c r="I42" s="79"/>
      <c r="J42" s="8"/>
      <c r="K42" s="8"/>
      <c r="L42" s="8"/>
      <c r="M42" s="84"/>
      <c r="N42" s="27"/>
      <c r="O42" s="67"/>
      <c r="P42" s="27"/>
      <c r="Q42" s="27"/>
      <c r="R42" s="8"/>
      <c r="S42" s="58"/>
      <c r="T42" s="8"/>
      <c r="U42" s="8"/>
      <c r="V42" s="8"/>
      <c r="W42" s="58"/>
      <c r="X42" s="13"/>
      <c r="Y42" s="68"/>
      <c r="Z42" s="13"/>
      <c r="AA42" s="79"/>
      <c r="AB42" s="108"/>
    </row>
    <row r="43" spans="1:28" ht="14.25" x14ac:dyDescent="0.35">
      <c r="A43" s="34"/>
      <c r="B43" s="105"/>
      <c r="C43" s="102"/>
      <c r="D43" s="67"/>
      <c r="E43" s="27"/>
      <c r="F43" s="58"/>
      <c r="G43" s="27"/>
      <c r="H43" s="58"/>
      <c r="I43" s="79"/>
      <c r="J43" s="8"/>
      <c r="K43" s="8"/>
      <c r="L43" s="8"/>
      <c r="M43" s="84"/>
      <c r="N43" s="27"/>
      <c r="O43" s="67"/>
      <c r="P43" s="27"/>
      <c r="Q43" s="27"/>
      <c r="R43" s="8"/>
      <c r="S43" s="58"/>
      <c r="T43" s="8"/>
      <c r="U43" s="8"/>
      <c r="V43" s="8"/>
      <c r="W43" s="58"/>
      <c r="X43" s="13"/>
      <c r="Y43" s="68"/>
      <c r="Z43" s="13"/>
      <c r="AA43" s="79"/>
      <c r="AB43" s="108"/>
    </row>
    <row r="44" spans="1:28" ht="14.65" thickBot="1" x14ac:dyDescent="0.4">
      <c r="A44" s="35"/>
      <c r="B44" s="106"/>
      <c r="C44" s="103"/>
      <c r="D44" s="69"/>
      <c r="E44" s="70"/>
      <c r="F44" s="71"/>
      <c r="G44" s="70"/>
      <c r="H44" s="71"/>
      <c r="I44" s="80"/>
      <c r="J44" s="72"/>
      <c r="K44" s="72"/>
      <c r="L44" s="72"/>
      <c r="M44" s="85"/>
      <c r="N44" s="70"/>
      <c r="O44" s="69"/>
      <c r="P44" s="70"/>
      <c r="Q44" s="70"/>
      <c r="R44" s="72"/>
      <c r="S44" s="71"/>
      <c r="T44" s="72"/>
      <c r="U44" s="72"/>
      <c r="V44" s="72"/>
      <c r="W44" s="71"/>
      <c r="X44" s="73"/>
      <c r="Y44" s="74"/>
      <c r="Z44" s="73"/>
      <c r="AA44" s="80"/>
      <c r="AB44" s="109"/>
    </row>
    <row r="45" spans="1:28" x14ac:dyDescent="0.35">
      <c r="T45" s="38"/>
    </row>
    <row r="46" spans="1:28" x14ac:dyDescent="0.35">
      <c r="T46" s="38"/>
    </row>
  </sheetData>
  <autoFilter ref="A6:AA6" xr:uid="{B0A5DC5C-B5D8-4BEA-95A6-808B4D9A6454}"/>
  <mergeCells count="6">
    <mergeCell ref="A1:D1"/>
    <mergeCell ref="F1:J3"/>
    <mergeCell ref="AA1:AA4"/>
    <mergeCell ref="AB1:AB4"/>
    <mergeCell ref="A2:D2"/>
    <mergeCell ref="A3:D3"/>
  </mergeCells>
  <conditionalFormatting sqref="D8:E8 I8:AA8 F8:G44 A7:B21 D7:AA7 B22:B44">
    <cfRule type="expression" dxfId="39" priority="11">
      <formula>#REF!="Wait for design"</formula>
    </cfRule>
    <cfRule type="expression" dxfId="38" priority="12">
      <formula>#REF!="Ready for shiping"</formula>
    </cfRule>
    <cfRule type="expression" dxfId="37" priority="13">
      <formula>#REF!="Solved"</formula>
    </cfRule>
    <cfRule type="expression" dxfId="36" priority="14">
      <formula>#REF!="Delivered"</formula>
    </cfRule>
    <cfRule type="expression" dxfId="35" priority="15">
      <formula>#REF!="Under shiping"</formula>
    </cfRule>
    <cfRule type="expression" dxfId="34" priority="16">
      <formula>#REF!="Under Purchasing"</formula>
    </cfRule>
    <cfRule type="expression" dxfId="33" priority="17">
      <formula>#REF!="Under Manufacturing"</formula>
    </cfRule>
    <cfRule type="expression" dxfId="32" priority="18">
      <formula>#REF!="Open"</formula>
    </cfRule>
    <cfRule type="expression" dxfId="31" priority="19">
      <formula>#REF!="New"</formula>
    </cfRule>
  </conditionalFormatting>
  <conditionalFormatting sqref="A7:AA44">
    <cfRule type="expression" dxfId="30" priority="1">
      <formula>$C7="closed"</formula>
    </cfRule>
    <cfRule type="expression" dxfId="29" priority="2">
      <formula>$C7="Delivered"</formula>
    </cfRule>
    <cfRule type="expression" dxfId="28" priority="3">
      <formula>$C7="Ready for shipping"</formula>
    </cfRule>
    <cfRule type="expression" dxfId="27" priority="4">
      <formula>$C7="Under purchasing"</formula>
    </cfRule>
    <cfRule type="expression" dxfId="26" priority="5">
      <formula>$C7="Under manufacturing"</formula>
    </cfRule>
    <cfRule type="expression" dxfId="25" priority="6">
      <formula>$C7="Wait for design"</formula>
    </cfRule>
    <cfRule type="expression" dxfId="24" priority="7">
      <formula>$C7="Open"</formula>
    </cfRule>
    <cfRule type="expression" dxfId="23" priority="8">
      <formula>$C7="New"</formula>
    </cfRule>
    <cfRule type="expression" dxfId="22" priority="9">
      <formula>$C7="Under shipping"</formula>
    </cfRule>
    <cfRule type="expression" dxfId="21" priority="10">
      <formula>$C7="Stored on customer site"</formula>
    </cfRule>
  </conditionalFormatting>
  <pageMargins left="0.78740157480314965" right="0.78740157480314965" top="1.3779527559055118" bottom="0.98425196850393704" header="0.39370078740157483" footer="0.39370078740157483"/>
  <pageSetup paperSize="8" scale="41" fitToHeight="10" orientation="landscape" r:id="rId1"/>
  <headerFooter scaleWithDoc="0">
    <oddHeader>&amp;L&amp;"Arial,Fett"&amp;13Snaglist
&amp;G&amp;R&amp;G</oddHeader>
    <oddFooter>&amp;L&amp;"Arial,Fett"&amp;10&amp;G
&amp;"Arial,Standard"&amp;8
MSKDE307_2001/ Version 1/ valid of: 2022-02-14&amp;R&amp;"Arial,Fett"&amp;10
&amp;P of &amp;N</oddFooter>
  </headerFooter>
  <legacyDrawingHF r:id="rId2"/>
  <extLst>
    <ext xmlns:x14="http://schemas.microsoft.com/office/spreadsheetml/2009/9/main" uri="{CCE6A557-97BC-4b89-ADB6-D9C93CAAB3DF}">
      <x14:dataValidations xmlns:xm="http://schemas.microsoft.com/office/excel/2006/main" count="4">
        <x14:dataValidation type="list" allowBlank="1" showInputMessage="1" showErrorMessage="1" xr:uid="{6DFAFD9B-00C6-433A-B0AB-A7B87C931ECE}">
          <x14:formula1>
            <xm:f>Selection_2!$D$3:$D$4</xm:f>
          </x14:formula1>
          <xm:sqref>B7:B44</xm:sqref>
        </x14:dataValidation>
        <x14:dataValidation type="list" allowBlank="1" showInputMessage="1" showErrorMessage="1" xr:uid="{7C00B37C-5FBA-494B-8458-93EC7D620687}">
          <x14:formula1>
            <xm:f>Selection_2!$C$3:$C$13</xm:f>
          </x14:formula1>
          <xm:sqref>C7:C44</xm:sqref>
        </x14:dataValidation>
        <x14:dataValidation type="list" allowBlank="1" showInputMessage="1" showErrorMessage="1" xr:uid="{A0511358-8F08-467C-947D-FF41B4673E04}">
          <x14:formula1>
            <xm:f>Selection_2!$A$3:$A$14</xm:f>
          </x14:formula1>
          <xm:sqref>F7:F44</xm:sqref>
        </x14:dataValidation>
        <x14:dataValidation type="list" allowBlank="1" showInputMessage="1" showErrorMessage="1" xr:uid="{219E800B-A5EE-497F-9807-D256520D025E}">
          <x14:formula1>
            <xm:f>Selection_2!$B$3:$B$5</xm:f>
          </x14:formula1>
          <xm:sqref>G7:G44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80EFD-AC3D-4A8B-9CFF-E9123585B4EE}">
  <dimension ref="A1:R28"/>
  <sheetViews>
    <sheetView zoomScaleNormal="100" workbookViewId="0">
      <selection activeCell="B13" sqref="B13:R13"/>
    </sheetView>
  </sheetViews>
  <sheetFormatPr baseColWidth="10" defaultColWidth="11" defaultRowHeight="13.5" x14ac:dyDescent="0.35"/>
  <cols>
    <col min="1" max="16384" width="11" style="1"/>
  </cols>
  <sheetData>
    <row r="1" spans="1:18" ht="16.149999999999999" thickBot="1" x14ac:dyDescent="0.4">
      <c r="A1" s="75" t="s">
        <v>0</v>
      </c>
      <c r="B1" s="123" t="s">
        <v>80</v>
      </c>
      <c r="C1" s="124"/>
      <c r="D1" s="124"/>
      <c r="E1" s="124"/>
      <c r="F1" s="124"/>
      <c r="G1" s="124"/>
      <c r="H1" s="124"/>
      <c r="I1" s="124"/>
      <c r="J1" s="124"/>
      <c r="K1" s="124"/>
      <c r="L1" s="124"/>
      <c r="M1" s="124"/>
      <c r="N1" s="124"/>
      <c r="O1" s="124"/>
      <c r="P1" s="124"/>
      <c r="Q1" s="124"/>
      <c r="R1" s="125"/>
    </row>
    <row r="2" spans="1:18" ht="16.149999999999999" thickBot="1" x14ac:dyDescent="0.4">
      <c r="A2" s="76" t="s">
        <v>20</v>
      </c>
      <c r="B2" s="135" t="s">
        <v>21</v>
      </c>
      <c r="C2" s="136"/>
      <c r="D2" s="136"/>
      <c r="E2" s="136"/>
      <c r="F2" s="136"/>
      <c r="G2" s="136"/>
      <c r="H2" s="136"/>
      <c r="I2" s="136"/>
      <c r="J2" s="136"/>
      <c r="K2" s="136"/>
      <c r="L2" s="136"/>
      <c r="M2" s="136"/>
      <c r="N2" s="136"/>
      <c r="O2" s="136"/>
      <c r="P2" s="136"/>
      <c r="Q2" s="136"/>
      <c r="R2" s="137"/>
    </row>
    <row r="3" spans="1:18" ht="31.9" thickBot="1" x14ac:dyDescent="0.4">
      <c r="A3" s="76" t="s">
        <v>81</v>
      </c>
      <c r="B3" s="129"/>
      <c r="C3" s="130"/>
      <c r="D3" s="130"/>
      <c r="E3" s="130"/>
      <c r="F3" s="130"/>
      <c r="G3" s="130"/>
      <c r="H3" s="130"/>
      <c r="I3" s="130"/>
      <c r="J3" s="130"/>
      <c r="K3" s="130"/>
      <c r="L3" s="130"/>
      <c r="M3" s="130"/>
      <c r="N3" s="130"/>
      <c r="O3" s="130"/>
      <c r="P3" s="130"/>
      <c r="Q3" s="130"/>
      <c r="R3" s="131"/>
    </row>
    <row r="4" spans="1:18" ht="47.65" thickBot="1" x14ac:dyDescent="0.4">
      <c r="A4" s="76" t="s">
        <v>65</v>
      </c>
      <c r="B4" s="126" t="s">
        <v>1</v>
      </c>
      <c r="C4" s="127"/>
      <c r="D4" s="127"/>
      <c r="E4" s="127"/>
      <c r="F4" s="127"/>
      <c r="G4" s="127"/>
      <c r="H4" s="127"/>
      <c r="I4" s="127"/>
      <c r="J4" s="127"/>
      <c r="K4" s="127"/>
      <c r="L4" s="127"/>
      <c r="M4" s="127"/>
      <c r="N4" s="127"/>
      <c r="O4" s="127"/>
      <c r="P4" s="127"/>
      <c r="Q4" s="127"/>
      <c r="R4" s="128"/>
    </row>
    <row r="5" spans="1:18" ht="31.9" thickBot="1" x14ac:dyDescent="0.4">
      <c r="A5" s="76" t="s">
        <v>2</v>
      </c>
      <c r="B5" s="123" t="s">
        <v>3</v>
      </c>
      <c r="C5" s="124"/>
      <c r="D5" s="124"/>
      <c r="E5" s="124"/>
      <c r="F5" s="124"/>
      <c r="G5" s="124"/>
      <c r="H5" s="124"/>
      <c r="I5" s="124"/>
      <c r="J5" s="124"/>
      <c r="K5" s="124"/>
      <c r="L5" s="124"/>
      <c r="M5" s="124"/>
      <c r="N5" s="124"/>
      <c r="O5" s="124"/>
      <c r="P5" s="124"/>
      <c r="Q5" s="124"/>
      <c r="R5" s="125"/>
    </row>
    <row r="6" spans="1:18" ht="31.9" thickBot="1" x14ac:dyDescent="0.4">
      <c r="A6" s="76" t="s">
        <v>4</v>
      </c>
      <c r="B6" s="123" t="s">
        <v>5</v>
      </c>
      <c r="C6" s="124"/>
      <c r="D6" s="124"/>
      <c r="E6" s="124"/>
      <c r="F6" s="124"/>
      <c r="G6" s="124"/>
      <c r="H6" s="124"/>
      <c r="I6" s="124"/>
      <c r="J6" s="124"/>
      <c r="K6" s="124"/>
      <c r="L6" s="124"/>
      <c r="M6" s="124"/>
      <c r="N6" s="124"/>
      <c r="O6" s="124"/>
      <c r="P6" s="124"/>
      <c r="Q6" s="124"/>
      <c r="R6" s="125"/>
    </row>
    <row r="7" spans="1:18" ht="47.65" thickBot="1" x14ac:dyDescent="0.4">
      <c r="A7" s="76" t="s">
        <v>6</v>
      </c>
      <c r="B7" s="129" t="s">
        <v>7</v>
      </c>
      <c r="C7" s="130"/>
      <c r="D7" s="130"/>
      <c r="E7" s="130"/>
      <c r="F7" s="130"/>
      <c r="G7" s="130"/>
      <c r="H7" s="130"/>
      <c r="I7" s="130"/>
      <c r="J7" s="130"/>
      <c r="K7" s="130"/>
      <c r="L7" s="130"/>
      <c r="M7" s="130"/>
      <c r="N7" s="130"/>
      <c r="O7" s="130"/>
      <c r="P7" s="130"/>
      <c r="Q7" s="130"/>
      <c r="R7" s="131"/>
    </row>
    <row r="8" spans="1:18" ht="47.65" thickBot="1" x14ac:dyDescent="0.4">
      <c r="A8" s="76" t="s">
        <v>8</v>
      </c>
      <c r="B8" s="135" t="s">
        <v>9</v>
      </c>
      <c r="C8" s="136"/>
      <c r="D8" s="136"/>
      <c r="E8" s="136"/>
      <c r="F8" s="136"/>
      <c r="G8" s="136"/>
      <c r="H8" s="136"/>
      <c r="I8" s="136"/>
      <c r="J8" s="136"/>
      <c r="K8" s="136"/>
      <c r="L8" s="136"/>
      <c r="M8" s="136"/>
      <c r="N8" s="136"/>
      <c r="O8" s="136"/>
      <c r="P8" s="136"/>
      <c r="Q8" s="136"/>
      <c r="R8" s="137"/>
    </row>
    <row r="9" spans="1:18" ht="47.65" thickBot="1" x14ac:dyDescent="0.4">
      <c r="A9" s="76" t="s">
        <v>10</v>
      </c>
      <c r="B9" s="135" t="s">
        <v>11</v>
      </c>
      <c r="C9" s="136"/>
      <c r="D9" s="136"/>
      <c r="E9" s="136"/>
      <c r="F9" s="136"/>
      <c r="G9" s="136"/>
      <c r="H9" s="136"/>
      <c r="I9" s="136"/>
      <c r="J9" s="136"/>
      <c r="K9" s="136"/>
      <c r="L9" s="136"/>
      <c r="M9" s="136"/>
      <c r="N9" s="136"/>
      <c r="O9" s="136"/>
      <c r="P9" s="136"/>
      <c r="Q9" s="136"/>
      <c r="R9" s="137"/>
    </row>
    <row r="10" spans="1:18" ht="63.4" thickBot="1" x14ac:dyDescent="0.4">
      <c r="A10" s="76" t="s">
        <v>63</v>
      </c>
      <c r="B10" s="135" t="s">
        <v>19</v>
      </c>
      <c r="C10" s="136"/>
      <c r="D10" s="136"/>
      <c r="E10" s="136"/>
      <c r="F10" s="136"/>
      <c r="G10" s="136"/>
      <c r="H10" s="136"/>
      <c r="I10" s="136"/>
      <c r="J10" s="136"/>
      <c r="K10" s="136"/>
      <c r="L10" s="136"/>
      <c r="M10" s="136"/>
      <c r="N10" s="136"/>
      <c r="O10" s="136"/>
      <c r="P10" s="136"/>
      <c r="Q10" s="136"/>
      <c r="R10" s="137"/>
    </row>
    <row r="11" spans="1:18" ht="47.65" thickBot="1" x14ac:dyDescent="0.4">
      <c r="A11" s="76" t="s">
        <v>66</v>
      </c>
      <c r="B11" s="141"/>
      <c r="C11" s="142"/>
      <c r="D11" s="142"/>
      <c r="E11" s="142"/>
      <c r="F11" s="142"/>
      <c r="G11" s="142"/>
      <c r="H11" s="142"/>
      <c r="I11" s="142"/>
      <c r="J11" s="142"/>
      <c r="K11" s="142"/>
      <c r="L11" s="142"/>
      <c r="M11" s="142"/>
      <c r="N11" s="142"/>
      <c r="O11" s="142"/>
      <c r="P11" s="142"/>
      <c r="Q11" s="142"/>
      <c r="R11" s="143"/>
    </row>
    <row r="12" spans="1:18" ht="31.9" thickBot="1" x14ac:dyDescent="0.4">
      <c r="A12" s="76" t="s">
        <v>12</v>
      </c>
      <c r="B12" s="135" t="s">
        <v>13</v>
      </c>
      <c r="C12" s="136"/>
      <c r="D12" s="136"/>
      <c r="E12" s="136"/>
      <c r="F12" s="136"/>
      <c r="G12" s="136"/>
      <c r="H12" s="136"/>
      <c r="I12" s="136"/>
      <c r="J12" s="136"/>
      <c r="K12" s="136"/>
      <c r="L12" s="136"/>
      <c r="M12" s="136"/>
      <c r="N12" s="136"/>
      <c r="O12" s="136"/>
      <c r="P12" s="136"/>
      <c r="Q12" s="136"/>
      <c r="R12" s="137"/>
    </row>
    <row r="13" spans="1:18" ht="47.65" thickBot="1" x14ac:dyDescent="0.4">
      <c r="A13" s="76" t="s">
        <v>52</v>
      </c>
      <c r="B13" s="129"/>
      <c r="C13" s="130"/>
      <c r="D13" s="130"/>
      <c r="E13" s="130"/>
      <c r="F13" s="130"/>
      <c r="G13" s="130"/>
      <c r="H13" s="130"/>
      <c r="I13" s="130"/>
      <c r="J13" s="130"/>
      <c r="K13" s="130"/>
      <c r="L13" s="130"/>
      <c r="M13" s="130"/>
      <c r="N13" s="130"/>
      <c r="O13" s="130"/>
      <c r="P13" s="130"/>
      <c r="Q13" s="130"/>
      <c r="R13" s="131"/>
    </row>
    <row r="14" spans="1:18" ht="31.9" thickBot="1" x14ac:dyDescent="0.4">
      <c r="A14" s="76" t="s">
        <v>82</v>
      </c>
      <c r="B14" s="129"/>
      <c r="C14" s="130"/>
      <c r="D14" s="130"/>
      <c r="E14" s="130"/>
      <c r="F14" s="130"/>
      <c r="G14" s="130"/>
      <c r="H14" s="130"/>
      <c r="I14" s="130"/>
      <c r="J14" s="130"/>
      <c r="K14" s="130"/>
      <c r="L14" s="130"/>
      <c r="M14" s="130"/>
      <c r="N14" s="130"/>
      <c r="O14" s="130"/>
      <c r="P14" s="130"/>
      <c r="Q14" s="130"/>
      <c r="R14" s="131"/>
    </row>
    <row r="15" spans="1:18" ht="31.9" thickBot="1" x14ac:dyDescent="0.4">
      <c r="A15" s="76" t="s">
        <v>14</v>
      </c>
      <c r="B15" s="135" t="s">
        <v>15</v>
      </c>
      <c r="C15" s="136"/>
      <c r="D15" s="136"/>
      <c r="E15" s="136"/>
      <c r="F15" s="136"/>
      <c r="G15" s="136"/>
      <c r="H15" s="136"/>
      <c r="I15" s="136"/>
      <c r="J15" s="136"/>
      <c r="K15" s="136"/>
      <c r="L15" s="136"/>
      <c r="M15" s="136"/>
      <c r="N15" s="136"/>
      <c r="O15" s="136"/>
      <c r="P15" s="136"/>
      <c r="Q15" s="136"/>
      <c r="R15" s="137"/>
    </row>
    <row r="16" spans="1:18" ht="47.65" thickBot="1" x14ac:dyDescent="0.4">
      <c r="A16" s="76" t="s">
        <v>54</v>
      </c>
      <c r="B16" s="129"/>
      <c r="C16" s="130"/>
      <c r="D16" s="130"/>
      <c r="E16" s="130"/>
      <c r="F16" s="130"/>
      <c r="G16" s="130"/>
      <c r="H16" s="130"/>
      <c r="I16" s="130"/>
      <c r="J16" s="130"/>
      <c r="K16" s="130"/>
      <c r="L16" s="130"/>
      <c r="M16" s="130"/>
      <c r="N16" s="130"/>
      <c r="O16" s="130"/>
      <c r="P16" s="130"/>
      <c r="Q16" s="130"/>
      <c r="R16" s="131"/>
    </row>
    <row r="17" spans="1:18" ht="63.4" thickBot="1" x14ac:dyDescent="0.4">
      <c r="A17" s="76" t="s">
        <v>16</v>
      </c>
      <c r="B17" s="135" t="s">
        <v>17</v>
      </c>
      <c r="C17" s="136"/>
      <c r="D17" s="136"/>
      <c r="E17" s="136"/>
      <c r="F17" s="136"/>
      <c r="G17" s="136"/>
      <c r="H17" s="136"/>
      <c r="I17" s="136"/>
      <c r="J17" s="136"/>
      <c r="K17" s="136"/>
      <c r="L17" s="136"/>
      <c r="M17" s="136"/>
      <c r="N17" s="136"/>
      <c r="O17" s="136"/>
      <c r="P17" s="136"/>
      <c r="Q17" s="136"/>
      <c r="R17" s="137"/>
    </row>
    <row r="18" spans="1:18" ht="79.150000000000006" thickBot="1" x14ac:dyDescent="0.4">
      <c r="A18" s="76" t="s">
        <v>83</v>
      </c>
      <c r="B18" s="135" t="s">
        <v>18</v>
      </c>
      <c r="C18" s="136"/>
      <c r="D18" s="136"/>
      <c r="E18" s="136"/>
      <c r="F18" s="136"/>
      <c r="G18" s="136"/>
      <c r="H18" s="136"/>
      <c r="I18" s="136"/>
      <c r="J18" s="136"/>
      <c r="K18" s="136"/>
      <c r="L18" s="136"/>
      <c r="M18" s="136"/>
      <c r="N18" s="136"/>
      <c r="O18" s="136"/>
      <c r="P18" s="136"/>
      <c r="Q18" s="136"/>
      <c r="R18" s="137"/>
    </row>
    <row r="19" spans="1:18" ht="16.149999999999999" thickBot="1" x14ac:dyDescent="0.4">
      <c r="A19" s="76" t="s">
        <v>22</v>
      </c>
      <c r="B19" s="132" t="s">
        <v>23</v>
      </c>
      <c r="C19" s="133"/>
      <c r="D19" s="133"/>
      <c r="E19" s="133"/>
      <c r="F19" s="133"/>
      <c r="G19" s="133"/>
      <c r="H19" s="133"/>
      <c r="I19" s="133"/>
      <c r="J19" s="133"/>
      <c r="K19" s="133"/>
      <c r="L19" s="133"/>
      <c r="M19" s="133"/>
      <c r="N19" s="133"/>
      <c r="O19" s="133"/>
      <c r="P19" s="133"/>
      <c r="Q19" s="133"/>
      <c r="R19" s="134"/>
    </row>
    <row r="20" spans="1:18" ht="31.9" thickBot="1" x14ac:dyDescent="0.4">
      <c r="A20" s="76" t="s">
        <v>24</v>
      </c>
      <c r="B20" s="135" t="s">
        <v>25</v>
      </c>
      <c r="C20" s="136"/>
      <c r="D20" s="136"/>
      <c r="E20" s="136"/>
      <c r="F20" s="136"/>
      <c r="G20" s="136"/>
      <c r="H20" s="136"/>
      <c r="I20" s="136"/>
      <c r="J20" s="136"/>
      <c r="K20" s="136"/>
      <c r="L20" s="136"/>
      <c r="M20" s="136"/>
      <c r="N20" s="136"/>
      <c r="O20" s="136"/>
      <c r="P20" s="136"/>
      <c r="Q20" s="136"/>
      <c r="R20" s="137"/>
    </row>
    <row r="21" spans="1:18" ht="16.149999999999999" thickBot="1" x14ac:dyDescent="0.4">
      <c r="A21" s="76" t="s">
        <v>26</v>
      </c>
      <c r="B21" s="138" t="s">
        <v>27</v>
      </c>
      <c r="C21" s="139"/>
      <c r="D21" s="139"/>
      <c r="E21" s="139"/>
      <c r="F21" s="139"/>
      <c r="G21" s="139"/>
      <c r="H21" s="139"/>
      <c r="I21" s="139"/>
      <c r="J21" s="139"/>
      <c r="K21" s="139"/>
      <c r="L21" s="139"/>
      <c r="M21" s="139"/>
      <c r="N21" s="139"/>
      <c r="O21" s="139"/>
      <c r="P21" s="139"/>
      <c r="Q21" s="139"/>
      <c r="R21" s="140"/>
    </row>
    <row r="22" spans="1:18" x14ac:dyDescent="0.35">
      <c r="A22" s="4"/>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sheetData>
  <mergeCells count="21">
    <mergeCell ref="B19:R19"/>
    <mergeCell ref="B20:R20"/>
    <mergeCell ref="B21:R21"/>
    <mergeCell ref="B2:R2"/>
    <mergeCell ref="B3:R3"/>
    <mergeCell ref="B10:R10"/>
    <mergeCell ref="B11:R11"/>
    <mergeCell ref="B13:R13"/>
    <mergeCell ref="B14:R14"/>
    <mergeCell ref="B9:R9"/>
    <mergeCell ref="B12:R12"/>
    <mergeCell ref="B15:R15"/>
    <mergeCell ref="B17:R17"/>
    <mergeCell ref="B18:R18"/>
    <mergeCell ref="B16:R16"/>
    <mergeCell ref="B8:R8"/>
    <mergeCell ref="B1:R1"/>
    <mergeCell ref="B4:R4"/>
    <mergeCell ref="B5:R5"/>
    <mergeCell ref="B6:R6"/>
    <mergeCell ref="B7:R7"/>
  </mergeCells>
  <conditionalFormatting sqref="A2:A3">
    <cfRule type="containsText" dxfId="20" priority="1" operator="containsText" text="closed">
      <formula>NOT(ISERROR(SEARCH("closed",A2)))</formula>
    </cfRule>
    <cfRule type="containsText" dxfId="19" priority="2" operator="containsText" text="open">
      <formula>NOT(ISERROR(SEARCH("open",A2)))</formula>
    </cfRule>
  </conditionalFormatting>
  <pageMargins left="0.78740157480314965" right="0.78740157480314965" top="1.3779527559055118" bottom="0.98425196850393704" header="0.39370078740157483" footer="0.39370078740157483"/>
  <pageSetup paperSize="9" orientation="landscape" r:id="rId1"/>
  <headerFooter>
    <oddHeader>&amp;L&amp;"Arial,Fett"&amp;13Template QMS Documents
&amp;G&amp;R&amp;G</oddHeader>
    <oddFooter>&amp;L&amp;"Arial,Fett"&amp;10&amp;G
Created on: Date/ Kürzel&amp;"Arial,Standard"&amp;8
MSKDE100005/ Version 1/ valid of: 2021-10-25&amp;R&amp;"Arial,Fett"&amp;10
&amp;P of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 Snaglist 594600</vt:lpstr>
      <vt:lpstr>Snaglist 594700</vt:lpstr>
      <vt:lpstr>Snaglist Kom_3</vt:lpstr>
      <vt:lpstr>Snaglist Kom_4</vt:lpstr>
      <vt:lpstr>Snaglist Kom_5</vt:lpstr>
      <vt:lpstr>Snaglist Kom_6</vt:lpstr>
      <vt:lpstr>Snaglist Kom_7</vt:lpstr>
      <vt:lpstr>Snaglist Kom_8</vt:lpstr>
      <vt:lpstr>Explanation</vt:lpstr>
      <vt:lpstr>Selection_2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Burdack, Christina</dc:creator>
  <cp:lastModifiedBy>Grau, Tabea</cp:lastModifiedBy>
  <cp:lastPrinted>2022-02-14T07:26:58Z</cp:lastPrinted>
  <dcterms:created xsi:type="dcterms:W3CDTF">2019-11-19T09:44:28Z</dcterms:created>
  <dcterms:modified xsi:type="dcterms:W3CDTF">2022-03-16T07:59:33Z</dcterms:modified>
</cp:coreProperties>
</file>