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T\nfl\"/>
    </mc:Choice>
  </mc:AlternateContent>
  <bookViews>
    <workbookView xWindow="28680" yWindow="-120" windowWidth="29040" windowHeight="15840"/>
  </bookViews>
  <sheets>
    <sheet name="Tabelle1" sheetId="2" r:id="rId1"/>
    <sheet name="RS 2023" sheetId="13" r:id="rId2"/>
    <sheet name="RS 2022" sheetId="12" r:id="rId3"/>
    <sheet name="RS 2021" sheetId="11" r:id="rId4"/>
    <sheet name="RS 2020" sheetId="10" r:id="rId5"/>
    <sheet name="RS 2019" sheetId="9" r:id="rId6"/>
    <sheet name="RS 2018" sheetId="8" r:id="rId7"/>
    <sheet name="RS 2017" sheetId="7" r:id="rId8"/>
    <sheet name="RS 2016" sheetId="6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0" i="2" l="1"/>
  <c r="M210" i="2" s="1"/>
  <c r="Q210" i="2" s="1"/>
  <c r="O210" i="2"/>
  <c r="P210" i="2"/>
  <c r="S210" i="2"/>
  <c r="T210" i="2" s="1"/>
  <c r="V210" i="2"/>
  <c r="N211" i="2"/>
  <c r="M211" i="2" s="1"/>
  <c r="Q211" i="2" s="1"/>
  <c r="O211" i="2"/>
  <c r="P211" i="2"/>
  <c r="S211" i="2"/>
  <c r="T211" i="2"/>
  <c r="W211" i="2"/>
  <c r="Y211" i="2"/>
  <c r="Z211" i="2"/>
  <c r="AA211" i="2"/>
  <c r="AB211" i="2" s="1"/>
  <c r="N212" i="2"/>
  <c r="S212" i="2" s="1"/>
  <c r="T212" i="2" s="1"/>
  <c r="O212" i="2"/>
  <c r="P212" i="2"/>
  <c r="R212" i="2"/>
  <c r="U212" i="2"/>
  <c r="W212" i="2"/>
  <c r="X212" i="2"/>
  <c r="Y212" i="2"/>
  <c r="Z212" i="2" s="1"/>
  <c r="N213" i="2"/>
  <c r="U213" i="2" s="1"/>
  <c r="O213" i="2"/>
  <c r="Y213" i="2"/>
  <c r="Z213" i="2" s="1"/>
  <c r="O14" i="2"/>
  <c r="O24" i="2"/>
  <c r="O25" i="2"/>
  <c r="O26" i="2"/>
  <c r="O27" i="2"/>
  <c r="O28" i="2"/>
  <c r="O40" i="2"/>
  <c r="O51" i="2"/>
  <c r="O52" i="2"/>
  <c r="O53" i="2"/>
  <c r="O54" i="2"/>
  <c r="O70" i="2"/>
  <c r="O76" i="2"/>
  <c r="O80" i="2"/>
  <c r="O93" i="2"/>
  <c r="O102" i="2"/>
  <c r="O103" i="2"/>
  <c r="O104" i="2"/>
  <c r="O105" i="2"/>
  <c r="O106" i="2"/>
  <c r="O107" i="2"/>
  <c r="O108" i="2"/>
  <c r="O109" i="2"/>
  <c r="O110" i="2"/>
  <c r="O119" i="2"/>
  <c r="O130" i="2"/>
  <c r="O131" i="2"/>
  <c r="O132" i="2"/>
  <c r="O146" i="2"/>
  <c r="O158" i="2"/>
  <c r="O168" i="2"/>
  <c r="O180" i="2"/>
  <c r="O181" i="2"/>
  <c r="O182" i="2"/>
  <c r="O183" i="2"/>
  <c r="O184" i="2"/>
  <c r="O197" i="2"/>
  <c r="O202" i="2"/>
  <c r="O203" i="2"/>
  <c r="O204" i="2"/>
  <c r="O205" i="2"/>
  <c r="O206" i="2"/>
  <c r="O207" i="2"/>
  <c r="O208" i="2"/>
  <c r="O209" i="2"/>
  <c r="O2" i="2"/>
  <c r="AA212" i="2" l="1"/>
  <c r="AB212" i="2" s="1"/>
  <c r="M212" i="2"/>
  <c r="Q212" i="2" s="1"/>
  <c r="V211" i="2"/>
  <c r="U211" i="2"/>
  <c r="Y210" i="2"/>
  <c r="Z210" i="2" s="1"/>
  <c r="X211" i="2"/>
  <c r="R211" i="2"/>
  <c r="W210" i="2"/>
  <c r="X213" i="2"/>
  <c r="R213" i="2"/>
  <c r="M213" i="2"/>
  <c r="Q213" i="2" s="1"/>
  <c r="AA210" i="2"/>
  <c r="AB210" i="2" s="1"/>
  <c r="U210" i="2"/>
  <c r="S213" i="2"/>
  <c r="T213" i="2" s="1"/>
  <c r="W213" i="2"/>
  <c r="V212" i="2"/>
  <c r="V213" i="2"/>
  <c r="P213" i="2"/>
  <c r="AA213" i="2"/>
  <c r="AB213" i="2" s="1"/>
  <c r="X210" i="2"/>
  <c r="R210" i="2"/>
  <c r="X24" i="2"/>
  <c r="X25" i="2"/>
  <c r="X26" i="2"/>
  <c r="X27" i="2"/>
  <c r="X28" i="2"/>
  <c r="X40" i="2"/>
  <c r="X51" i="2"/>
  <c r="X52" i="2"/>
  <c r="X53" i="2"/>
  <c r="X54" i="2"/>
  <c r="X70" i="2"/>
  <c r="X76" i="2"/>
  <c r="X80" i="2"/>
  <c r="X93" i="2"/>
  <c r="X102" i="2"/>
  <c r="X103" i="2"/>
  <c r="X104" i="2"/>
  <c r="X105" i="2"/>
  <c r="X106" i="2"/>
  <c r="X119" i="2"/>
  <c r="X130" i="2"/>
  <c r="X131" i="2"/>
  <c r="X132" i="2"/>
  <c r="X146" i="2"/>
  <c r="X158" i="2"/>
  <c r="X168" i="2"/>
  <c r="X180" i="2"/>
  <c r="X181" i="2"/>
  <c r="X182" i="2"/>
  <c r="X183" i="2"/>
  <c r="X184" i="2"/>
  <c r="X197" i="2"/>
  <c r="V24" i="2"/>
  <c r="V25" i="2"/>
  <c r="V26" i="2"/>
  <c r="V27" i="2"/>
  <c r="V28" i="2"/>
  <c r="V40" i="2"/>
  <c r="V51" i="2"/>
  <c r="V52" i="2"/>
  <c r="V53" i="2"/>
  <c r="V54" i="2"/>
  <c r="V70" i="2"/>
  <c r="V76" i="2"/>
  <c r="V80" i="2"/>
  <c r="V93" i="2"/>
  <c r="V102" i="2"/>
  <c r="V103" i="2"/>
  <c r="V104" i="2"/>
  <c r="V105" i="2"/>
  <c r="V106" i="2"/>
  <c r="V119" i="2"/>
  <c r="V130" i="2"/>
  <c r="V131" i="2"/>
  <c r="V132" i="2"/>
  <c r="V146" i="2"/>
  <c r="V158" i="2"/>
  <c r="V168" i="2"/>
  <c r="V180" i="2"/>
  <c r="V181" i="2"/>
  <c r="V182" i="2"/>
  <c r="V183" i="2"/>
  <c r="V184" i="2"/>
  <c r="V197" i="2"/>
  <c r="N158" i="2"/>
  <c r="M158" i="2" s="1"/>
  <c r="Q158" i="2" s="1"/>
  <c r="U158" i="2"/>
  <c r="W158" i="2"/>
  <c r="Y158" i="2"/>
  <c r="Z158" i="2" s="1"/>
  <c r="AA158" i="2"/>
  <c r="AB158" i="2" s="1"/>
  <c r="N159" i="2"/>
  <c r="S159" i="2" s="1"/>
  <c r="N160" i="2"/>
  <c r="AA160" i="2"/>
  <c r="AB160" i="2" s="1"/>
  <c r="N161" i="2"/>
  <c r="N162" i="2"/>
  <c r="M162" i="2" s="1"/>
  <c r="N163" i="2"/>
  <c r="M163" i="2"/>
  <c r="S163" i="2"/>
  <c r="N164" i="2"/>
  <c r="M164" i="2"/>
  <c r="N165" i="2"/>
  <c r="Y165" i="2" s="1"/>
  <c r="Z165" i="2" s="1"/>
  <c r="N166" i="2"/>
  <c r="AA166" i="2" s="1"/>
  <c r="AB166" i="2" s="1"/>
  <c r="N167" i="2"/>
  <c r="N168" i="2"/>
  <c r="S168" i="2" s="1"/>
  <c r="T168" i="2" s="1"/>
  <c r="U168" i="2"/>
  <c r="W168" i="2"/>
  <c r="Y168" i="2"/>
  <c r="Z168" i="2" s="1"/>
  <c r="AA168" i="2"/>
  <c r="AB168" i="2" s="1"/>
  <c r="N169" i="2"/>
  <c r="N170" i="2"/>
  <c r="M170" i="2" s="1"/>
  <c r="N171" i="2"/>
  <c r="M171" i="2" s="1"/>
  <c r="AA171" i="2"/>
  <c r="AB171" i="2" s="1"/>
  <c r="N172" i="2"/>
  <c r="N173" i="2"/>
  <c r="N174" i="2"/>
  <c r="N175" i="2"/>
  <c r="N176" i="2"/>
  <c r="N177" i="2"/>
  <c r="AA177" i="2" s="1"/>
  <c r="AB177" i="2" s="1"/>
  <c r="N178" i="2"/>
  <c r="N179" i="2"/>
  <c r="N180" i="2"/>
  <c r="S180" i="2" s="1"/>
  <c r="T180" i="2" s="1"/>
  <c r="U180" i="2"/>
  <c r="W180" i="2"/>
  <c r="Y180" i="2"/>
  <c r="Z180" i="2" s="1"/>
  <c r="AA180" i="2"/>
  <c r="AB180" i="2" s="1"/>
  <c r="N181" i="2"/>
  <c r="P181" i="2" s="1"/>
  <c r="U181" i="2"/>
  <c r="W181" i="2"/>
  <c r="Y181" i="2"/>
  <c r="Z181" i="2" s="1"/>
  <c r="AA181" i="2"/>
  <c r="AB181" i="2" s="1"/>
  <c r="N182" i="2"/>
  <c r="S182" i="2" s="1"/>
  <c r="T182" i="2" s="1"/>
  <c r="U182" i="2"/>
  <c r="W182" i="2"/>
  <c r="Y182" i="2"/>
  <c r="Z182" i="2" s="1"/>
  <c r="AA182" i="2"/>
  <c r="AB182" i="2" s="1"/>
  <c r="N183" i="2"/>
  <c r="P183" i="2" s="1"/>
  <c r="U183" i="2"/>
  <c r="W183" i="2"/>
  <c r="Y183" i="2"/>
  <c r="Z183" i="2" s="1"/>
  <c r="AA183" i="2"/>
  <c r="AB183" i="2" s="1"/>
  <c r="N184" i="2"/>
  <c r="S184" i="2" s="1"/>
  <c r="T184" i="2" s="1"/>
  <c r="U184" i="2"/>
  <c r="W184" i="2"/>
  <c r="Y184" i="2"/>
  <c r="Z184" i="2" s="1"/>
  <c r="AA184" i="2"/>
  <c r="AB184" i="2"/>
  <c r="N185" i="2"/>
  <c r="M185" i="2" s="1"/>
  <c r="N186" i="2"/>
  <c r="N187" i="2"/>
  <c r="Y187" i="2" s="1"/>
  <c r="Z187" i="2" s="1"/>
  <c r="N188" i="2"/>
  <c r="M188" i="2"/>
  <c r="N189" i="2"/>
  <c r="M189" i="2" s="1"/>
  <c r="N190" i="2"/>
  <c r="N191" i="2"/>
  <c r="Y191" i="2" s="1"/>
  <c r="Z191" i="2" s="1"/>
  <c r="N192" i="2"/>
  <c r="AA192" i="2" s="1"/>
  <c r="AB192" i="2" s="1"/>
  <c r="N193" i="2"/>
  <c r="M193" i="2" s="1"/>
  <c r="N194" i="2"/>
  <c r="X194" i="2" s="1"/>
  <c r="N195" i="2"/>
  <c r="N196" i="2"/>
  <c r="M196" i="2" s="1"/>
  <c r="S196" i="2"/>
  <c r="W196" i="2" s="1"/>
  <c r="Y196" i="2"/>
  <c r="Z196" i="2" s="1"/>
  <c r="N197" i="2"/>
  <c r="R197" i="2" s="1"/>
  <c r="U197" i="2"/>
  <c r="W197" i="2"/>
  <c r="Y197" i="2"/>
  <c r="Z197" i="2" s="1"/>
  <c r="AA197" i="2"/>
  <c r="AB197" i="2" s="1"/>
  <c r="N198" i="2"/>
  <c r="N199" i="2"/>
  <c r="N200" i="2"/>
  <c r="M200" i="2" s="1"/>
  <c r="N201" i="2"/>
  <c r="N202" i="2"/>
  <c r="Y202" i="2" s="1"/>
  <c r="N203" i="2"/>
  <c r="R203" i="2" s="1"/>
  <c r="P203" i="2"/>
  <c r="N204" i="2"/>
  <c r="M204" i="2" s="1"/>
  <c r="Q204" i="2" s="1"/>
  <c r="Y204" i="2"/>
  <c r="Z204" i="2" s="1"/>
  <c r="N205" i="2"/>
  <c r="R205" i="2" s="1"/>
  <c r="N206" i="2"/>
  <c r="M206" i="2" s="1"/>
  <c r="Q206" i="2" s="1"/>
  <c r="S206" i="2"/>
  <c r="T206" i="2" s="1"/>
  <c r="Y206" i="2"/>
  <c r="Z206" i="2" s="1"/>
  <c r="N207" i="2"/>
  <c r="R207" i="2" s="1"/>
  <c r="N208" i="2"/>
  <c r="Y208" i="2" s="1"/>
  <c r="Z208" i="2" s="1"/>
  <c r="S208" i="2"/>
  <c r="T208" i="2" s="1"/>
  <c r="N209" i="2"/>
  <c r="R209" i="2" s="1"/>
  <c r="A206" i="2"/>
  <c r="A207" i="2" s="1"/>
  <c r="A208" i="2" s="1"/>
  <c r="A209" i="2" s="1"/>
  <c r="A188" i="2"/>
  <c r="A184" i="2"/>
  <c r="A185" i="2" s="1"/>
  <c r="A180" i="2"/>
  <c r="A181" i="2" s="1"/>
  <c r="A182" i="2" s="1"/>
  <c r="A183" i="2" s="1"/>
  <c r="A162" i="2"/>
  <c r="A158" i="2"/>
  <c r="A159" i="2" s="1"/>
  <c r="A154" i="2"/>
  <c r="A136" i="2"/>
  <c r="A132" i="2"/>
  <c r="A133" i="2" s="1"/>
  <c r="A128" i="2"/>
  <c r="A111" i="2"/>
  <c r="A106" i="2"/>
  <c r="A107" i="2" s="1"/>
  <c r="A108" i="2" s="1"/>
  <c r="A109" i="2" s="1"/>
  <c r="A110" i="2" s="1"/>
  <c r="A102" i="2"/>
  <c r="A103" i="2" s="1"/>
  <c r="A104" i="2" s="1"/>
  <c r="A105" i="2" s="1"/>
  <c r="A85" i="2"/>
  <c r="A80" i="2"/>
  <c r="A81" i="2" s="1"/>
  <c r="N80" i="2"/>
  <c r="S80" i="2" s="1"/>
  <c r="T80" i="2" s="1"/>
  <c r="P80" i="2"/>
  <c r="U80" i="2"/>
  <c r="W80" i="2"/>
  <c r="Y80" i="2"/>
  <c r="Z80" i="2" s="1"/>
  <c r="AA80" i="2"/>
  <c r="AB80" i="2" s="1"/>
  <c r="N81" i="2"/>
  <c r="N82" i="2"/>
  <c r="S82" i="2" s="1"/>
  <c r="N83" i="2"/>
  <c r="N84" i="2"/>
  <c r="V84" i="2" s="1"/>
  <c r="N85" i="2"/>
  <c r="N86" i="2"/>
  <c r="S86" i="2" s="1"/>
  <c r="N87" i="2"/>
  <c r="N88" i="2"/>
  <c r="S88" i="2" s="1"/>
  <c r="N89" i="2"/>
  <c r="S89" i="2" s="1"/>
  <c r="N90" i="2"/>
  <c r="V90" i="2" s="1"/>
  <c r="N91" i="2"/>
  <c r="M91" i="2" s="1"/>
  <c r="N92" i="2"/>
  <c r="N93" i="2"/>
  <c r="M93" i="2" s="1"/>
  <c r="Q93" i="2" s="1"/>
  <c r="U93" i="2"/>
  <c r="W93" i="2"/>
  <c r="Y93" i="2"/>
  <c r="Z93" i="2" s="1"/>
  <c r="AA93" i="2"/>
  <c r="AB93" i="2" s="1"/>
  <c r="N94" i="2"/>
  <c r="N95" i="2"/>
  <c r="M95" i="2"/>
  <c r="N96" i="2"/>
  <c r="N97" i="2"/>
  <c r="Y97" i="2" s="1"/>
  <c r="Z97" i="2" s="1"/>
  <c r="N98" i="2"/>
  <c r="N99" i="2"/>
  <c r="N100" i="2"/>
  <c r="M100" i="2" s="1"/>
  <c r="N101" i="2"/>
  <c r="AA101" i="2" s="1"/>
  <c r="AB101" i="2" s="1"/>
  <c r="N102" i="2"/>
  <c r="U102" i="2"/>
  <c r="W102" i="2"/>
  <c r="Y102" i="2"/>
  <c r="Z102" i="2" s="1"/>
  <c r="AA102" i="2"/>
  <c r="AB102" i="2"/>
  <c r="N103" i="2"/>
  <c r="U103" i="2"/>
  <c r="W103" i="2"/>
  <c r="Y103" i="2"/>
  <c r="Z103" i="2" s="1"/>
  <c r="AA103" i="2"/>
  <c r="AB103" i="2" s="1"/>
  <c r="N104" i="2"/>
  <c r="U104" i="2"/>
  <c r="W104" i="2"/>
  <c r="Y104" i="2"/>
  <c r="Z104" i="2" s="1"/>
  <c r="AA104" i="2"/>
  <c r="AB104" i="2" s="1"/>
  <c r="N105" i="2"/>
  <c r="P105" i="2" s="1"/>
  <c r="M105" i="2"/>
  <c r="Q105" i="2" s="1"/>
  <c r="R105" i="2"/>
  <c r="U105" i="2"/>
  <c r="W105" i="2"/>
  <c r="Y105" i="2"/>
  <c r="Z105" i="2" s="1"/>
  <c r="AA105" i="2"/>
  <c r="AB105" i="2" s="1"/>
  <c r="N106" i="2"/>
  <c r="P106" i="2" s="1"/>
  <c r="U106" i="2"/>
  <c r="W106" i="2"/>
  <c r="Y106" i="2"/>
  <c r="Z106" i="2" s="1"/>
  <c r="AA106" i="2"/>
  <c r="AB106" i="2" s="1"/>
  <c r="N107" i="2"/>
  <c r="U107" i="2" s="1"/>
  <c r="N108" i="2"/>
  <c r="U108" i="2" s="1"/>
  <c r="N109" i="2"/>
  <c r="N110" i="2"/>
  <c r="M110" i="2" s="1"/>
  <c r="Q110" i="2" s="1"/>
  <c r="N111" i="2"/>
  <c r="S111" i="2" s="1"/>
  <c r="N112" i="2"/>
  <c r="N113" i="2"/>
  <c r="Y113" i="2" s="1"/>
  <c r="Z113" i="2" s="1"/>
  <c r="N114" i="2"/>
  <c r="AA114" i="2"/>
  <c r="AB114" i="2" s="1"/>
  <c r="N115" i="2"/>
  <c r="N116" i="2"/>
  <c r="M116" i="2" s="1"/>
  <c r="N117" i="2"/>
  <c r="N118" i="2"/>
  <c r="N119" i="2"/>
  <c r="P119" i="2" s="1"/>
  <c r="M119" i="2"/>
  <c r="Q119" i="2" s="1"/>
  <c r="U119" i="2"/>
  <c r="W119" i="2"/>
  <c r="Y119" i="2"/>
  <c r="Z119" i="2" s="1"/>
  <c r="AA119" i="2"/>
  <c r="AB119" i="2" s="1"/>
  <c r="N120" i="2"/>
  <c r="N121" i="2"/>
  <c r="N122" i="2"/>
  <c r="N123" i="2"/>
  <c r="M123" i="2" s="1"/>
  <c r="N124" i="2"/>
  <c r="N125" i="2"/>
  <c r="M125" i="2" s="1"/>
  <c r="N126" i="2"/>
  <c r="Y126" i="2" s="1"/>
  <c r="Z126" i="2" s="1"/>
  <c r="N127" i="2"/>
  <c r="N128" i="2"/>
  <c r="N129" i="2"/>
  <c r="M129" i="2" s="1"/>
  <c r="N130" i="2"/>
  <c r="R130" i="2" s="1"/>
  <c r="U130" i="2"/>
  <c r="W130" i="2"/>
  <c r="Y130" i="2"/>
  <c r="Z130" i="2" s="1"/>
  <c r="AA130" i="2"/>
  <c r="AB130" i="2" s="1"/>
  <c r="N131" i="2"/>
  <c r="M131" i="2" s="1"/>
  <c r="Q131" i="2" s="1"/>
  <c r="U131" i="2"/>
  <c r="W131" i="2"/>
  <c r="Y131" i="2"/>
  <c r="Z131" i="2" s="1"/>
  <c r="AA131" i="2"/>
  <c r="AB131" i="2" s="1"/>
  <c r="N132" i="2"/>
  <c r="S132" i="2" s="1"/>
  <c r="T132" i="2" s="1"/>
  <c r="U132" i="2"/>
  <c r="W132" i="2"/>
  <c r="Y132" i="2"/>
  <c r="Z132" i="2" s="1"/>
  <c r="AA132" i="2"/>
  <c r="AB132" i="2" s="1"/>
  <c r="N133" i="2"/>
  <c r="N134" i="2"/>
  <c r="S134" i="2" s="1"/>
  <c r="N135" i="2"/>
  <c r="S135" i="2" s="1"/>
  <c r="W135" i="2" s="1"/>
  <c r="N136" i="2"/>
  <c r="N137" i="2"/>
  <c r="S137" i="2" s="1"/>
  <c r="N138" i="2"/>
  <c r="N139" i="2"/>
  <c r="M139" i="2" s="1"/>
  <c r="N140" i="2"/>
  <c r="S140" i="2" s="1"/>
  <c r="W140" i="2" s="1"/>
  <c r="N141" i="2"/>
  <c r="N142" i="2"/>
  <c r="N143" i="2"/>
  <c r="N144" i="2"/>
  <c r="N145" i="2"/>
  <c r="N146" i="2"/>
  <c r="M146" i="2" s="1"/>
  <c r="Q146" i="2" s="1"/>
  <c r="U146" i="2"/>
  <c r="W146" i="2"/>
  <c r="Y146" i="2"/>
  <c r="Z146" i="2" s="1"/>
  <c r="AA146" i="2"/>
  <c r="AB146" i="2" s="1"/>
  <c r="N147" i="2"/>
  <c r="S147" i="2" s="1"/>
  <c r="N148" i="2"/>
  <c r="N149" i="2"/>
  <c r="N150" i="2"/>
  <c r="N151" i="2"/>
  <c r="M151" i="2" s="1"/>
  <c r="N152" i="2"/>
  <c r="M152" i="2" s="1"/>
  <c r="N153" i="2"/>
  <c r="N154" i="2"/>
  <c r="N155" i="2"/>
  <c r="N156" i="2"/>
  <c r="N157" i="2"/>
  <c r="N54" i="2"/>
  <c r="R54" i="2" s="1"/>
  <c r="U54" i="2"/>
  <c r="W54" i="2"/>
  <c r="Y54" i="2"/>
  <c r="Z54" i="2" s="1"/>
  <c r="AA54" i="2"/>
  <c r="AB54" i="2" s="1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R70" i="2" s="1"/>
  <c r="U70" i="2"/>
  <c r="W70" i="2"/>
  <c r="Y70" i="2"/>
  <c r="Z70" i="2" s="1"/>
  <c r="AA70" i="2"/>
  <c r="AB70" i="2" s="1"/>
  <c r="N71" i="2"/>
  <c r="N72" i="2"/>
  <c r="N73" i="2"/>
  <c r="N74" i="2"/>
  <c r="N75" i="2"/>
  <c r="N76" i="2"/>
  <c r="P76" i="2" s="1"/>
  <c r="U76" i="2"/>
  <c r="W76" i="2"/>
  <c r="Y76" i="2"/>
  <c r="Z76" i="2" s="1"/>
  <c r="AA76" i="2"/>
  <c r="AB76" i="2" s="1"/>
  <c r="N77" i="2"/>
  <c r="N78" i="2"/>
  <c r="N79" i="2"/>
  <c r="A76" i="2"/>
  <c r="A77" i="2" s="1"/>
  <c r="A59" i="2"/>
  <c r="A54" i="2"/>
  <c r="A55" i="2" s="1"/>
  <c r="N3" i="2"/>
  <c r="N4" i="2"/>
  <c r="AA4" i="2" s="1"/>
  <c r="AB4" i="2" s="1"/>
  <c r="N5" i="2"/>
  <c r="M5" i="2" s="1"/>
  <c r="N6" i="2"/>
  <c r="N7" i="2"/>
  <c r="N8" i="2"/>
  <c r="N9" i="2"/>
  <c r="N10" i="2"/>
  <c r="N11" i="2"/>
  <c r="AA11" i="2" s="1"/>
  <c r="AB11" i="2" s="1"/>
  <c r="N12" i="2"/>
  <c r="Y12" i="2" s="1"/>
  <c r="Z12" i="2" s="1"/>
  <c r="N13" i="2"/>
  <c r="N14" i="2"/>
  <c r="M14" i="2" s="1"/>
  <c r="Q14" i="2" s="1"/>
  <c r="N15" i="2"/>
  <c r="M15" i="2" s="1"/>
  <c r="N16" i="2"/>
  <c r="S16" i="2" s="1"/>
  <c r="N17" i="2"/>
  <c r="AA17" i="2" s="1"/>
  <c r="AB17" i="2" s="1"/>
  <c r="N18" i="2"/>
  <c r="Y18" i="2" s="1"/>
  <c r="Z18" i="2" s="1"/>
  <c r="N19" i="2"/>
  <c r="N20" i="2"/>
  <c r="M20" i="2" s="1"/>
  <c r="N21" i="2"/>
  <c r="N22" i="2"/>
  <c r="AA22" i="2" s="1"/>
  <c r="AB22" i="2" s="1"/>
  <c r="N23" i="2"/>
  <c r="S23" i="2" s="1"/>
  <c r="U23" i="2" s="1"/>
  <c r="N24" i="2"/>
  <c r="P24" i="2" s="1"/>
  <c r="N25" i="2"/>
  <c r="R25" i="2" s="1"/>
  <c r="N26" i="2"/>
  <c r="R26" i="2" s="1"/>
  <c r="N27" i="2"/>
  <c r="S27" i="2" s="1"/>
  <c r="T27" i="2" s="1"/>
  <c r="N28" i="2"/>
  <c r="P28" i="2" s="1"/>
  <c r="N29" i="2"/>
  <c r="N30" i="2"/>
  <c r="N31" i="2"/>
  <c r="N32" i="2"/>
  <c r="N33" i="2"/>
  <c r="N34" i="2"/>
  <c r="AA34" i="2" s="1"/>
  <c r="AB34" i="2" s="1"/>
  <c r="N35" i="2"/>
  <c r="N36" i="2"/>
  <c r="N37" i="2"/>
  <c r="N38" i="2"/>
  <c r="N39" i="2"/>
  <c r="AA39" i="2" s="1"/>
  <c r="AB39" i="2" s="1"/>
  <c r="N40" i="2"/>
  <c r="M40" i="2" s="1"/>
  <c r="Q40" i="2" s="1"/>
  <c r="N41" i="2"/>
  <c r="N42" i="2"/>
  <c r="N43" i="2"/>
  <c r="N44" i="2"/>
  <c r="N45" i="2"/>
  <c r="N46" i="2"/>
  <c r="N47" i="2"/>
  <c r="N48" i="2"/>
  <c r="N49" i="2"/>
  <c r="N50" i="2"/>
  <c r="N51" i="2"/>
  <c r="M51" i="2" s="1"/>
  <c r="Q51" i="2" s="1"/>
  <c r="N52" i="2"/>
  <c r="M52" i="2" s="1"/>
  <c r="Q52" i="2" s="1"/>
  <c r="N53" i="2"/>
  <c r="R53" i="2" s="1"/>
  <c r="A50" i="2"/>
  <c r="O50" i="2" s="1"/>
  <c r="A33" i="2"/>
  <c r="A28" i="2"/>
  <c r="A29" i="2" s="1"/>
  <c r="A24" i="2"/>
  <c r="A25" i="2" s="1"/>
  <c r="A26" i="2" s="1"/>
  <c r="A27" i="2" s="1"/>
  <c r="U28" i="2"/>
  <c r="W28" i="2"/>
  <c r="Y28" i="2"/>
  <c r="Z28" i="2" s="1"/>
  <c r="AA28" i="2"/>
  <c r="AB28" i="2" s="1"/>
  <c r="U40" i="2"/>
  <c r="W40" i="2"/>
  <c r="Y40" i="2"/>
  <c r="Z40" i="2" s="1"/>
  <c r="AA40" i="2"/>
  <c r="AB40" i="2" s="1"/>
  <c r="U51" i="2"/>
  <c r="W51" i="2"/>
  <c r="Y51" i="2"/>
  <c r="Z51" i="2" s="1"/>
  <c r="AA51" i="2"/>
  <c r="AB51" i="2" s="1"/>
  <c r="U52" i="2"/>
  <c r="W52" i="2"/>
  <c r="Y52" i="2"/>
  <c r="Z52" i="2" s="1"/>
  <c r="AA52" i="2"/>
  <c r="AB52" i="2" s="1"/>
  <c r="U53" i="2"/>
  <c r="W53" i="2"/>
  <c r="Y53" i="2"/>
  <c r="Z53" i="2" s="1"/>
  <c r="AA53" i="2"/>
  <c r="AB53" i="2" s="1"/>
  <c r="AA14" i="2"/>
  <c r="AB14" i="2" s="1"/>
  <c r="AA24" i="2"/>
  <c r="AB24" i="2" s="1"/>
  <c r="AA25" i="2"/>
  <c r="AB25" i="2" s="1"/>
  <c r="AA26" i="2"/>
  <c r="AB26" i="2" s="1"/>
  <c r="AA27" i="2"/>
  <c r="AB27" i="2" s="1"/>
  <c r="AA2" i="2"/>
  <c r="AB2" i="2" s="1"/>
  <c r="Y14" i="2"/>
  <c r="Z14" i="2" s="1"/>
  <c r="Y24" i="2"/>
  <c r="Z24" i="2" s="1"/>
  <c r="Y25" i="2"/>
  <c r="Z25" i="2" s="1"/>
  <c r="Y26" i="2"/>
  <c r="Z26" i="2" s="1"/>
  <c r="Y27" i="2"/>
  <c r="Z27" i="2" s="1"/>
  <c r="Y2" i="2"/>
  <c r="Z2" i="2" s="1"/>
  <c r="X14" i="2"/>
  <c r="X2" i="2"/>
  <c r="V14" i="2"/>
  <c r="V2" i="2"/>
  <c r="W14" i="2"/>
  <c r="W24" i="2"/>
  <c r="W25" i="2"/>
  <c r="W26" i="2"/>
  <c r="W27" i="2"/>
  <c r="W2" i="2"/>
  <c r="U2" i="2"/>
  <c r="U14" i="2"/>
  <c r="U24" i="2"/>
  <c r="U25" i="2"/>
  <c r="U26" i="2"/>
  <c r="U27" i="2"/>
  <c r="S3" i="2"/>
  <c r="N2" i="2"/>
  <c r="S2" i="2" s="1"/>
  <c r="T2" i="2" s="1"/>
  <c r="A7" i="2"/>
  <c r="A2" i="2"/>
  <c r="A3" i="2" s="1"/>
  <c r="R146" i="2" l="1"/>
  <c r="M135" i="2"/>
  <c r="A129" i="2"/>
  <c r="O128" i="2"/>
  <c r="P205" i="2"/>
  <c r="P204" i="2"/>
  <c r="X190" i="2"/>
  <c r="V178" i="2"/>
  <c r="X163" i="2"/>
  <c r="A30" i="2"/>
  <c r="O29" i="2"/>
  <c r="A56" i="2"/>
  <c r="O55" i="2"/>
  <c r="P131" i="2"/>
  <c r="A82" i="2"/>
  <c r="O81" i="2"/>
  <c r="A134" i="2"/>
  <c r="O133" i="2"/>
  <c r="A186" i="2"/>
  <c r="O185" i="2"/>
  <c r="P207" i="2"/>
  <c r="P197" i="2"/>
  <c r="M194" i="2"/>
  <c r="A86" i="2"/>
  <c r="O85" i="2"/>
  <c r="A137" i="2"/>
  <c r="O136" i="2"/>
  <c r="A189" i="2"/>
  <c r="O188" i="2"/>
  <c r="A34" i="2"/>
  <c r="O34" i="2" s="1"/>
  <c r="O33" i="2"/>
  <c r="O154" i="2"/>
  <c r="W204" i="2"/>
  <c r="A78" i="2"/>
  <c r="O77" i="2"/>
  <c r="S146" i="2"/>
  <c r="T146" i="2" s="1"/>
  <c r="V96" i="2"/>
  <c r="A160" i="2"/>
  <c r="O159" i="2"/>
  <c r="S204" i="2"/>
  <c r="T204" i="2" s="1"/>
  <c r="V175" i="2"/>
  <c r="A4" i="2"/>
  <c r="O3" i="2"/>
  <c r="A60" i="2"/>
  <c r="O59" i="2"/>
  <c r="A8" i="2"/>
  <c r="O7" i="2"/>
  <c r="A112" i="2"/>
  <c r="O111" i="2"/>
  <c r="P162" i="2"/>
  <c r="O162" i="2"/>
  <c r="R204" i="2"/>
  <c r="Y6" i="2"/>
  <c r="Z6" i="2" s="1"/>
  <c r="S51" i="2"/>
  <c r="T51" i="2" s="1"/>
  <c r="X58" i="2"/>
  <c r="X122" i="2"/>
  <c r="X94" i="2"/>
  <c r="X195" i="2"/>
  <c r="M192" i="2"/>
  <c r="X188" i="2"/>
  <c r="R181" i="2"/>
  <c r="S177" i="2"/>
  <c r="W177" i="2" s="1"/>
  <c r="U163" i="2"/>
  <c r="X153" i="2"/>
  <c r="V148" i="2"/>
  <c r="S130" i="2"/>
  <c r="T130" i="2" s="1"/>
  <c r="M108" i="2"/>
  <c r="Q108" i="2" s="1"/>
  <c r="S91" i="2"/>
  <c r="W91" i="2" s="1"/>
  <c r="P208" i="2"/>
  <c r="R206" i="2"/>
  <c r="M181" i="2"/>
  <c r="Q181" i="2" s="1"/>
  <c r="V176" i="2"/>
  <c r="S171" i="2"/>
  <c r="Y171" i="2" s="1"/>
  <c r="M165" i="2"/>
  <c r="X170" i="2"/>
  <c r="P206" i="2"/>
  <c r="S187" i="2"/>
  <c r="AA187" i="2" s="1"/>
  <c r="U159" i="2"/>
  <c r="X159" i="2"/>
  <c r="V128" i="2"/>
  <c r="V173" i="2"/>
  <c r="X169" i="2"/>
  <c r="V166" i="2"/>
  <c r="X164" i="2"/>
  <c r="V160" i="2"/>
  <c r="V95" i="2"/>
  <c r="V195" i="2"/>
  <c r="X64" i="2"/>
  <c r="V69" i="2"/>
  <c r="X151" i="2"/>
  <c r="X45" i="2"/>
  <c r="X33" i="2"/>
  <c r="X77" i="2"/>
  <c r="X75" i="2"/>
  <c r="M54" i="2"/>
  <c r="Q54" i="2" s="1"/>
  <c r="M153" i="2"/>
  <c r="M86" i="2"/>
  <c r="Q86" i="2" s="1"/>
  <c r="S200" i="2"/>
  <c r="W200" i="2" s="1"/>
  <c r="M190" i="2"/>
  <c r="W187" i="2"/>
  <c r="M183" i="2"/>
  <c r="Q183" i="2" s="1"/>
  <c r="M175" i="2"/>
  <c r="M173" i="2"/>
  <c r="P168" i="2"/>
  <c r="S165" i="2"/>
  <c r="AA165" i="2" s="1"/>
  <c r="Y163" i="2"/>
  <c r="V196" i="2"/>
  <c r="V170" i="2"/>
  <c r="V147" i="2"/>
  <c r="X200" i="2"/>
  <c r="X176" i="2"/>
  <c r="X175" i="2"/>
  <c r="V142" i="2"/>
  <c r="V136" i="2"/>
  <c r="X172" i="2"/>
  <c r="AA159" i="2"/>
  <c r="V194" i="2"/>
  <c r="V165" i="2"/>
  <c r="V135" i="2"/>
  <c r="X129" i="2"/>
  <c r="X42" i="2"/>
  <c r="V58" i="2"/>
  <c r="V87" i="2"/>
  <c r="Y173" i="2"/>
  <c r="Z173" i="2" s="1"/>
  <c r="V189" i="2"/>
  <c r="V177" i="2"/>
  <c r="V164" i="2"/>
  <c r="X65" i="2"/>
  <c r="X30" i="2"/>
  <c r="X71" i="2"/>
  <c r="V57" i="2"/>
  <c r="V124" i="2"/>
  <c r="AA86" i="2"/>
  <c r="AB86" i="2" s="1"/>
  <c r="S183" i="2"/>
  <c r="T183" i="2" s="1"/>
  <c r="AA175" i="2"/>
  <c r="AB175" i="2" s="1"/>
  <c r="V163" i="2"/>
  <c r="X160" i="2"/>
  <c r="V200" i="2"/>
  <c r="V159" i="2"/>
  <c r="V82" i="2"/>
  <c r="X189" i="2"/>
  <c r="X165" i="2"/>
  <c r="X135" i="2"/>
  <c r="X82" i="2"/>
  <c r="X36" i="2"/>
  <c r="V63" i="2"/>
  <c r="V46" i="2"/>
  <c r="V10" i="2"/>
  <c r="P54" i="2"/>
  <c r="V154" i="2"/>
  <c r="V145" i="2"/>
  <c r="X128" i="2"/>
  <c r="M101" i="2"/>
  <c r="U86" i="2"/>
  <c r="AA82" i="2"/>
  <c r="AB82" i="2" s="1"/>
  <c r="X193" i="2"/>
  <c r="R183" i="2"/>
  <c r="S175" i="2"/>
  <c r="Y175" i="2" s="1"/>
  <c r="S173" i="2"/>
  <c r="W173" i="2" s="1"/>
  <c r="U165" i="2"/>
  <c r="AA163" i="2"/>
  <c r="AB163" i="2" s="1"/>
  <c r="AA162" i="2"/>
  <c r="AB162" i="2" s="1"/>
  <c r="Y159" i="2"/>
  <c r="Z159" i="2" s="1"/>
  <c r="V172" i="2"/>
  <c r="X187" i="2"/>
  <c r="X177" i="2"/>
  <c r="AA117" i="2"/>
  <c r="AB117" i="2" s="1"/>
  <c r="M117" i="2"/>
  <c r="S102" i="2"/>
  <c r="T102" i="2" s="1"/>
  <c r="P102" i="2"/>
  <c r="M198" i="2"/>
  <c r="S198" i="2"/>
  <c r="W198" i="2" s="1"/>
  <c r="V198" i="2"/>
  <c r="X198" i="2"/>
  <c r="M39" i="2"/>
  <c r="V39" i="2"/>
  <c r="S68" i="2"/>
  <c r="V68" i="2"/>
  <c r="X68" i="2"/>
  <c r="V56" i="2"/>
  <c r="X56" i="2"/>
  <c r="V155" i="2"/>
  <c r="X155" i="2"/>
  <c r="V143" i="2"/>
  <c r="X143" i="2"/>
  <c r="M121" i="2"/>
  <c r="V121" i="2"/>
  <c r="V44" i="2"/>
  <c r="X44" i="2"/>
  <c r="V32" i="2"/>
  <c r="X32" i="2"/>
  <c r="AA49" i="2"/>
  <c r="AB49" i="2" s="1"/>
  <c r="V49" i="2"/>
  <c r="X49" i="2"/>
  <c r="S43" i="2"/>
  <c r="W43" i="2" s="1"/>
  <c r="V43" i="2"/>
  <c r="X43" i="2"/>
  <c r="M37" i="2"/>
  <c r="V37" i="2"/>
  <c r="X37" i="2"/>
  <c r="M31" i="2"/>
  <c r="V31" i="2"/>
  <c r="X31" i="2"/>
  <c r="S74" i="2"/>
  <c r="W74" i="2" s="1"/>
  <c r="V74" i="2"/>
  <c r="X74" i="2"/>
  <c r="S66" i="2"/>
  <c r="X66" i="2"/>
  <c r="X60" i="2"/>
  <c r="AA153" i="2"/>
  <c r="AB153" i="2" s="1"/>
  <c r="M150" i="2"/>
  <c r="V150" i="2"/>
  <c r="X150" i="2"/>
  <c r="Y141" i="2"/>
  <c r="Z141" i="2" s="1"/>
  <c r="M141" i="2"/>
  <c r="M133" i="2"/>
  <c r="Q133" i="2" s="1"/>
  <c r="V133" i="2"/>
  <c r="R132" i="2"/>
  <c r="V125" i="2"/>
  <c r="X125" i="2"/>
  <c r="X118" i="2"/>
  <c r="M102" i="2"/>
  <c r="Q102" i="2" s="1"/>
  <c r="V98" i="2"/>
  <c r="X98" i="2"/>
  <c r="AA92" i="2"/>
  <c r="AB92" i="2" s="1"/>
  <c r="V92" i="2"/>
  <c r="X92" i="2"/>
  <c r="M92" i="2"/>
  <c r="M85" i="2"/>
  <c r="V85" i="2"/>
  <c r="X85" i="2"/>
  <c r="M81" i="2"/>
  <c r="Q81" i="2" s="1"/>
  <c r="V81" i="2"/>
  <c r="R80" i="2"/>
  <c r="P209" i="2"/>
  <c r="M202" i="2"/>
  <c r="Q202" i="2" s="1"/>
  <c r="S202" i="2"/>
  <c r="W202" i="2" s="1"/>
  <c r="Y198" i="2"/>
  <c r="V191" i="2"/>
  <c r="M191" i="2"/>
  <c r="X191" i="2"/>
  <c r="S191" i="2"/>
  <c r="U191" i="2" s="1"/>
  <c r="AA185" i="2"/>
  <c r="AB185" i="2" s="1"/>
  <c r="M179" i="2"/>
  <c r="M174" i="2"/>
  <c r="X173" i="2"/>
  <c r="V174" i="2"/>
  <c r="AA174" i="2"/>
  <c r="AB174" i="2" s="1"/>
  <c r="X174" i="2"/>
  <c r="X166" i="2"/>
  <c r="S158" i="2"/>
  <c r="T158" i="2" s="1"/>
  <c r="P158" i="2"/>
  <c r="R158" i="2"/>
  <c r="V190" i="2"/>
  <c r="V171" i="2"/>
  <c r="V129" i="2"/>
  <c r="V118" i="2"/>
  <c r="V88" i="2"/>
  <c r="V77" i="2"/>
  <c r="V65" i="2"/>
  <c r="V42" i="2"/>
  <c r="V30" i="2"/>
  <c r="X171" i="2"/>
  <c r="X139" i="2"/>
  <c r="X121" i="2"/>
  <c r="X100" i="2"/>
  <c r="X88" i="2"/>
  <c r="X63" i="2"/>
  <c r="V117" i="2"/>
  <c r="V64" i="2"/>
  <c r="V41" i="2"/>
  <c r="V29" i="2"/>
  <c r="X147" i="2"/>
  <c r="X99" i="2"/>
  <c r="X87" i="2"/>
  <c r="X46" i="2"/>
  <c r="M47" i="2"/>
  <c r="X47" i="2"/>
  <c r="S41" i="2"/>
  <c r="X41" i="2"/>
  <c r="Y35" i="2"/>
  <c r="Z35" i="2" s="1"/>
  <c r="X35" i="2"/>
  <c r="M29" i="2"/>
  <c r="X29" i="2"/>
  <c r="V79" i="2"/>
  <c r="X79" i="2"/>
  <c r="X72" i="2"/>
  <c r="M156" i="2"/>
  <c r="V156" i="2"/>
  <c r="X156" i="2"/>
  <c r="X148" i="2"/>
  <c r="V144" i="2"/>
  <c r="X144" i="2"/>
  <c r="P136" i="2"/>
  <c r="X136" i="2"/>
  <c r="M127" i="2"/>
  <c r="V127" i="2"/>
  <c r="X112" i="2"/>
  <c r="V97" i="2"/>
  <c r="X97" i="2"/>
  <c r="S97" i="2"/>
  <c r="U97" i="2" s="1"/>
  <c r="S84" i="2"/>
  <c r="U84" i="2" s="1"/>
  <c r="X84" i="2"/>
  <c r="Y200" i="2"/>
  <c r="X192" i="2"/>
  <c r="U187" i="2"/>
  <c r="X178" i="2"/>
  <c r="V188" i="2"/>
  <c r="V134" i="2"/>
  <c r="V116" i="2"/>
  <c r="V94" i="2"/>
  <c r="V83" i="2"/>
  <c r="V72" i="2"/>
  <c r="V60" i="2"/>
  <c r="X199" i="2"/>
  <c r="X134" i="2"/>
  <c r="X117" i="2"/>
  <c r="X95" i="2"/>
  <c r="X83" i="2"/>
  <c r="X57" i="2"/>
  <c r="S48" i="2"/>
  <c r="X48" i="2"/>
  <c r="V73" i="2"/>
  <c r="X73" i="2"/>
  <c r="S59" i="2"/>
  <c r="X59" i="2"/>
  <c r="M157" i="2"/>
  <c r="V157" i="2"/>
  <c r="V149" i="2"/>
  <c r="M149" i="2"/>
  <c r="X149" i="2"/>
  <c r="V137" i="2"/>
  <c r="X137" i="2"/>
  <c r="S124" i="2"/>
  <c r="U124" i="2" s="1"/>
  <c r="X124" i="2"/>
  <c r="M113" i="2"/>
  <c r="V113" i="2"/>
  <c r="X113" i="2"/>
  <c r="V179" i="2"/>
  <c r="Y179" i="2"/>
  <c r="Z179" i="2" s="1"/>
  <c r="X179" i="2"/>
  <c r="M169" i="2"/>
  <c r="S169" i="2"/>
  <c r="W169" i="2" s="1"/>
  <c r="V169" i="2"/>
  <c r="U169" i="2"/>
  <c r="S78" i="2"/>
  <c r="W78" i="2" s="1"/>
  <c r="X78" i="2"/>
  <c r="S76" i="2"/>
  <c r="T76" i="2" s="1"/>
  <c r="M155" i="2"/>
  <c r="M147" i="2"/>
  <c r="M143" i="2"/>
  <c r="S139" i="2"/>
  <c r="U139" i="2" s="1"/>
  <c r="V139" i="2"/>
  <c r="M115" i="2"/>
  <c r="V115" i="2"/>
  <c r="AA111" i="2"/>
  <c r="AB111" i="2" s="1"/>
  <c r="M107" i="2"/>
  <c r="Q107" i="2" s="1"/>
  <c r="AA96" i="2"/>
  <c r="AB96" i="2" s="1"/>
  <c r="X96" i="2"/>
  <c r="M96" i="2"/>
  <c r="V91" i="2"/>
  <c r="Y91" i="2"/>
  <c r="Z91" i="2" s="1"/>
  <c r="X91" i="2"/>
  <c r="V185" i="2"/>
  <c r="S185" i="2"/>
  <c r="Y185" i="2" s="1"/>
  <c r="X185" i="2"/>
  <c r="Y177" i="2"/>
  <c r="M167" i="2"/>
  <c r="V162" i="2"/>
  <c r="X162" i="2"/>
  <c r="V123" i="2"/>
  <c r="V112" i="2"/>
  <c r="V71" i="2"/>
  <c r="V59" i="2"/>
  <c r="V48" i="2"/>
  <c r="V36" i="2"/>
  <c r="X157" i="2"/>
  <c r="X145" i="2"/>
  <c r="X133" i="2"/>
  <c r="X127" i="2"/>
  <c r="X116" i="2"/>
  <c r="S193" i="2"/>
  <c r="W193" i="2" s="1"/>
  <c r="V192" i="2"/>
  <c r="V193" i="2"/>
  <c r="AA193" i="2"/>
  <c r="AB193" i="2" s="1"/>
  <c r="S189" i="2"/>
  <c r="W189" i="2" s="1"/>
  <c r="AA189" i="2"/>
  <c r="AB189" i="2" s="1"/>
  <c r="U177" i="2"/>
  <c r="V167" i="2"/>
  <c r="S167" i="2"/>
  <c r="U167" i="2" s="1"/>
  <c r="X167" i="2"/>
  <c r="AA167" i="2"/>
  <c r="AB167" i="2" s="1"/>
  <c r="V161" i="2"/>
  <c r="M161" i="2"/>
  <c r="X161" i="2"/>
  <c r="S161" i="2"/>
  <c r="U161" i="2" s="1"/>
  <c r="Y161" i="2"/>
  <c r="Z161" i="2" s="1"/>
  <c r="V153" i="2"/>
  <c r="V141" i="2"/>
  <c r="V122" i="2"/>
  <c r="V111" i="2"/>
  <c r="V101" i="2"/>
  <c r="V47" i="2"/>
  <c r="V35" i="2"/>
  <c r="X141" i="2"/>
  <c r="X123" i="2"/>
  <c r="X115" i="2"/>
  <c r="X81" i="2"/>
  <c r="X69" i="2"/>
  <c r="X39" i="2"/>
  <c r="M45" i="2"/>
  <c r="V45" i="2"/>
  <c r="S33" i="2"/>
  <c r="V33" i="2"/>
  <c r="V62" i="2"/>
  <c r="X62" i="2"/>
  <c r="S138" i="2"/>
  <c r="Y138" i="2" s="1"/>
  <c r="V138" i="2"/>
  <c r="X138" i="2"/>
  <c r="S126" i="2"/>
  <c r="AA126" i="2" s="1"/>
  <c r="V126" i="2"/>
  <c r="X126" i="2"/>
  <c r="S106" i="2"/>
  <c r="T106" i="2" s="1"/>
  <c r="M106" i="2"/>
  <c r="Q106" i="2" s="1"/>
  <c r="X90" i="2"/>
  <c r="M90" i="2"/>
  <c r="S45" i="2"/>
  <c r="W45" i="2" s="1"/>
  <c r="AA33" i="2"/>
  <c r="AB33" i="2" s="1"/>
  <c r="S50" i="2"/>
  <c r="W50" i="2" s="1"/>
  <c r="V50" i="2"/>
  <c r="X50" i="2"/>
  <c r="M38" i="2"/>
  <c r="V38" i="2"/>
  <c r="X38" i="2"/>
  <c r="V75" i="2"/>
  <c r="V67" i="2"/>
  <c r="X67" i="2"/>
  <c r="V61" i="2"/>
  <c r="X61" i="2"/>
  <c r="V55" i="2"/>
  <c r="X55" i="2"/>
  <c r="M154" i="2"/>
  <c r="Q154" i="2" s="1"/>
  <c r="X154" i="2"/>
  <c r="V151" i="2"/>
  <c r="X142" i="2"/>
  <c r="Y137" i="2"/>
  <c r="Z137" i="2" s="1"/>
  <c r="S120" i="2"/>
  <c r="U120" i="2" s="1"/>
  <c r="V120" i="2"/>
  <c r="X120" i="2"/>
  <c r="M114" i="2"/>
  <c r="V114" i="2"/>
  <c r="X114" i="2"/>
  <c r="R104" i="2"/>
  <c r="M104" i="2"/>
  <c r="Q104" i="2" s="1"/>
  <c r="R102" i="2"/>
  <c r="M99" i="2"/>
  <c r="Y99" i="2"/>
  <c r="Z99" i="2" s="1"/>
  <c r="V99" i="2"/>
  <c r="M208" i="2"/>
  <c r="Q208" i="2" s="1"/>
  <c r="R208" i="2"/>
  <c r="W208" i="2"/>
  <c r="V199" i="2"/>
  <c r="M186" i="2"/>
  <c r="Q186" i="2" s="1"/>
  <c r="V186" i="2"/>
  <c r="X186" i="2"/>
  <c r="S179" i="2"/>
  <c r="AA179" i="2" s="1"/>
  <c r="AA169" i="2"/>
  <c r="AB169" i="2" s="1"/>
  <c r="V152" i="2"/>
  <c r="V140" i="2"/>
  <c r="V100" i="2"/>
  <c r="V89" i="2"/>
  <c r="V78" i="2"/>
  <c r="V66" i="2"/>
  <c r="V34" i="2"/>
  <c r="X152" i="2"/>
  <c r="X140" i="2"/>
  <c r="X111" i="2"/>
  <c r="X101" i="2"/>
  <c r="X89" i="2"/>
  <c r="X34" i="2"/>
  <c r="M187" i="2"/>
  <c r="M178" i="2"/>
  <c r="M177" i="2"/>
  <c r="M160" i="2"/>
  <c r="Q160" i="2" s="1"/>
  <c r="M159" i="2"/>
  <c r="Q159" i="2" s="1"/>
  <c r="V187" i="2"/>
  <c r="X86" i="2"/>
  <c r="V86" i="2"/>
  <c r="S105" i="2"/>
  <c r="T105" i="2" s="1"/>
  <c r="W206" i="2"/>
  <c r="S181" i="2"/>
  <c r="T181" i="2" s="1"/>
  <c r="X196" i="2"/>
  <c r="A163" i="2"/>
  <c r="Q189" i="2"/>
  <c r="P160" i="2"/>
  <c r="V107" i="2"/>
  <c r="P189" i="2"/>
  <c r="P159" i="2"/>
  <c r="P188" i="2"/>
  <c r="P186" i="2"/>
  <c r="Q185" i="2"/>
  <c r="X206" i="2"/>
  <c r="Q188" i="2"/>
  <c r="Q162" i="2"/>
  <c r="R162" i="2" s="1"/>
  <c r="Z185" i="2"/>
  <c r="P185" i="2"/>
  <c r="V108" i="2"/>
  <c r="P202" i="2"/>
  <c r="R202" i="2"/>
  <c r="W209" i="2"/>
  <c r="W207" i="2"/>
  <c r="W205" i="2"/>
  <c r="W203" i="2"/>
  <c r="M184" i="2"/>
  <c r="Q184" i="2" s="1"/>
  <c r="M182" i="2"/>
  <c r="Q182" i="2" s="1"/>
  <c r="M180" i="2"/>
  <c r="Q180" i="2" s="1"/>
  <c r="M176" i="2"/>
  <c r="U175" i="2"/>
  <c r="M172" i="2"/>
  <c r="U171" i="2"/>
  <c r="R168" i="2"/>
  <c r="S166" i="2"/>
  <c r="Y166" i="2" s="1"/>
  <c r="AA209" i="2"/>
  <c r="AB209" i="2" s="1"/>
  <c r="U209" i="2"/>
  <c r="M209" i="2"/>
  <c r="Q209" i="2" s="1"/>
  <c r="AA207" i="2"/>
  <c r="AB207" i="2" s="1"/>
  <c r="U207" i="2"/>
  <c r="M207" i="2"/>
  <c r="Q207" i="2" s="1"/>
  <c r="AA205" i="2"/>
  <c r="AB205" i="2" s="1"/>
  <c r="U205" i="2"/>
  <c r="M205" i="2"/>
  <c r="Q205" i="2" s="1"/>
  <c r="AA203" i="2"/>
  <c r="AB203" i="2" s="1"/>
  <c r="U203" i="2"/>
  <c r="M203" i="2"/>
  <c r="Q203" i="2" s="1"/>
  <c r="M201" i="2"/>
  <c r="M199" i="2"/>
  <c r="M197" i="2"/>
  <c r="Q197" i="2" s="1"/>
  <c r="M195" i="2"/>
  <c r="S194" i="2"/>
  <c r="Y194" i="2" s="1"/>
  <c r="S190" i="2"/>
  <c r="W190" i="2" s="1"/>
  <c r="Y190" i="2"/>
  <c r="Z190" i="2" s="1"/>
  <c r="S186" i="2"/>
  <c r="W186" i="2" s="1"/>
  <c r="Y186" i="2"/>
  <c r="Z186" i="2" s="1"/>
  <c r="M168" i="2"/>
  <c r="Q168" i="2" s="1"/>
  <c r="W159" i="2"/>
  <c r="S172" i="2"/>
  <c r="Y172" i="2"/>
  <c r="Z172" i="2" s="1"/>
  <c r="S176" i="2"/>
  <c r="U176" i="2" s="1"/>
  <c r="Y176" i="2"/>
  <c r="Z176" i="2" s="1"/>
  <c r="Y209" i="2"/>
  <c r="Z209" i="2" s="1"/>
  <c r="S209" i="2"/>
  <c r="T209" i="2" s="1"/>
  <c r="Y207" i="2"/>
  <c r="Z207" i="2" s="1"/>
  <c r="S207" i="2"/>
  <c r="T207" i="2" s="1"/>
  <c r="Y205" i="2"/>
  <c r="Z205" i="2" s="1"/>
  <c r="S205" i="2"/>
  <c r="T205" i="2" s="1"/>
  <c r="Y203" i="2"/>
  <c r="Z203" i="2" s="1"/>
  <c r="S203" i="2"/>
  <c r="T203" i="2" s="1"/>
  <c r="Y201" i="2"/>
  <c r="Z201" i="2" s="1"/>
  <c r="S201" i="2"/>
  <c r="AA201" i="2" s="1"/>
  <c r="Y199" i="2"/>
  <c r="Z199" i="2" s="1"/>
  <c r="S199" i="2"/>
  <c r="AA199" i="2" s="1"/>
  <c r="S197" i="2"/>
  <c r="T197" i="2" s="1"/>
  <c r="Y195" i="2"/>
  <c r="Z195" i="2" s="1"/>
  <c r="S195" i="2"/>
  <c r="U195" i="2" s="1"/>
  <c r="Y189" i="2"/>
  <c r="R184" i="2"/>
  <c r="R182" i="2"/>
  <c r="R180" i="2"/>
  <c r="S178" i="2"/>
  <c r="U178" i="2" s="1"/>
  <c r="Y178" i="2"/>
  <c r="Z178" i="2" s="1"/>
  <c r="AA176" i="2"/>
  <c r="S174" i="2"/>
  <c r="Y174" i="2" s="1"/>
  <c r="S170" i="2"/>
  <c r="U170" i="2" s="1"/>
  <c r="Y170" i="2"/>
  <c r="Z170" i="2" s="1"/>
  <c r="W163" i="2"/>
  <c r="AB159" i="2"/>
  <c r="AA208" i="2"/>
  <c r="AB208" i="2" s="1"/>
  <c r="U208" i="2"/>
  <c r="AA206" i="2"/>
  <c r="AB206" i="2" s="1"/>
  <c r="U206" i="2"/>
  <c r="V206" i="2" s="1"/>
  <c r="AA204" i="2"/>
  <c r="AB204" i="2" s="1"/>
  <c r="U204" i="2"/>
  <c r="AA202" i="2"/>
  <c r="AB202" i="2" s="1"/>
  <c r="U202" i="2"/>
  <c r="AA200" i="2"/>
  <c r="AB200" i="2" s="1"/>
  <c r="U200" i="2"/>
  <c r="AA198" i="2"/>
  <c r="AB198" i="2" s="1"/>
  <c r="AA196" i="2"/>
  <c r="U196" i="2"/>
  <c r="AA194" i="2"/>
  <c r="AB194" i="2" s="1"/>
  <c r="S192" i="2"/>
  <c r="Y192" i="2" s="1"/>
  <c r="AA190" i="2"/>
  <c r="S188" i="2"/>
  <c r="Y188" i="2"/>
  <c r="Z188" i="2" s="1"/>
  <c r="AA186" i="2"/>
  <c r="AB186" i="2" s="1"/>
  <c r="P184" i="2"/>
  <c r="P182" i="2"/>
  <c r="P180" i="2"/>
  <c r="W175" i="2"/>
  <c r="AA173" i="2"/>
  <c r="W171" i="2"/>
  <c r="M166" i="2"/>
  <c r="W165" i="2"/>
  <c r="Y164" i="2"/>
  <c r="Z164" i="2" s="1"/>
  <c r="S164" i="2"/>
  <c r="W164" i="2" s="1"/>
  <c r="S162" i="2"/>
  <c r="W162" i="2" s="1"/>
  <c r="S160" i="2"/>
  <c r="W160" i="2" s="1"/>
  <c r="AA108" i="2"/>
  <c r="AB108" i="2" s="1"/>
  <c r="AA107" i="2"/>
  <c r="AB107" i="2" s="1"/>
  <c r="W82" i="2"/>
  <c r="R76" i="2"/>
  <c r="P146" i="2"/>
  <c r="S141" i="2"/>
  <c r="AA141" i="2" s="1"/>
  <c r="Y135" i="2"/>
  <c r="Z135" i="2" s="1"/>
  <c r="AA127" i="2"/>
  <c r="AB127" i="2" s="1"/>
  <c r="S113" i="2"/>
  <c r="W113" i="2" s="1"/>
  <c r="W108" i="2"/>
  <c r="S99" i="2"/>
  <c r="U99" i="2" s="1"/>
  <c r="AA95" i="2"/>
  <c r="AB95" i="2" s="1"/>
  <c r="AA91" i="2"/>
  <c r="M84" i="2"/>
  <c r="S81" i="2"/>
  <c r="AA81" i="2" s="1"/>
  <c r="AB81" i="2" s="1"/>
  <c r="M80" i="2"/>
  <c r="Q80" i="2" s="1"/>
  <c r="M76" i="2"/>
  <c r="Q76" i="2" s="1"/>
  <c r="S115" i="2"/>
  <c r="U115" i="2" s="1"/>
  <c r="U110" i="2"/>
  <c r="W107" i="2"/>
  <c r="X107" i="2" s="1"/>
  <c r="R106" i="2"/>
  <c r="R93" i="2"/>
  <c r="AA90" i="2"/>
  <c r="AB90" i="2" s="1"/>
  <c r="U88" i="2"/>
  <c r="W86" i="2"/>
  <c r="S85" i="2"/>
  <c r="W85" i="2" s="1"/>
  <c r="U82" i="2"/>
  <c r="AA135" i="2"/>
  <c r="Y115" i="2"/>
  <c r="Z115" i="2" s="1"/>
  <c r="AA88" i="2"/>
  <c r="AB88" i="2" s="1"/>
  <c r="P78" i="2"/>
  <c r="P60" i="2"/>
  <c r="S54" i="2"/>
  <c r="T54" i="2" s="1"/>
  <c r="Y147" i="2"/>
  <c r="Z147" i="2" s="1"/>
  <c r="AA139" i="2"/>
  <c r="AB139" i="2" s="1"/>
  <c r="S136" i="2"/>
  <c r="T137" i="2" s="1"/>
  <c r="P108" i="2"/>
  <c r="S101" i="2"/>
  <c r="W101" i="2" s="1"/>
  <c r="S95" i="2"/>
  <c r="U95" i="2" s="1"/>
  <c r="AA89" i="2"/>
  <c r="M88" i="2"/>
  <c r="M82" i="2"/>
  <c r="Q82" i="2" s="1"/>
  <c r="P154" i="2"/>
  <c r="T111" i="2"/>
  <c r="A155" i="2"/>
  <c r="Q85" i="2"/>
  <c r="P129" i="2"/>
  <c r="Q129" i="2"/>
  <c r="P86" i="2"/>
  <c r="P82" i="2"/>
  <c r="P133" i="2"/>
  <c r="AA157" i="2"/>
  <c r="AB157" i="2" s="1"/>
  <c r="P128" i="2"/>
  <c r="M128" i="2"/>
  <c r="Q128" i="2" s="1"/>
  <c r="S128" i="2"/>
  <c r="T128" i="2" s="1"/>
  <c r="Y128" i="2"/>
  <c r="Z128" i="2" s="1"/>
  <c r="AA147" i="2"/>
  <c r="U147" i="2"/>
  <c r="W147" i="2"/>
  <c r="M118" i="2"/>
  <c r="S118" i="2"/>
  <c r="U118" i="2" s="1"/>
  <c r="Y118" i="2"/>
  <c r="Z118" i="2" s="1"/>
  <c r="P109" i="2"/>
  <c r="R109" i="2"/>
  <c r="Y109" i="2"/>
  <c r="Z109" i="2" s="1"/>
  <c r="U109" i="2"/>
  <c r="W109" i="2"/>
  <c r="M109" i="2"/>
  <c r="Q109" i="2" s="1"/>
  <c r="AA109" i="2"/>
  <c r="AB109" i="2" s="1"/>
  <c r="S109" i="2"/>
  <c r="T109" i="2" s="1"/>
  <c r="S157" i="2"/>
  <c r="Y157" i="2" s="1"/>
  <c r="U137" i="2"/>
  <c r="Y134" i="2"/>
  <c r="M122" i="2"/>
  <c r="AA122" i="2"/>
  <c r="AB122" i="2" s="1"/>
  <c r="S122" i="2"/>
  <c r="M144" i="2"/>
  <c r="AA144" i="2"/>
  <c r="AB144" i="2" s="1"/>
  <c r="S144" i="2"/>
  <c r="S155" i="2"/>
  <c r="Y155" i="2"/>
  <c r="Z155" i="2" s="1"/>
  <c r="S87" i="2"/>
  <c r="AA87" i="2" s="1"/>
  <c r="M87" i="2"/>
  <c r="Y87" i="2"/>
  <c r="Z87" i="2" s="1"/>
  <c r="U101" i="2"/>
  <c r="Y101" i="2"/>
  <c r="Y145" i="2"/>
  <c r="Z145" i="2" s="1"/>
  <c r="S145" i="2"/>
  <c r="AA145" i="2"/>
  <c r="M145" i="2"/>
  <c r="P103" i="2"/>
  <c r="S103" i="2"/>
  <c r="T103" i="2" s="1"/>
  <c r="R103" i="2"/>
  <c r="M103" i="2"/>
  <c r="Q103" i="2" s="1"/>
  <c r="S148" i="2"/>
  <c r="U148" i="2" s="1"/>
  <c r="AA133" i="2"/>
  <c r="AB133" i="2" s="1"/>
  <c r="AA125" i="2"/>
  <c r="AB125" i="2" s="1"/>
  <c r="M124" i="2"/>
  <c r="AA124" i="2"/>
  <c r="AB124" i="2" s="1"/>
  <c r="S156" i="2"/>
  <c r="S154" i="2"/>
  <c r="Y154" i="2" s="1"/>
  <c r="Z154" i="2" s="1"/>
  <c r="Y152" i="2"/>
  <c r="Z152" i="2" s="1"/>
  <c r="S152" i="2"/>
  <c r="U152" i="2" s="1"/>
  <c r="S150" i="2"/>
  <c r="U150" i="2" s="1"/>
  <c r="Y140" i="2"/>
  <c r="Z140" i="2" s="1"/>
  <c r="AA137" i="2"/>
  <c r="AB137" i="2" s="1"/>
  <c r="U135" i="2"/>
  <c r="S127" i="2"/>
  <c r="S121" i="2"/>
  <c r="Y121" i="2"/>
  <c r="Z121" i="2" s="1"/>
  <c r="S117" i="2"/>
  <c r="Y117" i="2" s="1"/>
  <c r="S112" i="2"/>
  <c r="W112" i="2" s="1"/>
  <c r="Y112" i="2"/>
  <c r="Z112" i="2" s="1"/>
  <c r="P112" i="2"/>
  <c r="M112" i="2"/>
  <c r="Q112" i="2" s="1"/>
  <c r="P107" i="2"/>
  <c r="S107" i="2"/>
  <c r="T107" i="2" s="1"/>
  <c r="R107" i="2"/>
  <c r="Y107" i="2"/>
  <c r="Z107" i="2" s="1"/>
  <c r="S94" i="2"/>
  <c r="Y94" i="2"/>
  <c r="Z94" i="2" s="1"/>
  <c r="M94" i="2"/>
  <c r="M142" i="2"/>
  <c r="AA142" i="2"/>
  <c r="AB142" i="2" s="1"/>
  <c r="S133" i="2"/>
  <c r="T134" i="2" s="1"/>
  <c r="Y133" i="2"/>
  <c r="Z133" i="2" s="1"/>
  <c r="S125" i="2"/>
  <c r="Y125" i="2" s="1"/>
  <c r="P111" i="2"/>
  <c r="M111" i="2"/>
  <c r="Q111" i="2" s="1"/>
  <c r="W111" i="2"/>
  <c r="S104" i="2"/>
  <c r="T104" i="2" s="1"/>
  <c r="P104" i="2"/>
  <c r="S153" i="2"/>
  <c r="W153" i="2" s="1"/>
  <c r="Y151" i="2"/>
  <c r="Z151" i="2" s="1"/>
  <c r="S151" i="2"/>
  <c r="Y149" i="2"/>
  <c r="Z149" i="2" s="1"/>
  <c r="S149" i="2"/>
  <c r="W149" i="2" s="1"/>
  <c r="M148" i="2"/>
  <c r="M140" i="2"/>
  <c r="U140" i="2"/>
  <c r="AA140" i="2"/>
  <c r="W137" i="2"/>
  <c r="P137" i="2"/>
  <c r="P134" i="2"/>
  <c r="M134" i="2"/>
  <c r="Q134" i="2" s="1"/>
  <c r="U134" i="2"/>
  <c r="AA134" i="2"/>
  <c r="AB134" i="2" s="1"/>
  <c r="U133" i="2"/>
  <c r="P132" i="2"/>
  <c r="M132" i="2"/>
  <c r="Q132" i="2" s="1"/>
  <c r="M126" i="2"/>
  <c r="M120" i="2"/>
  <c r="AA120" i="2"/>
  <c r="AB120" i="2" s="1"/>
  <c r="Y111" i="2"/>
  <c r="Z111" i="2" s="1"/>
  <c r="R110" i="2"/>
  <c r="S98" i="2"/>
  <c r="AA98" i="2"/>
  <c r="AB98" i="2" s="1"/>
  <c r="M98" i="2"/>
  <c r="AA97" i="2"/>
  <c r="M97" i="2"/>
  <c r="W97" i="2"/>
  <c r="W89" i="2"/>
  <c r="U89" i="2"/>
  <c r="M89" i="2"/>
  <c r="Y89" i="2"/>
  <c r="Z89" i="2" s="1"/>
  <c r="AA156" i="2"/>
  <c r="AB156" i="2" s="1"/>
  <c r="U156" i="2"/>
  <c r="AA154" i="2"/>
  <c r="AB154" i="2" s="1"/>
  <c r="AA150" i="2"/>
  <c r="AB150" i="2" s="1"/>
  <c r="AA148" i="2"/>
  <c r="AB148" i="2" s="1"/>
  <c r="S143" i="2"/>
  <c r="S142" i="2"/>
  <c r="Y142" i="2" s="1"/>
  <c r="M138" i="2"/>
  <c r="AA138" i="2"/>
  <c r="AB138" i="2" s="1"/>
  <c r="M137" i="2"/>
  <c r="Q137" i="2" s="1"/>
  <c r="W134" i="2"/>
  <c r="S131" i="2"/>
  <c r="T131" i="2" s="1"/>
  <c r="R131" i="2"/>
  <c r="S129" i="2"/>
  <c r="Y129" i="2"/>
  <c r="Z129" i="2" s="1"/>
  <c r="Y124" i="2"/>
  <c r="S123" i="2"/>
  <c r="Y123" i="2"/>
  <c r="Z123" i="2" s="1"/>
  <c r="S119" i="2"/>
  <c r="T119" i="2" s="1"/>
  <c r="R119" i="2"/>
  <c r="U111" i="2"/>
  <c r="AA110" i="2"/>
  <c r="AB110" i="2" s="1"/>
  <c r="S108" i="2"/>
  <c r="T108" i="2" s="1"/>
  <c r="Y108" i="2"/>
  <c r="Z108" i="2" s="1"/>
  <c r="R108" i="2"/>
  <c r="P93" i="2"/>
  <c r="S93" i="2"/>
  <c r="T93" i="2" s="1"/>
  <c r="S83" i="2"/>
  <c r="W83" i="2" s="1"/>
  <c r="AA83" i="2"/>
  <c r="AB83" i="2" s="1"/>
  <c r="M83" i="2"/>
  <c r="Y143" i="2"/>
  <c r="Z143" i="2" s="1"/>
  <c r="M136" i="2"/>
  <c r="Q136" i="2" s="1"/>
  <c r="AA136" i="2"/>
  <c r="AB136" i="2" s="1"/>
  <c r="P130" i="2"/>
  <c r="M130" i="2"/>
  <c r="Q130" i="2" s="1"/>
  <c r="S110" i="2"/>
  <c r="T110" i="2" s="1"/>
  <c r="Y110" i="2"/>
  <c r="Z110" i="2" s="1"/>
  <c r="P110" i="2"/>
  <c r="W110" i="2"/>
  <c r="U91" i="2"/>
  <c r="S114" i="2"/>
  <c r="Y114" i="2" s="1"/>
  <c r="S100" i="2"/>
  <c r="Y100" i="2"/>
  <c r="Z100" i="2" s="1"/>
  <c r="S90" i="2"/>
  <c r="Y90" i="2" s="1"/>
  <c r="AA84" i="2"/>
  <c r="S96" i="2"/>
  <c r="W88" i="2"/>
  <c r="W84" i="2"/>
  <c r="Y85" i="2"/>
  <c r="Z85" i="2" s="1"/>
  <c r="Y81" i="2"/>
  <c r="Z81" i="2" s="1"/>
  <c r="P85" i="2"/>
  <c r="P81" i="2"/>
  <c r="S116" i="2"/>
  <c r="Y116" i="2"/>
  <c r="Z116" i="2" s="1"/>
  <c r="S92" i="2"/>
  <c r="Y92" i="2"/>
  <c r="Y88" i="2"/>
  <c r="Y86" i="2"/>
  <c r="Y84" i="2"/>
  <c r="Z84" i="2" s="1"/>
  <c r="Y82" i="2"/>
  <c r="P70" i="2"/>
  <c r="P56" i="2"/>
  <c r="Y74" i="2"/>
  <c r="Z74" i="2" s="1"/>
  <c r="T59" i="2"/>
  <c r="M30" i="2"/>
  <c r="S70" i="2"/>
  <c r="T70" i="2" s="1"/>
  <c r="W68" i="2"/>
  <c r="Y68" i="2"/>
  <c r="Y66" i="2"/>
  <c r="W66" i="2"/>
  <c r="M72" i="2"/>
  <c r="AA68" i="2"/>
  <c r="AB68" i="2" s="1"/>
  <c r="AA66" i="2"/>
  <c r="AB66" i="2" s="1"/>
  <c r="M64" i="2"/>
  <c r="M62" i="2"/>
  <c r="M60" i="2"/>
  <c r="Q60" i="2" s="1"/>
  <c r="M58" i="2"/>
  <c r="M56" i="2"/>
  <c r="Q56" i="2" s="1"/>
  <c r="Y78" i="2"/>
  <c r="Z78" i="2" s="1"/>
  <c r="M78" i="2"/>
  <c r="Q78" i="2" s="1"/>
  <c r="M74" i="2"/>
  <c r="M70" i="2"/>
  <c r="Q70" i="2" s="1"/>
  <c r="M68" i="2"/>
  <c r="M66" i="2"/>
  <c r="Y59" i="2"/>
  <c r="Z59" i="2" s="1"/>
  <c r="S72" i="2"/>
  <c r="AA72" i="2" s="1"/>
  <c r="S64" i="2"/>
  <c r="W64" i="2" s="1"/>
  <c r="S62" i="2"/>
  <c r="W62" i="2" s="1"/>
  <c r="S60" i="2"/>
  <c r="U60" i="2" s="1"/>
  <c r="S58" i="2"/>
  <c r="AA58" i="2" s="1"/>
  <c r="S56" i="2"/>
  <c r="W56" i="2" s="1"/>
  <c r="AA62" i="2"/>
  <c r="AB62" i="2" s="1"/>
  <c r="AA60" i="2"/>
  <c r="AB60" i="2" s="1"/>
  <c r="W59" i="2"/>
  <c r="AA56" i="2"/>
  <c r="AB56" i="2" s="1"/>
  <c r="M32" i="2"/>
  <c r="P50" i="2"/>
  <c r="Y72" i="2"/>
  <c r="Z72" i="2" s="1"/>
  <c r="Y64" i="2"/>
  <c r="Z64" i="2" s="1"/>
  <c r="Y58" i="2"/>
  <c r="Z58" i="2" s="1"/>
  <c r="AA78" i="2"/>
  <c r="S79" i="2"/>
  <c r="W79" i="2" s="1"/>
  <c r="M79" i="2"/>
  <c r="AA79" i="2"/>
  <c r="AB79" i="2" s="1"/>
  <c r="S77" i="2"/>
  <c r="T77" i="2" s="1"/>
  <c r="M77" i="2"/>
  <c r="Q77" i="2" s="1"/>
  <c r="AA77" i="2"/>
  <c r="AB77" i="2" s="1"/>
  <c r="P77" i="2"/>
  <c r="S75" i="2"/>
  <c r="W75" i="2" s="1"/>
  <c r="M75" i="2"/>
  <c r="AA75" i="2"/>
  <c r="AB75" i="2" s="1"/>
  <c r="S73" i="2"/>
  <c r="W73" i="2" s="1"/>
  <c r="M73" i="2"/>
  <c r="AA73" i="2"/>
  <c r="AB73" i="2" s="1"/>
  <c r="P59" i="2"/>
  <c r="P55" i="2"/>
  <c r="M71" i="2"/>
  <c r="AA69" i="2"/>
  <c r="AB69" i="2" s="1"/>
  <c r="M69" i="2"/>
  <c r="M67" i="2"/>
  <c r="M65" i="2"/>
  <c r="M63" i="2"/>
  <c r="AA61" i="2"/>
  <c r="AB61" i="2" s="1"/>
  <c r="M61" i="2"/>
  <c r="AA59" i="2"/>
  <c r="AB59" i="2" s="1"/>
  <c r="U59" i="2"/>
  <c r="M59" i="2"/>
  <c r="Q59" i="2" s="1"/>
  <c r="AA57" i="2"/>
  <c r="AB57" i="2" s="1"/>
  <c r="M57" i="2"/>
  <c r="M55" i="2"/>
  <c r="Q55" i="2" s="1"/>
  <c r="Y67" i="2"/>
  <c r="Z67" i="2" s="1"/>
  <c r="S65" i="2"/>
  <c r="Y63" i="2"/>
  <c r="Z63" i="2" s="1"/>
  <c r="S61" i="2"/>
  <c r="S57" i="2"/>
  <c r="U57" i="2" s="1"/>
  <c r="Y55" i="2"/>
  <c r="Z55" i="2" s="1"/>
  <c r="S55" i="2"/>
  <c r="S69" i="2"/>
  <c r="W69" i="2" s="1"/>
  <c r="S67" i="2"/>
  <c r="AA67" i="2" s="1"/>
  <c r="S63" i="2"/>
  <c r="AA63" i="2" s="1"/>
  <c r="Y71" i="2"/>
  <c r="Z71" i="2" s="1"/>
  <c r="S71" i="2"/>
  <c r="Y65" i="2"/>
  <c r="Z65" i="2" s="1"/>
  <c r="U74" i="2"/>
  <c r="U68" i="2"/>
  <c r="U66" i="2"/>
  <c r="M42" i="2"/>
  <c r="R52" i="2"/>
  <c r="Y45" i="2"/>
  <c r="Z45" i="2" s="1"/>
  <c r="S40" i="2"/>
  <c r="T40" i="2" s="1"/>
  <c r="M33" i="2"/>
  <c r="Q33" i="2" s="1"/>
  <c r="X19" i="2"/>
  <c r="X13" i="2"/>
  <c r="AA42" i="2"/>
  <c r="AB42" i="2" s="1"/>
  <c r="M48" i="2"/>
  <c r="S36" i="2"/>
  <c r="U36" i="2" s="1"/>
  <c r="AA46" i="2"/>
  <c r="AB46" i="2" s="1"/>
  <c r="M49" i="2"/>
  <c r="M43" i="2"/>
  <c r="S39" i="2"/>
  <c r="U39" i="2" s="1"/>
  <c r="M36" i="2"/>
  <c r="AA31" i="2"/>
  <c r="AB31" i="2" s="1"/>
  <c r="X8" i="2"/>
  <c r="AA43" i="2"/>
  <c r="AA37" i="2"/>
  <c r="AB37" i="2" s="1"/>
  <c r="U43" i="2"/>
  <c r="Y43" i="2"/>
  <c r="Z43" i="2" s="1"/>
  <c r="S37" i="2"/>
  <c r="Y37" i="2" s="1"/>
  <c r="Y5" i="2"/>
  <c r="Z5" i="2" s="1"/>
  <c r="P52" i="2"/>
  <c r="M44" i="2"/>
  <c r="R40" i="2"/>
  <c r="M34" i="2"/>
  <c r="Q34" i="2" s="1"/>
  <c r="R28" i="2"/>
  <c r="A51" i="2"/>
  <c r="A52" i="2" s="1"/>
  <c r="A53" i="2" s="1"/>
  <c r="AA45" i="2"/>
  <c r="R2" i="2"/>
  <c r="X7" i="2"/>
  <c r="S52" i="2"/>
  <c r="T52" i="2" s="1"/>
  <c r="M50" i="2"/>
  <c r="Q50" i="2" s="1"/>
  <c r="Y47" i="2"/>
  <c r="Z47" i="2" s="1"/>
  <c r="U45" i="2"/>
  <c r="P40" i="2"/>
  <c r="S34" i="2"/>
  <c r="U34" i="2" s="1"/>
  <c r="AA29" i="2"/>
  <c r="AB29" i="2" s="1"/>
  <c r="S38" i="2"/>
  <c r="U38" i="2" s="1"/>
  <c r="M53" i="2"/>
  <c r="Q53" i="2" s="1"/>
  <c r="Y41" i="2"/>
  <c r="Z41" i="2" s="1"/>
  <c r="M46" i="2"/>
  <c r="AA44" i="2"/>
  <c r="AB44" i="2" s="1"/>
  <c r="M41" i="2"/>
  <c r="M35" i="2"/>
  <c r="U41" i="2"/>
  <c r="AA41" i="2"/>
  <c r="Y33" i="2"/>
  <c r="Z33" i="2" s="1"/>
  <c r="W33" i="2"/>
  <c r="U33" i="2"/>
  <c r="M28" i="2"/>
  <c r="Q28" i="2" s="1"/>
  <c r="AA50" i="2"/>
  <c r="AB50" i="2" s="1"/>
  <c r="S46" i="2"/>
  <c r="W46" i="2" s="1"/>
  <c r="S44" i="2"/>
  <c r="Y44" i="2" s="1"/>
  <c r="S42" i="2"/>
  <c r="U42" i="2" s="1"/>
  <c r="W41" i="2"/>
  <c r="S35" i="2"/>
  <c r="S32" i="2"/>
  <c r="U32" i="2" s="1"/>
  <c r="S30" i="2"/>
  <c r="AA30" i="2" s="1"/>
  <c r="S28" i="2"/>
  <c r="T28" i="2" s="1"/>
  <c r="A35" i="2"/>
  <c r="P34" i="2"/>
  <c r="T33" i="2"/>
  <c r="P29" i="2"/>
  <c r="Q29" i="2"/>
  <c r="AA48" i="2"/>
  <c r="U48" i="2"/>
  <c r="W48" i="2"/>
  <c r="S47" i="2"/>
  <c r="W47" i="2" s="1"/>
  <c r="P53" i="2"/>
  <c r="P51" i="2"/>
  <c r="Y48" i="2"/>
  <c r="Z48" i="2" s="1"/>
  <c r="Y38" i="2"/>
  <c r="Z38" i="2" s="1"/>
  <c r="Y36" i="2"/>
  <c r="Z36" i="2" s="1"/>
  <c r="P33" i="2"/>
  <c r="Y32" i="2"/>
  <c r="Z32" i="2" s="1"/>
  <c r="Y30" i="2"/>
  <c r="Z30" i="2" s="1"/>
  <c r="S53" i="2"/>
  <c r="T53" i="2" s="1"/>
  <c r="S31" i="2"/>
  <c r="W31" i="2" s="1"/>
  <c r="S29" i="2"/>
  <c r="R51" i="2"/>
  <c r="S49" i="2"/>
  <c r="W49" i="2" s="1"/>
  <c r="M18" i="2"/>
  <c r="S17" i="2"/>
  <c r="W17" i="2" s="1"/>
  <c r="P26" i="2"/>
  <c r="P25" i="2"/>
  <c r="M12" i="2"/>
  <c r="V8" i="2"/>
  <c r="Y17" i="2"/>
  <c r="M25" i="2"/>
  <c r="Q25" i="2" s="1"/>
  <c r="S10" i="2"/>
  <c r="W10" i="2" s="1"/>
  <c r="V3" i="2"/>
  <c r="V9" i="2"/>
  <c r="V15" i="2"/>
  <c r="M24" i="2"/>
  <c r="Q24" i="2" s="1"/>
  <c r="S6" i="2"/>
  <c r="AA6" i="2" s="1"/>
  <c r="T3" i="2"/>
  <c r="U16" i="2"/>
  <c r="W16" i="2"/>
  <c r="AA16" i="2"/>
  <c r="U3" i="2"/>
  <c r="X12" i="2"/>
  <c r="S20" i="2"/>
  <c r="W20" i="2" s="1"/>
  <c r="S14" i="2"/>
  <c r="T14" i="2" s="1"/>
  <c r="M9" i="2"/>
  <c r="W23" i="2"/>
  <c r="W3" i="2"/>
  <c r="V19" i="2"/>
  <c r="V13" i="2"/>
  <c r="V7" i="2"/>
  <c r="X17" i="2"/>
  <c r="X11" i="2"/>
  <c r="X5" i="2"/>
  <c r="Y16" i="2"/>
  <c r="Z16" i="2" s="1"/>
  <c r="Y10" i="2"/>
  <c r="Z10" i="2" s="1"/>
  <c r="AA15" i="2"/>
  <c r="AB15" i="2" s="1"/>
  <c r="AA3" i="2"/>
  <c r="AB3" i="2" s="1"/>
  <c r="X18" i="2"/>
  <c r="X6" i="2"/>
  <c r="M2" i="2"/>
  <c r="Q2" i="2" s="1"/>
  <c r="X20" i="2"/>
  <c r="P27" i="2"/>
  <c r="M26" i="2"/>
  <c r="Q26" i="2" s="1"/>
  <c r="S24" i="2"/>
  <c r="T24" i="2" s="1"/>
  <c r="M19" i="2"/>
  <c r="M16" i="2"/>
  <c r="R14" i="2"/>
  <c r="S11" i="2"/>
  <c r="Y11" i="2" s="1"/>
  <c r="S7" i="2"/>
  <c r="T7" i="2" s="1"/>
  <c r="S4" i="2"/>
  <c r="P3" i="2"/>
  <c r="V18" i="2"/>
  <c r="V12" i="2"/>
  <c r="V6" i="2"/>
  <c r="X16" i="2"/>
  <c r="X10" i="2"/>
  <c r="X4" i="2"/>
  <c r="Y9" i="2"/>
  <c r="Z9" i="2" s="1"/>
  <c r="Y3" i="2"/>
  <c r="Z3" i="2" s="1"/>
  <c r="AA20" i="2"/>
  <c r="AB20" i="2" s="1"/>
  <c r="AA8" i="2"/>
  <c r="AB8" i="2" s="1"/>
  <c r="S13" i="2"/>
  <c r="U13" i="2" s="1"/>
  <c r="M27" i="2"/>
  <c r="Q27" i="2" s="1"/>
  <c r="S25" i="2"/>
  <c r="T25" i="2" s="1"/>
  <c r="R24" i="2"/>
  <c r="S18" i="2"/>
  <c r="U18" i="2" s="1"/>
  <c r="S15" i="2"/>
  <c r="U15" i="2" s="1"/>
  <c r="M13" i="2"/>
  <c r="M10" i="2"/>
  <c r="M6" i="2"/>
  <c r="M3" i="2"/>
  <c r="Q3" i="2" s="1"/>
  <c r="V17" i="2"/>
  <c r="V11" i="2"/>
  <c r="V5" i="2"/>
  <c r="X15" i="2"/>
  <c r="X9" i="2"/>
  <c r="X3" i="2"/>
  <c r="AA13" i="2"/>
  <c r="AB13" i="2" s="1"/>
  <c r="R27" i="2"/>
  <c r="S26" i="2"/>
  <c r="T26" i="2" s="1"/>
  <c r="M17" i="2"/>
  <c r="P14" i="2"/>
  <c r="S12" i="2"/>
  <c r="W12" i="2" s="1"/>
  <c r="S9" i="2"/>
  <c r="U9" i="2" s="1"/>
  <c r="P7" i="2"/>
  <c r="S5" i="2"/>
  <c r="AA5" i="2" s="1"/>
  <c r="P4" i="2"/>
  <c r="V16" i="2"/>
  <c r="V4" i="2"/>
  <c r="Y19" i="2"/>
  <c r="Z19" i="2" s="1"/>
  <c r="Y7" i="2"/>
  <c r="Z7" i="2" s="1"/>
  <c r="S19" i="2"/>
  <c r="AA19" i="2" s="1"/>
  <c r="M11" i="2"/>
  <c r="M7" i="2"/>
  <c r="Q7" i="2" s="1"/>
  <c r="M4" i="2"/>
  <c r="Q4" i="2" s="1"/>
  <c r="U17" i="2"/>
  <c r="S22" i="2"/>
  <c r="Y22" i="2" s="1"/>
  <c r="Y23" i="2"/>
  <c r="Y21" i="2"/>
  <c r="Z21" i="2" s="1"/>
  <c r="AA23" i="2"/>
  <c r="AB23" i="2" s="1"/>
  <c r="V20" i="2"/>
  <c r="S21" i="2"/>
  <c r="W21" i="2" s="1"/>
  <c r="M22" i="2"/>
  <c r="M21" i="2"/>
  <c r="S8" i="2"/>
  <c r="W8" i="2" s="1"/>
  <c r="P8" i="2"/>
  <c r="M8" i="2"/>
  <c r="Q8" i="2" s="1"/>
  <c r="M23" i="2"/>
  <c r="P2" i="2"/>
  <c r="A5" i="2" l="1"/>
  <c r="O4" i="2"/>
  <c r="A87" i="2"/>
  <c r="O86" i="2"/>
  <c r="A57" i="2"/>
  <c r="O56" i="2"/>
  <c r="Q87" i="2"/>
  <c r="A156" i="2"/>
  <c r="O156" i="2" s="1"/>
  <c r="O155" i="2"/>
  <c r="Q161" i="2"/>
  <c r="A135" i="2"/>
  <c r="O134" i="2"/>
  <c r="A9" i="2"/>
  <c r="O8" i="2"/>
  <c r="A79" i="2"/>
  <c r="O78" i="2"/>
  <c r="A190" i="2"/>
  <c r="O189" i="2"/>
  <c r="A31" i="2"/>
  <c r="O30" i="2"/>
  <c r="Q9" i="2"/>
  <c r="Y148" i="2"/>
  <c r="A83" i="2"/>
  <c r="O82" i="2"/>
  <c r="A130" i="2"/>
  <c r="A131" i="2" s="1"/>
  <c r="O129" i="2"/>
  <c r="A36" i="2"/>
  <c r="O35" i="2"/>
  <c r="Q79" i="2"/>
  <c r="A164" i="2"/>
  <c r="O163" i="2"/>
  <c r="A61" i="2"/>
  <c r="O60" i="2"/>
  <c r="A161" i="2"/>
  <c r="O160" i="2"/>
  <c r="A138" i="2"/>
  <c r="O137" i="2"/>
  <c r="A113" i="2"/>
  <c r="O112" i="2"/>
  <c r="A187" i="2"/>
  <c r="Q187" i="2" s="1"/>
  <c r="O186" i="2"/>
  <c r="X208" i="2"/>
  <c r="R154" i="2"/>
  <c r="Y50" i="2"/>
  <c r="Z50" i="2" s="1"/>
  <c r="U72" i="2"/>
  <c r="U78" i="2"/>
  <c r="U125" i="2"/>
  <c r="Y167" i="2"/>
  <c r="W176" i="2"/>
  <c r="Y120" i="2"/>
  <c r="U50" i="2"/>
  <c r="W34" i="2"/>
  <c r="W81" i="2"/>
  <c r="U138" i="2"/>
  <c r="Y153" i="2"/>
  <c r="W138" i="2"/>
  <c r="U198" i="2"/>
  <c r="Y193" i="2"/>
  <c r="T50" i="2"/>
  <c r="W120" i="2"/>
  <c r="W139" i="2"/>
  <c r="U154" i="2"/>
  <c r="W124" i="2"/>
  <c r="Y139" i="2"/>
  <c r="U193" i="2"/>
  <c r="Y39" i="2"/>
  <c r="U81" i="2"/>
  <c r="T83" i="2"/>
  <c r="U126" i="2"/>
  <c r="W179" i="2"/>
  <c r="W161" i="2"/>
  <c r="T185" i="2"/>
  <c r="W167" i="2"/>
  <c r="U189" i="2"/>
  <c r="U113" i="2"/>
  <c r="AA152" i="2"/>
  <c r="AA113" i="2"/>
  <c r="Y162" i="2"/>
  <c r="Z162" i="2" s="1"/>
  <c r="X209" i="2"/>
  <c r="AB30" i="2"/>
  <c r="Y95" i="2"/>
  <c r="T159" i="2"/>
  <c r="Y60" i="2"/>
  <c r="Z60" i="2" s="1"/>
  <c r="U83" i="2"/>
  <c r="W126" i="2"/>
  <c r="T82" i="2"/>
  <c r="W185" i="2"/>
  <c r="U173" i="2"/>
  <c r="AA74" i="2"/>
  <c r="V110" i="2"/>
  <c r="T81" i="2"/>
  <c r="AA161" i="2"/>
  <c r="AB161" i="2" s="1"/>
  <c r="T187" i="2"/>
  <c r="V109" i="2"/>
  <c r="U185" i="2"/>
  <c r="V209" i="2"/>
  <c r="R136" i="2"/>
  <c r="R189" i="2"/>
  <c r="R159" i="2"/>
  <c r="R185" i="2"/>
  <c r="R186" i="2"/>
  <c r="T86" i="2"/>
  <c r="T135" i="2"/>
  <c r="W188" i="2"/>
  <c r="W192" i="2"/>
  <c r="T163" i="2"/>
  <c r="R160" i="2"/>
  <c r="T87" i="2"/>
  <c r="AA118" i="2"/>
  <c r="W95" i="2"/>
  <c r="U179" i="2"/>
  <c r="X109" i="2"/>
  <c r="P163" i="2"/>
  <c r="W191" i="2"/>
  <c r="AA191" i="2"/>
  <c r="T189" i="2"/>
  <c r="X207" i="2"/>
  <c r="X110" i="2"/>
  <c r="X108" i="2"/>
  <c r="V207" i="2"/>
  <c r="V208" i="2"/>
  <c r="Y169" i="2"/>
  <c r="AB187" i="2"/>
  <c r="R188" i="2"/>
  <c r="Q163" i="2"/>
  <c r="P155" i="2"/>
  <c r="Q155" i="2"/>
  <c r="A165" i="2"/>
  <c r="O165" i="2" s="1"/>
  <c r="P164" i="2"/>
  <c r="R78" i="2"/>
  <c r="T162" i="2"/>
  <c r="U162" i="2"/>
  <c r="AA172" i="2"/>
  <c r="T190" i="2"/>
  <c r="U190" i="2"/>
  <c r="W195" i="2"/>
  <c r="T202" i="2"/>
  <c r="U166" i="2"/>
  <c r="T165" i="2"/>
  <c r="Z189" i="2"/>
  <c r="W172" i="2"/>
  <c r="T186" i="2"/>
  <c r="U186" i="2"/>
  <c r="AA195" i="2"/>
  <c r="U201" i="2"/>
  <c r="W166" i="2"/>
  <c r="T160" i="2"/>
  <c r="U160" i="2"/>
  <c r="T164" i="2"/>
  <c r="AA164" i="2"/>
  <c r="U164" i="2"/>
  <c r="AA170" i="2"/>
  <c r="AA178" i="2"/>
  <c r="T161" i="2"/>
  <c r="W199" i="2"/>
  <c r="R81" i="2"/>
  <c r="Y160" i="2"/>
  <c r="Z160" i="2" s="1"/>
  <c r="W170" i="2"/>
  <c r="W174" i="2"/>
  <c r="W178" i="2"/>
  <c r="U194" i="2"/>
  <c r="R60" i="2"/>
  <c r="U174" i="2"/>
  <c r="T188" i="2"/>
  <c r="AA188" i="2"/>
  <c r="U188" i="2"/>
  <c r="U192" i="2"/>
  <c r="W194" i="2"/>
  <c r="U199" i="2"/>
  <c r="W201" i="2"/>
  <c r="U172" i="2"/>
  <c r="Z202" i="2"/>
  <c r="R86" i="2"/>
  <c r="R85" i="2"/>
  <c r="R128" i="2"/>
  <c r="W72" i="2"/>
  <c r="U85" i="2"/>
  <c r="AA85" i="2"/>
  <c r="AB85" i="2" s="1"/>
  <c r="Z134" i="2"/>
  <c r="T136" i="2"/>
  <c r="AB135" i="2"/>
  <c r="U141" i="2"/>
  <c r="W141" i="2"/>
  <c r="T155" i="2"/>
  <c r="Z82" i="2"/>
  <c r="U136" i="2"/>
  <c r="AA115" i="2"/>
  <c r="W87" i="2"/>
  <c r="T85" i="2"/>
  <c r="Y136" i="2"/>
  <c r="Z136" i="2" s="1"/>
  <c r="T113" i="2"/>
  <c r="W115" i="2"/>
  <c r="T138" i="2"/>
  <c r="R82" i="2"/>
  <c r="T55" i="2"/>
  <c r="Z86" i="2"/>
  <c r="W136" i="2"/>
  <c r="U87" i="2"/>
  <c r="R133" i="2"/>
  <c r="R129" i="2"/>
  <c r="W99" i="2"/>
  <c r="AA99" i="2"/>
  <c r="A157" i="2"/>
  <c r="P156" i="2"/>
  <c r="Q156" i="2"/>
  <c r="R112" i="2"/>
  <c r="R137" i="2"/>
  <c r="P87" i="2"/>
  <c r="R56" i="2"/>
  <c r="U96" i="2"/>
  <c r="U143" i="2"/>
  <c r="W127" i="2"/>
  <c r="U127" i="2"/>
  <c r="W143" i="2"/>
  <c r="T154" i="2"/>
  <c r="W154" i="2"/>
  <c r="W128" i="2"/>
  <c r="AA121" i="2"/>
  <c r="W121" i="2"/>
  <c r="U121" i="2"/>
  <c r="U116" i="2"/>
  <c r="W116" i="2"/>
  <c r="AA143" i="2"/>
  <c r="W152" i="2"/>
  <c r="T156" i="2"/>
  <c r="W156" i="2"/>
  <c r="Y144" i="2"/>
  <c r="AA128" i="2"/>
  <c r="AB128" i="2" s="1"/>
  <c r="U114" i="2"/>
  <c r="W114" i="2"/>
  <c r="AA151" i="2"/>
  <c r="U151" i="2"/>
  <c r="U90" i="2"/>
  <c r="W90" i="2"/>
  <c r="U100" i="2"/>
  <c r="W100" i="2"/>
  <c r="AA100" i="2"/>
  <c r="W98" i="2"/>
  <c r="AA116" i="2"/>
  <c r="U153" i="2"/>
  <c r="T133" i="2"/>
  <c r="W133" i="2"/>
  <c r="U94" i="2"/>
  <c r="W94" i="2"/>
  <c r="AA94" i="2"/>
  <c r="T112" i="2"/>
  <c r="U112" i="2"/>
  <c r="AA112" i="2"/>
  <c r="AB112" i="2" s="1"/>
  <c r="W117" i="2"/>
  <c r="U117" i="2"/>
  <c r="Y156" i="2"/>
  <c r="Z156" i="2" s="1"/>
  <c r="W148" i="2"/>
  <c r="U145" i="2"/>
  <c r="W155" i="2"/>
  <c r="U122" i="2"/>
  <c r="U98" i="2"/>
  <c r="U128" i="2"/>
  <c r="W96" i="2"/>
  <c r="U123" i="2"/>
  <c r="W123" i="2"/>
  <c r="AA123" i="2"/>
  <c r="W129" i="2"/>
  <c r="T129" i="2"/>
  <c r="U129" i="2"/>
  <c r="AA129" i="2"/>
  <c r="W150" i="2"/>
  <c r="AA155" i="2"/>
  <c r="AB155" i="2" s="1"/>
  <c r="Y122" i="2"/>
  <c r="U155" i="2"/>
  <c r="U92" i="2"/>
  <c r="W92" i="2"/>
  <c r="Y96" i="2"/>
  <c r="Y83" i="2"/>
  <c r="Z83" i="2" s="1"/>
  <c r="W142" i="2"/>
  <c r="Y98" i="2"/>
  <c r="R134" i="2"/>
  <c r="AA149" i="2"/>
  <c r="U149" i="2"/>
  <c r="R111" i="2"/>
  <c r="W125" i="2"/>
  <c r="U142" i="2"/>
  <c r="Y127" i="2"/>
  <c r="Y150" i="2"/>
  <c r="W151" i="2"/>
  <c r="W145" i="2"/>
  <c r="W144" i="2"/>
  <c r="U144" i="2"/>
  <c r="W122" i="2"/>
  <c r="W157" i="2"/>
  <c r="W118" i="2"/>
  <c r="U157" i="2"/>
  <c r="AA36" i="2"/>
  <c r="R59" i="2"/>
  <c r="U75" i="2"/>
  <c r="U58" i="2"/>
  <c r="U63" i="2"/>
  <c r="Y75" i="2"/>
  <c r="W58" i="2"/>
  <c r="AA64" i="2"/>
  <c r="Y79" i="2"/>
  <c r="R50" i="2"/>
  <c r="U62" i="2"/>
  <c r="R77" i="2"/>
  <c r="W77" i="2"/>
  <c r="W65" i="2"/>
  <c r="W5" i="2"/>
  <c r="AA7" i="2"/>
  <c r="AB7" i="2" s="1"/>
  <c r="Y46" i="2"/>
  <c r="U64" i="2"/>
  <c r="T61" i="2"/>
  <c r="U61" i="2"/>
  <c r="U67" i="2"/>
  <c r="W63" i="2"/>
  <c r="U77" i="2"/>
  <c r="Y62" i="2"/>
  <c r="W67" i="2"/>
  <c r="T60" i="2"/>
  <c r="W60" i="2"/>
  <c r="U56" i="2"/>
  <c r="U69" i="2"/>
  <c r="Y56" i="2"/>
  <c r="Z56" i="2" s="1"/>
  <c r="R55" i="2"/>
  <c r="Y69" i="2"/>
  <c r="Y61" i="2"/>
  <c r="AA55" i="2"/>
  <c r="AB55" i="2" s="1"/>
  <c r="AA71" i="2"/>
  <c r="Y73" i="2"/>
  <c r="W71" i="2"/>
  <c r="U79" i="2"/>
  <c r="U65" i="2"/>
  <c r="T56" i="2"/>
  <c r="W55" i="2"/>
  <c r="T57" i="2"/>
  <c r="AA65" i="2"/>
  <c r="U73" i="2"/>
  <c r="W57" i="2"/>
  <c r="Y77" i="2"/>
  <c r="Z77" i="2" s="1"/>
  <c r="T79" i="2"/>
  <c r="Y57" i="2"/>
  <c r="W61" i="2"/>
  <c r="AB78" i="2"/>
  <c r="U55" i="2"/>
  <c r="U71" i="2"/>
  <c r="T78" i="2"/>
  <c r="W36" i="2"/>
  <c r="W37" i="2"/>
  <c r="Y34" i="2"/>
  <c r="Z34" i="2" s="1"/>
  <c r="W44" i="2"/>
  <c r="Y42" i="2"/>
  <c r="T34" i="2"/>
  <c r="U6" i="2"/>
  <c r="W30" i="2"/>
  <c r="U37" i="2"/>
  <c r="AA38" i="2"/>
  <c r="W6" i="2"/>
  <c r="AA32" i="2"/>
  <c r="W39" i="2"/>
  <c r="Y20" i="2"/>
  <c r="W7" i="2"/>
  <c r="U20" i="2"/>
  <c r="U46" i="2"/>
  <c r="P35" i="2"/>
  <c r="U44" i="2"/>
  <c r="U30" i="2"/>
  <c r="T30" i="2"/>
  <c r="W42" i="2"/>
  <c r="W38" i="2"/>
  <c r="AA18" i="2"/>
  <c r="W18" i="2"/>
  <c r="R29" i="2"/>
  <c r="AB5" i="2"/>
  <c r="W13" i="2"/>
  <c r="U7" i="2"/>
  <c r="Y49" i="2"/>
  <c r="W32" i="2"/>
  <c r="AA35" i="2"/>
  <c r="AB35" i="2" s="1"/>
  <c r="W35" i="2"/>
  <c r="U35" i="2"/>
  <c r="W11" i="2"/>
  <c r="Y13" i="2"/>
  <c r="Q35" i="2"/>
  <c r="T36" i="2"/>
  <c r="T35" i="2"/>
  <c r="R34" i="2"/>
  <c r="R3" i="2"/>
  <c r="Q30" i="2"/>
  <c r="P30" i="2"/>
  <c r="R33" i="2"/>
  <c r="Q36" i="2"/>
  <c r="P36" i="2"/>
  <c r="U49" i="2"/>
  <c r="U29" i="2"/>
  <c r="T29" i="2"/>
  <c r="W29" i="2"/>
  <c r="Y29" i="2"/>
  <c r="Z29" i="2" s="1"/>
  <c r="U47" i="2"/>
  <c r="AA47" i="2"/>
  <c r="Y31" i="2"/>
  <c r="U31" i="2"/>
  <c r="T9" i="2"/>
  <c r="W22" i="2"/>
  <c r="X22" i="2" s="1"/>
  <c r="U10" i="2"/>
  <c r="Y15" i="2"/>
  <c r="U5" i="2"/>
  <c r="AA10" i="2"/>
  <c r="R4" i="2"/>
  <c r="U11" i="2"/>
  <c r="R7" i="2"/>
  <c r="T8" i="2"/>
  <c r="U12" i="2"/>
  <c r="AA12" i="2"/>
  <c r="T4" i="2"/>
  <c r="W4" i="2"/>
  <c r="U22" i="2"/>
  <c r="AA9" i="2"/>
  <c r="W9" i="2"/>
  <c r="W15" i="2"/>
  <c r="W19" i="2"/>
  <c r="Y4" i="2"/>
  <c r="Z4" i="2" s="1"/>
  <c r="U19" i="2"/>
  <c r="AA21" i="2"/>
  <c r="T5" i="2"/>
  <c r="Y8" i="2"/>
  <c r="U4" i="2"/>
  <c r="X21" i="2"/>
  <c r="X23" i="2"/>
  <c r="U21" i="2"/>
  <c r="R8" i="2"/>
  <c r="U8" i="2"/>
  <c r="R87" i="2" l="1"/>
  <c r="A32" i="2"/>
  <c r="O32" i="2" s="1"/>
  <c r="O31" i="2"/>
  <c r="A10" i="2"/>
  <c r="AB10" i="2" s="1"/>
  <c r="O9" i="2"/>
  <c r="P9" i="2"/>
  <c r="R9" i="2" s="1"/>
  <c r="O138" i="2"/>
  <c r="A139" i="2"/>
  <c r="P138" i="2"/>
  <c r="A37" i="2"/>
  <c r="Q37" i="2" s="1"/>
  <c r="O36" i="2"/>
  <c r="O5" i="2"/>
  <c r="Q5" i="2"/>
  <c r="A6" i="2"/>
  <c r="P5" i="2"/>
  <c r="R5" i="2" s="1"/>
  <c r="R164" i="2"/>
  <c r="Q138" i="2"/>
  <c r="Q164" i="2"/>
  <c r="O164" i="2"/>
  <c r="A84" i="2"/>
  <c r="O83" i="2"/>
  <c r="P83" i="2"/>
  <c r="A191" i="2"/>
  <c r="O190" i="2"/>
  <c r="P190" i="2"/>
  <c r="Q190" i="2"/>
  <c r="Q83" i="2"/>
  <c r="Q157" i="2"/>
  <c r="O157" i="2"/>
  <c r="O187" i="2"/>
  <c r="P187" i="2"/>
  <c r="R187" i="2" s="1"/>
  <c r="O161" i="2"/>
  <c r="P161" i="2"/>
  <c r="R161" i="2" s="1"/>
  <c r="O135" i="2"/>
  <c r="P135" i="2"/>
  <c r="Q135" i="2"/>
  <c r="A58" i="2"/>
  <c r="O57" i="2"/>
  <c r="P57" i="2"/>
  <c r="O79" i="2"/>
  <c r="P79" i="2"/>
  <c r="R79" i="2" s="1"/>
  <c r="A114" i="2"/>
  <c r="O113" i="2"/>
  <c r="Q113" i="2"/>
  <c r="P113" i="2"/>
  <c r="R113" i="2" s="1"/>
  <c r="A62" i="2"/>
  <c r="O61" i="2"/>
  <c r="P61" i="2"/>
  <c r="Q61" i="2"/>
  <c r="A88" i="2"/>
  <c r="O87" i="2"/>
  <c r="Q57" i="2"/>
  <c r="Z163" i="2"/>
  <c r="Z138" i="2"/>
  <c r="R155" i="2"/>
  <c r="R163" i="2"/>
  <c r="AB129" i="2"/>
  <c r="AB87" i="2"/>
  <c r="A166" i="2"/>
  <c r="O166" i="2" s="1"/>
  <c r="P165" i="2"/>
  <c r="Q165" i="2"/>
  <c r="P157" i="2"/>
  <c r="AB164" i="2"/>
  <c r="AB165" i="2"/>
  <c r="AB188" i="2"/>
  <c r="AB191" i="2"/>
  <c r="AB190" i="2"/>
  <c r="AB113" i="2"/>
  <c r="Z157" i="2"/>
  <c r="T157" i="2"/>
  <c r="R156" i="2"/>
  <c r="Z139" i="2"/>
  <c r="Z57" i="2"/>
  <c r="AB9" i="2"/>
  <c r="Z79" i="2"/>
  <c r="Z61" i="2"/>
  <c r="Z62" i="2"/>
  <c r="R35" i="2"/>
  <c r="AB36" i="2"/>
  <c r="Z31" i="2"/>
  <c r="R36" i="2"/>
  <c r="Z37" i="2"/>
  <c r="R30" i="2"/>
  <c r="P31" i="2"/>
  <c r="Q31" i="2"/>
  <c r="T31" i="2"/>
  <c r="Z8" i="2"/>
  <c r="V21" i="2"/>
  <c r="V22" i="2"/>
  <c r="V23" i="2"/>
  <c r="R57" i="2" l="1"/>
  <c r="R190" i="2"/>
  <c r="R83" i="2"/>
  <c r="R138" i="2"/>
  <c r="A115" i="2"/>
  <c r="O114" i="2"/>
  <c r="P114" i="2"/>
  <c r="Q114" i="2"/>
  <c r="Z114" i="2"/>
  <c r="T114" i="2"/>
  <c r="O58" i="2"/>
  <c r="P58" i="2"/>
  <c r="Q58" i="2"/>
  <c r="T58" i="2"/>
  <c r="AB58" i="2"/>
  <c r="R157" i="2"/>
  <c r="A63" i="2"/>
  <c r="O62" i="2"/>
  <c r="P62" i="2"/>
  <c r="Q62" i="2"/>
  <c r="T62" i="2"/>
  <c r="R135" i="2"/>
  <c r="A192" i="2"/>
  <c r="O191" i="2"/>
  <c r="P191" i="2"/>
  <c r="T191" i="2"/>
  <c r="Q191" i="2"/>
  <c r="A11" i="2"/>
  <c r="O10" i="2"/>
  <c r="P10" i="2"/>
  <c r="Q10" i="2"/>
  <c r="T10" i="2"/>
  <c r="O84" i="2"/>
  <c r="P84" i="2"/>
  <c r="Q84" i="2"/>
  <c r="R84" i="2" s="1"/>
  <c r="AB84" i="2"/>
  <c r="T84" i="2"/>
  <c r="A89" i="2"/>
  <c r="O88" i="2"/>
  <c r="P88" i="2"/>
  <c r="T88" i="2"/>
  <c r="Q88" i="2"/>
  <c r="Z88" i="2"/>
  <c r="A38" i="2"/>
  <c r="O37" i="2"/>
  <c r="T37" i="2"/>
  <c r="P37" i="2"/>
  <c r="R61" i="2"/>
  <c r="P6" i="2"/>
  <c r="O6" i="2"/>
  <c r="Q6" i="2"/>
  <c r="R6" i="2" s="1"/>
  <c r="AB6" i="2"/>
  <c r="T6" i="2"/>
  <c r="A140" i="2"/>
  <c r="O139" i="2"/>
  <c r="P139" i="2"/>
  <c r="Q139" i="2"/>
  <c r="T139" i="2"/>
  <c r="R165" i="2"/>
  <c r="A167" i="2"/>
  <c r="O167" i="2" s="1"/>
  <c r="P166" i="2"/>
  <c r="Q166" i="2"/>
  <c r="T166" i="2"/>
  <c r="Z166" i="2"/>
  <c r="R37" i="2"/>
  <c r="R31" i="2"/>
  <c r="P32" i="2"/>
  <c r="Q32" i="2"/>
  <c r="T32" i="2"/>
  <c r="AB32" i="2"/>
  <c r="AB38" i="2"/>
  <c r="A39" i="2" l="1"/>
  <c r="O38" i="2"/>
  <c r="A90" i="2"/>
  <c r="O89" i="2"/>
  <c r="Q89" i="2"/>
  <c r="AB89" i="2"/>
  <c r="T89" i="2"/>
  <c r="P89" i="2"/>
  <c r="R114" i="2"/>
  <c r="P38" i="2"/>
  <c r="Q38" i="2"/>
  <c r="A64" i="2"/>
  <c r="O63" i="2"/>
  <c r="P63" i="2"/>
  <c r="T63" i="2"/>
  <c r="Q63" i="2"/>
  <c r="AB63" i="2"/>
  <c r="A116" i="2"/>
  <c r="O115" i="2"/>
  <c r="T115" i="2"/>
  <c r="Q115" i="2"/>
  <c r="P115" i="2"/>
  <c r="R115" i="2" s="1"/>
  <c r="AB115" i="2"/>
  <c r="R88" i="2"/>
  <c r="A12" i="2"/>
  <c r="O11" i="2"/>
  <c r="P11" i="2"/>
  <c r="T11" i="2"/>
  <c r="Q11" i="2"/>
  <c r="Z11" i="2"/>
  <c r="R139" i="2"/>
  <c r="T38" i="2"/>
  <c r="R62" i="2"/>
  <c r="A141" i="2"/>
  <c r="O140" i="2"/>
  <c r="Q140" i="2"/>
  <c r="AB140" i="2"/>
  <c r="T140" i="2"/>
  <c r="P140" i="2"/>
  <c r="R10" i="2"/>
  <c r="R58" i="2"/>
  <c r="R191" i="2"/>
  <c r="A193" i="2"/>
  <c r="O192" i="2"/>
  <c r="P192" i="2"/>
  <c r="Q192" i="2"/>
  <c r="Z192" i="2"/>
  <c r="T192" i="2"/>
  <c r="R166" i="2"/>
  <c r="A168" i="2"/>
  <c r="A169" i="2" s="1"/>
  <c r="O169" i="2" s="1"/>
  <c r="P167" i="2"/>
  <c r="Q167" i="2"/>
  <c r="Z167" i="2"/>
  <c r="T167" i="2"/>
  <c r="Z39" i="2"/>
  <c r="T39" i="2"/>
  <c r="P39" i="2"/>
  <c r="R32" i="2"/>
  <c r="R63" i="2" l="1"/>
  <c r="R89" i="2"/>
  <c r="R38" i="2"/>
  <c r="A194" i="2"/>
  <c r="O193" i="2"/>
  <c r="Q193" i="2"/>
  <c r="P193" i="2"/>
  <c r="R193" i="2" s="1"/>
  <c r="T193" i="2"/>
  <c r="Z193" i="2"/>
  <c r="A13" i="2"/>
  <c r="O12" i="2"/>
  <c r="P12" i="2"/>
  <c r="Q12" i="2"/>
  <c r="T12" i="2"/>
  <c r="AB12" i="2"/>
  <c r="A40" i="2"/>
  <c r="A41" i="2" s="1"/>
  <c r="O39" i="2"/>
  <c r="Q39" i="2"/>
  <c r="A117" i="2"/>
  <c r="O116" i="2"/>
  <c r="AB116" i="2"/>
  <c r="Q116" i="2"/>
  <c r="T116" i="2"/>
  <c r="P116" i="2"/>
  <c r="A65" i="2"/>
  <c r="O64" i="2"/>
  <c r="P64" i="2"/>
  <c r="Q64" i="2"/>
  <c r="T64" i="2"/>
  <c r="AB64" i="2"/>
  <c r="A142" i="2"/>
  <c r="O141" i="2"/>
  <c r="AB141" i="2"/>
  <c r="P141" i="2"/>
  <c r="Q141" i="2"/>
  <c r="T141" i="2"/>
  <c r="R192" i="2"/>
  <c r="R140" i="2"/>
  <c r="R11" i="2"/>
  <c r="A91" i="2"/>
  <c r="O90" i="2"/>
  <c r="Z90" i="2"/>
  <c r="T90" i="2"/>
  <c r="Q90" i="2"/>
  <c r="P90" i="2"/>
  <c r="A170" i="2"/>
  <c r="O170" i="2" s="1"/>
  <c r="P169" i="2"/>
  <c r="T169" i="2"/>
  <c r="Q169" i="2"/>
  <c r="Z169" i="2"/>
  <c r="R167" i="2"/>
  <c r="R39" i="2"/>
  <c r="Q41" i="2"/>
  <c r="P41" i="2"/>
  <c r="AB41" i="2"/>
  <c r="A92" i="2" l="1"/>
  <c r="O91" i="2"/>
  <c r="AB91" i="2"/>
  <c r="T91" i="2"/>
  <c r="P91" i="2"/>
  <c r="R91" i="2" s="1"/>
  <c r="Q91" i="2"/>
  <c r="R141" i="2"/>
  <c r="A42" i="2"/>
  <c r="T42" i="2" s="1"/>
  <c r="O41" i="2"/>
  <c r="A14" i="2"/>
  <c r="A15" i="2" s="1"/>
  <c r="O13" i="2"/>
  <c r="P13" i="2"/>
  <c r="T13" i="2"/>
  <c r="Q13" i="2"/>
  <c r="Z13" i="2"/>
  <c r="A195" i="2"/>
  <c r="O194" i="2"/>
  <c r="Q194" i="2"/>
  <c r="P194" i="2"/>
  <c r="T194" i="2"/>
  <c r="Z194" i="2"/>
  <c r="T41" i="2"/>
  <c r="R90" i="2"/>
  <c r="R64" i="2"/>
  <c r="A143" i="2"/>
  <c r="O142" i="2"/>
  <c r="T142" i="2"/>
  <c r="Q142" i="2"/>
  <c r="Z142" i="2"/>
  <c r="P142" i="2"/>
  <c r="A66" i="2"/>
  <c r="O65" i="2"/>
  <c r="P65" i="2"/>
  <c r="Q65" i="2"/>
  <c r="T65" i="2"/>
  <c r="AB65" i="2"/>
  <c r="A118" i="2"/>
  <c r="O117" i="2"/>
  <c r="P117" i="2"/>
  <c r="Q117" i="2"/>
  <c r="T117" i="2"/>
  <c r="Z117" i="2"/>
  <c r="R116" i="2"/>
  <c r="R12" i="2"/>
  <c r="A171" i="2"/>
  <c r="O171" i="2" s="1"/>
  <c r="P170" i="2"/>
  <c r="Q170" i="2"/>
  <c r="T170" i="2"/>
  <c r="AB170" i="2"/>
  <c r="R169" i="2"/>
  <c r="R41" i="2"/>
  <c r="P42" i="2"/>
  <c r="R117" i="2" l="1"/>
  <c r="R65" i="2"/>
  <c r="R194" i="2"/>
  <c r="Q42" i="2"/>
  <c r="A119" i="2"/>
  <c r="A120" i="2" s="1"/>
  <c r="O118" i="2"/>
  <c r="Q118" i="2"/>
  <c r="P118" i="2"/>
  <c r="R118" i="2" s="1"/>
  <c r="T118" i="2"/>
  <c r="AB118" i="2"/>
  <c r="A67" i="2"/>
  <c r="O66" i="2"/>
  <c r="P66" i="2"/>
  <c r="Q66" i="2"/>
  <c r="T66" i="2"/>
  <c r="Z66" i="2"/>
  <c r="A144" i="2"/>
  <c r="O143" i="2"/>
  <c r="Q143" i="2"/>
  <c r="P143" i="2"/>
  <c r="R143" i="2" s="1"/>
  <c r="T143" i="2"/>
  <c r="AB143" i="2"/>
  <c r="A93" i="2"/>
  <c r="A94" i="2" s="1"/>
  <c r="O92" i="2"/>
  <c r="P92" i="2"/>
  <c r="T92" i="2"/>
  <c r="Z92" i="2"/>
  <c r="Q92" i="2"/>
  <c r="R142" i="2"/>
  <c r="R13" i="2"/>
  <c r="Z42" i="2"/>
  <c r="A196" i="2"/>
  <c r="O195" i="2"/>
  <c r="P195" i="2"/>
  <c r="T195" i="2"/>
  <c r="Q195" i="2"/>
  <c r="AB195" i="2"/>
  <c r="A16" i="2"/>
  <c r="O15" i="2"/>
  <c r="P15" i="2"/>
  <c r="Q15" i="2"/>
  <c r="T15" i="2"/>
  <c r="Z15" i="2"/>
  <c r="A43" i="2"/>
  <c r="O42" i="2"/>
  <c r="R170" i="2"/>
  <c r="A172" i="2"/>
  <c r="O172" i="2" s="1"/>
  <c r="Q171" i="2"/>
  <c r="P171" i="2"/>
  <c r="Z171" i="2"/>
  <c r="T171" i="2"/>
  <c r="R42" i="2"/>
  <c r="Q43" i="2"/>
  <c r="AB43" i="2"/>
  <c r="P43" i="2"/>
  <c r="R92" i="2" l="1"/>
  <c r="A17" i="2"/>
  <c r="O16" i="2"/>
  <c r="P16" i="2"/>
  <c r="T16" i="2"/>
  <c r="Q16" i="2"/>
  <c r="AB16" i="2"/>
  <c r="A44" i="2"/>
  <c r="O43" i="2"/>
  <c r="A197" i="2"/>
  <c r="A198" i="2" s="1"/>
  <c r="O196" i="2"/>
  <c r="Q196" i="2"/>
  <c r="P196" i="2"/>
  <c r="T196" i="2"/>
  <c r="AB196" i="2"/>
  <c r="R66" i="2"/>
  <c r="A95" i="2"/>
  <c r="O94" i="2"/>
  <c r="T94" i="2"/>
  <c r="AB94" i="2"/>
  <c r="Q94" i="2"/>
  <c r="P94" i="2"/>
  <c r="A145" i="2"/>
  <c r="O144" i="2"/>
  <c r="P144" i="2"/>
  <c r="Z144" i="2"/>
  <c r="T144" i="2"/>
  <c r="Q144" i="2"/>
  <c r="A68" i="2"/>
  <c r="O67" i="2"/>
  <c r="P67" i="2"/>
  <c r="Q67" i="2"/>
  <c r="T67" i="2"/>
  <c r="AB67" i="2"/>
  <c r="A121" i="2"/>
  <c r="O120" i="2"/>
  <c r="T120" i="2"/>
  <c r="P120" i="2"/>
  <c r="Z120" i="2"/>
  <c r="Q120" i="2"/>
  <c r="T43" i="2"/>
  <c r="R15" i="2"/>
  <c r="R195" i="2"/>
  <c r="A173" i="2"/>
  <c r="O173" i="2" s="1"/>
  <c r="P172" i="2"/>
  <c r="Q172" i="2"/>
  <c r="T172" i="2"/>
  <c r="AB172" i="2"/>
  <c r="R171" i="2"/>
  <c r="R43" i="2"/>
  <c r="Q44" i="2"/>
  <c r="T44" i="2"/>
  <c r="Z44" i="2"/>
  <c r="R16" i="2" l="1"/>
  <c r="R120" i="2"/>
  <c r="R144" i="2"/>
  <c r="A45" i="2"/>
  <c r="O44" i="2"/>
  <c r="A18" i="2"/>
  <c r="O17" i="2"/>
  <c r="P17" i="2"/>
  <c r="T17" i="2"/>
  <c r="Q17" i="2"/>
  <c r="Z17" i="2"/>
  <c r="P44" i="2"/>
  <c r="R44" i="2" s="1"/>
  <c r="R67" i="2"/>
  <c r="R196" i="2"/>
  <c r="A122" i="2"/>
  <c r="O121" i="2"/>
  <c r="P121" i="2"/>
  <c r="Q121" i="2"/>
  <c r="T121" i="2"/>
  <c r="AB121" i="2"/>
  <c r="A69" i="2"/>
  <c r="O68" i="2"/>
  <c r="P68" i="2"/>
  <c r="Q68" i="2"/>
  <c r="T68" i="2"/>
  <c r="Z68" i="2"/>
  <c r="A146" i="2"/>
  <c r="A147" i="2" s="1"/>
  <c r="O145" i="2"/>
  <c r="P145" i="2"/>
  <c r="Q145" i="2"/>
  <c r="T145" i="2"/>
  <c r="AB145" i="2"/>
  <c r="A96" i="2"/>
  <c r="O95" i="2"/>
  <c r="P95" i="2"/>
  <c r="R95" i="2" s="1"/>
  <c r="Z95" i="2"/>
  <c r="T95" i="2"/>
  <c r="Q95" i="2"/>
  <c r="R94" i="2"/>
  <c r="A199" i="2"/>
  <c r="O198" i="2"/>
  <c r="P198" i="2"/>
  <c r="Q198" i="2"/>
  <c r="T198" i="2"/>
  <c r="Z198" i="2"/>
  <c r="R172" i="2"/>
  <c r="A174" i="2"/>
  <c r="O174" i="2" s="1"/>
  <c r="T173" i="2"/>
  <c r="Q173" i="2"/>
  <c r="P173" i="2"/>
  <c r="AB173" i="2"/>
  <c r="Q45" i="2"/>
  <c r="P45" i="2"/>
  <c r="AB45" i="2"/>
  <c r="T45" i="2"/>
  <c r="R68" i="2" l="1"/>
  <c r="R121" i="2"/>
  <c r="R17" i="2"/>
  <c r="R145" i="2"/>
  <c r="A97" i="2"/>
  <c r="O96" i="2"/>
  <c r="T96" i="2"/>
  <c r="Q96" i="2"/>
  <c r="Z96" i="2"/>
  <c r="P96" i="2"/>
  <c r="A148" i="2"/>
  <c r="O147" i="2"/>
  <c r="Q147" i="2"/>
  <c r="AB147" i="2"/>
  <c r="P147" i="2"/>
  <c r="T147" i="2"/>
  <c r="A70" i="2"/>
  <c r="A71" i="2" s="1"/>
  <c r="O69" i="2"/>
  <c r="P69" i="2"/>
  <c r="T69" i="2"/>
  <c r="Q69" i="2"/>
  <c r="Z69" i="2"/>
  <c r="A123" i="2"/>
  <c r="O122" i="2"/>
  <c r="Q122" i="2"/>
  <c r="P122" i="2"/>
  <c r="Z122" i="2"/>
  <c r="T122" i="2"/>
  <c r="A200" i="2"/>
  <c r="O199" i="2"/>
  <c r="P199" i="2"/>
  <c r="Q199" i="2"/>
  <c r="T199" i="2"/>
  <c r="AB199" i="2"/>
  <c r="R198" i="2"/>
  <c r="A19" i="2"/>
  <c r="O18" i="2"/>
  <c r="P18" i="2"/>
  <c r="T18" i="2"/>
  <c r="Q18" i="2"/>
  <c r="AB18" i="2"/>
  <c r="A46" i="2"/>
  <c r="T46" i="2" s="1"/>
  <c r="O45" i="2"/>
  <c r="R173" i="2"/>
  <c r="A175" i="2"/>
  <c r="O175" i="2" s="1"/>
  <c r="Q174" i="2"/>
  <c r="P174" i="2"/>
  <c r="Z174" i="2"/>
  <c r="T174" i="2"/>
  <c r="R45" i="2"/>
  <c r="P46" i="2"/>
  <c r="Q46" i="2"/>
  <c r="R96" i="2" l="1"/>
  <c r="R147" i="2"/>
  <c r="R122" i="2"/>
  <c r="Z46" i="2"/>
  <c r="R18" i="2"/>
  <c r="R199" i="2"/>
  <c r="R69" i="2"/>
  <c r="A47" i="2"/>
  <c r="O46" i="2"/>
  <c r="A20" i="2"/>
  <c r="O19" i="2"/>
  <c r="P19" i="2"/>
  <c r="Q19" i="2"/>
  <c r="T19" i="2"/>
  <c r="AB19" i="2"/>
  <c r="A201" i="2"/>
  <c r="O200" i="2"/>
  <c r="P200" i="2"/>
  <c r="Q200" i="2"/>
  <c r="T200" i="2"/>
  <c r="Z200" i="2"/>
  <c r="A124" i="2"/>
  <c r="O123" i="2"/>
  <c r="T123" i="2"/>
  <c r="AB123" i="2"/>
  <c r="P123" i="2"/>
  <c r="Q123" i="2"/>
  <c r="A72" i="2"/>
  <c r="O71" i="2"/>
  <c r="P71" i="2"/>
  <c r="T71" i="2"/>
  <c r="Q71" i="2"/>
  <c r="AB71" i="2"/>
  <c r="A149" i="2"/>
  <c r="O148" i="2"/>
  <c r="P148" i="2"/>
  <c r="Z148" i="2"/>
  <c r="Q148" i="2"/>
  <c r="T148" i="2"/>
  <c r="A98" i="2"/>
  <c r="O97" i="2"/>
  <c r="Q97" i="2"/>
  <c r="AB97" i="2"/>
  <c r="P97" i="2"/>
  <c r="T97" i="2"/>
  <c r="R174" i="2"/>
  <c r="A176" i="2"/>
  <c r="O176" i="2" s="1"/>
  <c r="Q175" i="2"/>
  <c r="P175" i="2"/>
  <c r="T175" i="2"/>
  <c r="Z175" i="2"/>
  <c r="R46" i="2"/>
  <c r="Q47" i="2"/>
  <c r="P47" i="2"/>
  <c r="AB47" i="2"/>
  <c r="R97" i="2" l="1"/>
  <c r="R123" i="2"/>
  <c r="A48" i="2"/>
  <c r="O47" i="2"/>
  <c r="R148" i="2"/>
  <c r="R71" i="2"/>
  <c r="R200" i="2"/>
  <c r="R19" i="2"/>
  <c r="T47" i="2"/>
  <c r="A99" i="2"/>
  <c r="O98" i="2"/>
  <c r="Q98" i="2"/>
  <c r="Z98" i="2"/>
  <c r="T98" i="2"/>
  <c r="P98" i="2"/>
  <c r="A150" i="2"/>
  <c r="O149" i="2"/>
  <c r="AB149" i="2"/>
  <c r="Q149" i="2"/>
  <c r="P149" i="2"/>
  <c r="T149" i="2"/>
  <c r="A73" i="2"/>
  <c r="O72" i="2"/>
  <c r="P72" i="2"/>
  <c r="R72" i="2" s="1"/>
  <c r="Q72" i="2"/>
  <c r="T72" i="2"/>
  <c r="AB72" i="2"/>
  <c r="A125" i="2"/>
  <c r="O124" i="2"/>
  <c r="T124" i="2"/>
  <c r="P124" i="2"/>
  <c r="Q124" i="2"/>
  <c r="Z124" i="2"/>
  <c r="A202" i="2"/>
  <c r="O201" i="2"/>
  <c r="P201" i="2"/>
  <c r="T201" i="2"/>
  <c r="Q201" i="2"/>
  <c r="V201" i="2"/>
  <c r="X201" i="2"/>
  <c r="AB201" i="2"/>
  <c r="A21" i="2"/>
  <c r="O20" i="2"/>
  <c r="P20" i="2"/>
  <c r="Q20" i="2"/>
  <c r="T20" i="2"/>
  <c r="Z20" i="2"/>
  <c r="R175" i="2"/>
  <c r="A177" i="2"/>
  <c r="O177" i="2" s="1"/>
  <c r="P176" i="2"/>
  <c r="Q176" i="2"/>
  <c r="T176" i="2"/>
  <c r="AB176" i="2"/>
  <c r="R47" i="2"/>
  <c r="Q48" i="2"/>
  <c r="P48" i="2"/>
  <c r="T48" i="2"/>
  <c r="AB48" i="2"/>
  <c r="R201" i="2" l="1"/>
  <c r="R124" i="2"/>
  <c r="A22" i="2"/>
  <c r="O21" i="2"/>
  <c r="P21" i="2"/>
  <c r="Q21" i="2"/>
  <c r="T21" i="2"/>
  <c r="AB21" i="2"/>
  <c r="A126" i="2"/>
  <c r="O125" i="2"/>
  <c r="Q125" i="2"/>
  <c r="Z125" i="2"/>
  <c r="T125" i="2"/>
  <c r="P125" i="2"/>
  <c r="A74" i="2"/>
  <c r="O73" i="2"/>
  <c r="P73" i="2"/>
  <c r="T73" i="2"/>
  <c r="Q73" i="2"/>
  <c r="Z73" i="2"/>
  <c r="A100" i="2"/>
  <c r="O99" i="2"/>
  <c r="T99" i="2"/>
  <c r="AB99" i="2"/>
  <c r="Q99" i="2"/>
  <c r="P99" i="2"/>
  <c r="R98" i="2"/>
  <c r="A49" i="2"/>
  <c r="O49" i="2" s="1"/>
  <c r="O48" i="2"/>
  <c r="A203" i="2"/>
  <c r="V202" i="2"/>
  <c r="X202" i="2"/>
  <c r="A151" i="2"/>
  <c r="O150" i="2"/>
  <c r="Q150" i="2"/>
  <c r="T150" i="2"/>
  <c r="Z150" i="2"/>
  <c r="P150" i="2"/>
  <c r="R20" i="2"/>
  <c r="R149" i="2"/>
  <c r="A178" i="2"/>
  <c r="O178" i="2" s="1"/>
  <c r="P177" i="2"/>
  <c r="T177" i="2"/>
  <c r="Q177" i="2"/>
  <c r="Z177" i="2"/>
  <c r="R176" i="2"/>
  <c r="R48" i="2"/>
  <c r="Q49" i="2"/>
  <c r="Z49" i="2"/>
  <c r="R125" i="2" l="1"/>
  <c r="R150" i="2"/>
  <c r="R99" i="2"/>
  <c r="T49" i="2"/>
  <c r="A204" i="2"/>
  <c r="X203" i="2"/>
  <c r="V203" i="2"/>
  <c r="R73" i="2"/>
  <c r="R21" i="2"/>
  <c r="P49" i="2"/>
  <c r="A152" i="2"/>
  <c r="O151" i="2"/>
  <c r="AB151" i="2"/>
  <c r="Q151" i="2"/>
  <c r="P151" i="2"/>
  <c r="T151" i="2"/>
  <c r="A101" i="2"/>
  <c r="O100" i="2"/>
  <c r="P100" i="2"/>
  <c r="R100" i="2" s="1"/>
  <c r="Q100" i="2"/>
  <c r="T100" i="2"/>
  <c r="AB100" i="2"/>
  <c r="A75" i="2"/>
  <c r="O74" i="2"/>
  <c r="P74" i="2"/>
  <c r="T74" i="2"/>
  <c r="Q74" i="2"/>
  <c r="AB74" i="2"/>
  <c r="A127" i="2"/>
  <c r="O126" i="2"/>
  <c r="P126" i="2"/>
  <c r="AB126" i="2"/>
  <c r="Q126" i="2"/>
  <c r="T126" i="2"/>
  <c r="A23" i="2"/>
  <c r="O22" i="2"/>
  <c r="P22" i="2"/>
  <c r="Q22" i="2"/>
  <c r="T22" i="2"/>
  <c r="Z22" i="2"/>
  <c r="R177" i="2"/>
  <c r="A179" i="2"/>
  <c r="O179" i="2" s="1"/>
  <c r="P178" i="2"/>
  <c r="Q178" i="2"/>
  <c r="T178" i="2"/>
  <c r="AB178" i="2"/>
  <c r="R49" i="2"/>
  <c r="R151" i="2" l="1"/>
  <c r="R22" i="2"/>
  <c r="R126" i="2"/>
  <c r="R74" i="2"/>
  <c r="O127" i="2"/>
  <c r="Z127" i="2"/>
  <c r="P127" i="2"/>
  <c r="Q127" i="2"/>
  <c r="T127" i="2"/>
  <c r="O75" i="2"/>
  <c r="P75" i="2"/>
  <c r="Q75" i="2"/>
  <c r="T75" i="2"/>
  <c r="Z75" i="2"/>
  <c r="O101" i="2"/>
  <c r="T101" i="2"/>
  <c r="Q101" i="2"/>
  <c r="P101" i="2"/>
  <c r="Z101" i="2"/>
  <c r="A153" i="2"/>
  <c r="O152" i="2"/>
  <c r="AB152" i="2"/>
  <c r="T152" i="2"/>
  <c r="P152" i="2"/>
  <c r="Q152" i="2"/>
  <c r="A205" i="2"/>
  <c r="V204" i="2"/>
  <c r="X204" i="2"/>
  <c r="O23" i="2"/>
  <c r="P23" i="2"/>
  <c r="Q23" i="2"/>
  <c r="T23" i="2"/>
  <c r="Z23" i="2"/>
  <c r="R178" i="2"/>
  <c r="Q179" i="2"/>
  <c r="T179" i="2"/>
  <c r="P179" i="2"/>
  <c r="AB179" i="2"/>
  <c r="R75" i="2" l="1"/>
  <c r="O153" i="2"/>
  <c r="P153" i="2"/>
  <c r="Q153" i="2"/>
  <c r="Z153" i="2"/>
  <c r="T153" i="2"/>
  <c r="R127" i="2"/>
  <c r="V205" i="2"/>
  <c r="X205" i="2"/>
  <c r="R23" i="2"/>
  <c r="R152" i="2"/>
  <c r="R101" i="2"/>
  <c r="R179" i="2"/>
  <c r="R153" i="2" l="1"/>
</calcChain>
</file>

<file path=xl/sharedStrings.xml><?xml version="1.0" encoding="utf-8"?>
<sst xmlns="http://schemas.openxmlformats.org/spreadsheetml/2006/main" count="1043" uniqueCount="78">
  <si>
    <t>Wk</t>
  </si>
  <si>
    <t>H/A</t>
  </si>
  <si>
    <t>Time</t>
  </si>
  <si>
    <t>Pre</t>
  </si>
  <si>
    <t>.</t>
  </si>
  <si>
    <t>H</t>
  </si>
  <si>
    <t>A</t>
  </si>
  <si>
    <t>PF</t>
  </si>
  <si>
    <t>PA</t>
  </si>
  <si>
    <t>PA_c</t>
  </si>
  <si>
    <t>PF_c</t>
  </si>
  <si>
    <t>Pct</t>
  </si>
  <si>
    <t>best</t>
  </si>
  <si>
    <t>worst</t>
  </si>
  <si>
    <t>home</t>
  </si>
  <si>
    <t>away</t>
  </si>
  <si>
    <t>dnq</t>
  </si>
  <si>
    <t>bye</t>
  </si>
  <si>
    <t>Cowboys</t>
  </si>
  <si>
    <t>Chiefs</t>
  </si>
  <si>
    <t>Broncos</t>
  </si>
  <si>
    <t>Vikings</t>
  </si>
  <si>
    <t>49ers</t>
  </si>
  <si>
    <t>Seahawks</t>
  </si>
  <si>
    <t>Buccaneers</t>
  </si>
  <si>
    <t>Cardinals</t>
  </si>
  <si>
    <t>Bills</t>
  </si>
  <si>
    <t>Lions</t>
  </si>
  <si>
    <t>Giants</t>
  </si>
  <si>
    <t>Panthers</t>
  </si>
  <si>
    <t>Jets</t>
  </si>
  <si>
    <t>Dolphins</t>
  </si>
  <si>
    <t>Saints</t>
  </si>
  <si>
    <t>Patriots</t>
  </si>
  <si>
    <t>Falcons</t>
  </si>
  <si>
    <t>Opponent</t>
  </si>
  <si>
    <t>Raiders</t>
  </si>
  <si>
    <t>Chargers</t>
  </si>
  <si>
    <t>Packers</t>
  </si>
  <si>
    <t>Colts</t>
  </si>
  <si>
    <t>Redskins</t>
  </si>
  <si>
    <t>Jaguars</t>
  </si>
  <si>
    <t>Texans</t>
  </si>
  <si>
    <t>Eagles</t>
  </si>
  <si>
    <t>Titans</t>
  </si>
  <si>
    <t>NFC</t>
  </si>
  <si>
    <t>West</t>
  </si>
  <si>
    <t>4th</t>
  </si>
  <si>
    <t>3rd</t>
  </si>
  <si>
    <t>1st</t>
  </si>
  <si>
    <t>North</t>
  </si>
  <si>
    <t>East</t>
  </si>
  <si>
    <t>South</t>
  </si>
  <si>
    <t>2nd</t>
  </si>
  <si>
    <t>AFC</t>
  </si>
  <si>
    <t>Year</t>
  </si>
  <si>
    <t>Reg</t>
  </si>
  <si>
    <t>Post</t>
  </si>
  <si>
    <t>Ravens</t>
  </si>
  <si>
    <t>Bears</t>
  </si>
  <si>
    <t>Browns</t>
  </si>
  <si>
    <t>Bengals</t>
  </si>
  <si>
    <t>Steelers</t>
  </si>
  <si>
    <t>AFC North</t>
  </si>
  <si>
    <t>NFC East</t>
  </si>
  <si>
    <t>Canc.</t>
  </si>
  <si>
    <t>WC</t>
  </si>
  <si>
    <t>DP</t>
  </si>
  <si>
    <t>CC</t>
  </si>
  <si>
    <t>SB</t>
  </si>
  <si>
    <t>Cardianls</t>
  </si>
  <si>
    <t>Commanders</t>
  </si>
  <si>
    <t>HoF</t>
  </si>
  <si>
    <t>Res</t>
  </si>
  <si>
    <t>Rs</t>
  </si>
  <si>
    <t>P_g</t>
  </si>
  <si>
    <t>P_c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</si>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</sst>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\+0;\-0;0"/>
    <numFmt numFmtId="165" formatCode="0.0"/>
    <numFmt numFmtId="166" formatCode="0.000"/>
    <numFmt numFmtId="167" formatCode="0.000_ ;\-0.000\ 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quotePrefix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3" fillId="0" borderId="0" xfId="0" applyFont="1" applyFill="1" applyAlignment="1">
      <alignment vertical="center"/>
    </xf>
  </cellXfs>
  <cellStyles count="1">
    <cellStyle name="Standard" xfId="0" builtinId="0"/>
  </cellStyles>
  <dxfs count="17"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dashed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lightUp">
          <fgColor theme="0" tint="-0.49998474074526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00B050"/>
          </stop>
          <stop position="1">
            <color theme="0"/>
          </stop>
        </gradientFill>
      </fill>
    </dxf>
    <dxf>
      <font>
        <b/>
        <i val="0"/>
      </font>
    </dxf>
    <dxf>
      <font>
        <b/>
        <i val="0"/>
      </font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3594"/>
      <color rgb="FFFFD100"/>
      <color rgb="FFC9AF74"/>
      <color rgb="FF9B8C69"/>
      <color rgb="FF13264B"/>
      <color rgb="FF6E6A5F"/>
      <color rgb="FF4048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- 2023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Tabelle1!$M$188:$M$205</c:f>
              <c:numCache>
                <c:formatCode>\+0;\-0;0</c:formatCode>
                <c:ptCount val="18"/>
                <c:pt idx="0">
                  <c:v>17</c:v>
                </c:pt>
                <c:pt idx="1">
                  <c:v>-7</c:v>
                </c:pt>
                <c:pt idx="2">
                  <c:v>-3</c:v>
                </c:pt>
                <c:pt idx="3">
                  <c:v>6</c:v>
                </c:pt>
                <c:pt idx="4">
                  <c:v>-9</c:v>
                </c:pt>
                <c:pt idx="5">
                  <c:v>17</c:v>
                </c:pt>
                <c:pt idx="6">
                  <c:v>-7</c:v>
                </c:pt>
                <c:pt idx="7">
                  <c:v>-23</c:v>
                </c:pt>
                <c:pt idx="8">
                  <c:v>-17</c:v>
                </c:pt>
                <c:pt idx="9">
                  <c:v>0</c:v>
                </c:pt>
                <c:pt idx="10">
                  <c:v>1</c:v>
                </c:pt>
                <c:pt idx="11">
                  <c:v>23</c:v>
                </c:pt>
                <c:pt idx="12">
                  <c:v>17</c:v>
                </c:pt>
                <c:pt idx="13">
                  <c:v>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7-483E-96BE-FD56DEA0047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Tabelle1!$R$188:$R$205</c:f>
              <c:numCache>
                <c:formatCode>\+0;\-0;0</c:formatCode>
                <c:ptCount val="18"/>
                <c:pt idx="0">
                  <c:v>17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21</c:v>
                </c:pt>
                <c:pt idx="6">
                  <c:v>14</c:v>
                </c:pt>
                <c:pt idx="7">
                  <c:v>-9</c:v>
                </c:pt>
                <c:pt idx="8">
                  <c:v>-26</c:v>
                </c:pt>
                <c:pt idx="9">
                  <c:v>0</c:v>
                </c:pt>
                <c:pt idx="10">
                  <c:v>-25</c:v>
                </c:pt>
                <c:pt idx="11">
                  <c:v>-2</c:v>
                </c:pt>
                <c:pt idx="12">
                  <c:v>15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Tabelle1!$X$188:$X$205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0.46153846153846156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0.5625</c:v>
                </c:pt>
                <c:pt idx="17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7-483E-96BE-FD56DEA0047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Tabelle1!$V$188:$V$205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0.46153846153846156</c:v>
                </c:pt>
                <c:pt idx="14">
                  <c:v>0.42857142857142855</c:v>
                </c:pt>
                <c:pt idx="15">
                  <c:v>0.4</c:v>
                </c:pt>
                <c:pt idx="16">
                  <c:v>0.375</c:v>
                </c:pt>
                <c:pt idx="17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7-483E-96BE-FD56DEA0047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Tabelle1!$T$188:$T$205</c:f>
              <c:numCache>
                <c:formatCode>0.000_ ;\-0.000\ </c:formatCode>
                <c:ptCount val="18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#N/A</c:v>
                </c:pt>
                <c:pt idx="10">
                  <c:v>0.4</c:v>
                </c:pt>
                <c:pt idx="11">
                  <c:v>0.45454545454545453</c:v>
                </c:pt>
                <c:pt idx="12">
                  <c:v>0.5</c:v>
                </c:pt>
                <c:pt idx="13">
                  <c:v>0.46153846153846156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7-483E-96BE-FD56DEA0047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Tabelle1!$Z$188:$Z$205</c:f>
              <c:numCache>
                <c:formatCode>0.000_ ;\-0.000\ </c:formatCode>
                <c:ptCount val="18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0.33333333333333331</c:v>
                </c:pt>
                <c:pt idx="6">
                  <c:v>0.25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0.4</c:v>
                </c:pt>
                <c:pt idx="11">
                  <c:v>#N/A</c:v>
                </c:pt>
                <c:pt idx="12">
                  <c:v>0.5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7-483E-96BE-FD56DEA0047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Tabelle1!$AB$188:$AB$205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0.5</c:v>
                </c:pt>
                <c:pt idx="8">
                  <c:v>0.4</c:v>
                </c:pt>
                <c:pt idx="9">
                  <c:v>#N/A</c:v>
                </c:pt>
                <c:pt idx="10">
                  <c:v>#N/A</c:v>
                </c:pt>
                <c:pt idx="11">
                  <c:v>0.5</c:v>
                </c:pt>
                <c:pt idx="12">
                  <c:v>#N/A</c:v>
                </c:pt>
                <c:pt idx="13">
                  <c:v>0.42857142857142855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- 2022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Tabelle1!$M$162:$M$179</c:f>
              <c:numCache>
                <c:formatCode>\+0;\-0;0</c:formatCode>
                <c:ptCount val="18"/>
                <c:pt idx="0">
                  <c:v>-21</c:v>
                </c:pt>
                <c:pt idx="1">
                  <c:v>4</c:v>
                </c:pt>
                <c:pt idx="2">
                  <c:v>8</c:v>
                </c:pt>
                <c:pt idx="3">
                  <c:v>-15</c:v>
                </c:pt>
                <c:pt idx="4">
                  <c:v>-12</c:v>
                </c:pt>
                <c:pt idx="5">
                  <c:v>14</c:v>
                </c:pt>
                <c:pt idx="6">
                  <c:v>0</c:v>
                </c:pt>
                <c:pt idx="7">
                  <c:v>-17</c:v>
                </c:pt>
                <c:pt idx="8">
                  <c:v>-3</c:v>
                </c:pt>
                <c:pt idx="9">
                  <c:v>-10</c:v>
                </c:pt>
                <c:pt idx="10">
                  <c:v>-7</c:v>
                </c:pt>
                <c:pt idx="11">
                  <c:v>-16</c:v>
                </c:pt>
                <c:pt idx="12">
                  <c:v>-4</c:v>
                </c:pt>
                <c:pt idx="13">
                  <c:v>1</c:v>
                </c:pt>
                <c:pt idx="14">
                  <c:v>-12</c:v>
                </c:pt>
                <c:pt idx="15">
                  <c:v>37</c:v>
                </c:pt>
                <c:pt idx="16">
                  <c:v>-21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7-49CE-9948-8E9BBACCE09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Tabelle1!$R$162:$R$179</c:f>
              <c:numCache>
                <c:formatCode>\+0;\-0;0</c:formatCode>
                <c:ptCount val="18"/>
                <c:pt idx="0">
                  <c:v>-21</c:v>
                </c:pt>
                <c:pt idx="1">
                  <c:v>-17</c:v>
                </c:pt>
                <c:pt idx="2">
                  <c:v>-9</c:v>
                </c:pt>
                <c:pt idx="3">
                  <c:v>-24</c:v>
                </c:pt>
                <c:pt idx="4">
                  <c:v>-36</c:v>
                </c:pt>
                <c:pt idx="5">
                  <c:v>-22</c:v>
                </c:pt>
                <c:pt idx="6">
                  <c:v>0</c:v>
                </c:pt>
                <c:pt idx="7">
                  <c:v>-39</c:v>
                </c:pt>
                <c:pt idx="8">
                  <c:v>-42</c:v>
                </c:pt>
                <c:pt idx="9">
                  <c:v>-52</c:v>
                </c:pt>
                <c:pt idx="10">
                  <c:v>-59</c:v>
                </c:pt>
                <c:pt idx="11">
                  <c:v>-75</c:v>
                </c:pt>
                <c:pt idx="12">
                  <c:v>-79</c:v>
                </c:pt>
                <c:pt idx="13">
                  <c:v>-78</c:v>
                </c:pt>
                <c:pt idx="14">
                  <c:v>-90</c:v>
                </c:pt>
                <c:pt idx="15">
                  <c:v>-53</c:v>
                </c:pt>
                <c:pt idx="16">
                  <c:v>-74</c:v>
                </c:pt>
                <c:pt idx="17">
                  <c:v>-77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Tabelle1!$X$162:$X$179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7-49CE-9948-8E9BBACCE09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Tabelle1!$V$162:$V$179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7-49CE-9948-8E9BBACCE09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Tabelle1!$T$162:$T$179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#N/A</c:v>
                </c:pt>
                <c:pt idx="7">
                  <c:v>0.42857142857142855</c:v>
                </c:pt>
                <c:pt idx="8">
                  <c:v>0.375</c:v>
                </c:pt>
                <c:pt idx="9">
                  <c:v>0.33333333333333331</c:v>
                </c:pt>
                <c:pt idx="10">
                  <c:v>0.3</c:v>
                </c:pt>
                <c:pt idx="11">
                  <c:v>0.27272727272727271</c:v>
                </c:pt>
                <c:pt idx="12">
                  <c:v>0.25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0.33333333333333331</c:v>
                </c:pt>
                <c:pt idx="16">
                  <c:v>0.3125</c:v>
                </c:pt>
                <c:pt idx="17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7-49CE-9948-8E9BBACCE09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Tabelle1!$Z$162:$Z$179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0.5</c:v>
                </c:pt>
                <c:pt idx="6">
                  <c:v>#N/A</c:v>
                </c:pt>
                <c:pt idx="7">
                  <c:v>0.4</c:v>
                </c:pt>
                <c:pt idx="8">
                  <c:v>#N/A</c:v>
                </c:pt>
                <c:pt idx="9">
                  <c:v>0.33333333333333331</c:v>
                </c:pt>
                <c:pt idx="10">
                  <c:v>#N/A</c:v>
                </c:pt>
                <c:pt idx="11">
                  <c:v>#N/A</c:v>
                </c:pt>
                <c:pt idx="12">
                  <c:v>0.2857142857142857</c:v>
                </c:pt>
                <c:pt idx="13">
                  <c:v>0.375</c:v>
                </c:pt>
                <c:pt idx="14">
                  <c:v>#N/A</c:v>
                </c:pt>
                <c:pt idx="15">
                  <c:v>0.44444444444444442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7-49CE-9948-8E9BBACCE09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Tabelle1!$AB$162:$AB$179</c:f>
              <c:numCache>
                <c:formatCode>0.000_ ;\-0.000\ 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0.5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0.33333333333333331</c:v>
                </c:pt>
                <c:pt idx="9">
                  <c:v>#N/A</c:v>
                </c:pt>
                <c:pt idx="10">
                  <c:v>0.25</c:v>
                </c:pt>
                <c:pt idx="11">
                  <c:v>0.2</c:v>
                </c:pt>
                <c:pt idx="12">
                  <c:v>#N/A</c:v>
                </c:pt>
                <c:pt idx="13">
                  <c:v>#N/A</c:v>
                </c:pt>
                <c:pt idx="14">
                  <c:v>0.16666666666666666</c:v>
                </c:pt>
                <c:pt idx="15">
                  <c:v>#N/A</c:v>
                </c:pt>
                <c:pt idx="16">
                  <c:v>0.14285714285714285</c:v>
                </c:pt>
                <c:pt idx="17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- 2021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Tabelle1!$M$136:$M$153</c:f>
              <c:numCache>
                <c:formatCode>\+0;\-0;0</c:formatCode>
                <c:ptCount val="18"/>
                <c:pt idx="0">
                  <c:v>20</c:v>
                </c:pt>
                <c:pt idx="1">
                  <c:v>3</c:v>
                </c:pt>
                <c:pt idx="2">
                  <c:v>10</c:v>
                </c:pt>
                <c:pt idx="3">
                  <c:v>-17</c:v>
                </c:pt>
                <c:pt idx="4">
                  <c:v>9</c:v>
                </c:pt>
                <c:pt idx="5">
                  <c:v>27</c:v>
                </c:pt>
                <c:pt idx="6">
                  <c:v>9</c:v>
                </c:pt>
                <c:pt idx="7">
                  <c:v>16</c:v>
                </c:pt>
                <c:pt idx="8">
                  <c:v>-12</c:v>
                </c:pt>
                <c:pt idx="9">
                  <c:v>-21</c:v>
                </c:pt>
                <c:pt idx="10">
                  <c:v>0</c:v>
                </c:pt>
                <c:pt idx="11">
                  <c:v>-8</c:v>
                </c:pt>
                <c:pt idx="12">
                  <c:v>30</c:v>
                </c:pt>
                <c:pt idx="13">
                  <c:v>7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454D-A84E-D04D503190F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Tabelle1!$R$136:$R$153</c:f>
              <c:numCache>
                <c:formatCode>\+0;\-0;0</c:formatCode>
                <c:ptCount val="18"/>
                <c:pt idx="0">
                  <c:v>20</c:v>
                </c:pt>
                <c:pt idx="1">
                  <c:v>23</c:v>
                </c:pt>
                <c:pt idx="2">
                  <c:v>33</c:v>
                </c:pt>
                <c:pt idx="3">
                  <c:v>16</c:v>
                </c:pt>
                <c:pt idx="4">
                  <c:v>25</c:v>
                </c:pt>
                <c:pt idx="5">
                  <c:v>52</c:v>
                </c:pt>
                <c:pt idx="6">
                  <c:v>61</c:v>
                </c:pt>
                <c:pt idx="7">
                  <c:v>77</c:v>
                </c:pt>
                <c:pt idx="8">
                  <c:v>65</c:v>
                </c:pt>
                <c:pt idx="9">
                  <c:v>44</c:v>
                </c:pt>
                <c:pt idx="10">
                  <c:v>0</c:v>
                </c:pt>
                <c:pt idx="11">
                  <c:v>36</c:v>
                </c:pt>
                <c:pt idx="12">
                  <c:v>66</c:v>
                </c:pt>
                <c:pt idx="13">
                  <c:v>73</c:v>
                </c:pt>
                <c:pt idx="14">
                  <c:v>83</c:v>
                </c:pt>
                <c:pt idx="15">
                  <c:v>90</c:v>
                </c:pt>
                <c:pt idx="16">
                  <c:v>91</c:v>
                </c:pt>
                <c:pt idx="1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Tabelle1!$X$136:$X$153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A-454D-A84E-D04D503190F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Tabelle1!$V$136:$V$153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A-454D-A84E-D04D503190F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Tabelle1!$T$136:$T$153</c:f>
              <c:numCache>
                <c:formatCode>0.000_ ;\-0.000\ 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#N/A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  <c:pt idx="17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A-454D-A84E-D04D503190F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Tabelle1!$Z$136:$Z$153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0.6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0.66666666666666663</c:v>
                </c:pt>
                <c:pt idx="13">
                  <c:v>#N/A</c:v>
                </c:pt>
                <c:pt idx="14">
                  <c:v>0.7142857142857143</c:v>
                </c:pt>
                <c:pt idx="15">
                  <c:v>#N/A</c:v>
                </c:pt>
                <c:pt idx="16">
                  <c:v>#N/A</c:v>
                </c:pt>
                <c:pt idx="17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A-454D-A84E-D04D503190F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Tabelle1!$AB$136:$AB$153</c:f>
              <c:numCache>
                <c:formatCode>0.000_ ;\-0.000\ </c:formatCode>
                <c:ptCount val="18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0.8</c:v>
                </c:pt>
                <c:pt idx="10">
                  <c:v>#N/A</c:v>
                </c:pt>
                <c:pt idx="11">
                  <c:v>0.66666666666666663</c:v>
                </c:pt>
                <c:pt idx="12">
                  <c:v>#N/A</c:v>
                </c:pt>
                <c:pt idx="13">
                  <c:v>0.7142857142857143</c:v>
                </c:pt>
                <c:pt idx="14">
                  <c:v>#N/A</c:v>
                </c:pt>
                <c:pt idx="15">
                  <c:v>0.75</c:v>
                </c:pt>
                <c:pt idx="16">
                  <c:v>0.77777777777777779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- 2020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Tabelle1!$M$111:$M$127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-3</c:v>
                </c:pt>
                <c:pt idx="3">
                  <c:v>8</c:v>
                </c:pt>
                <c:pt idx="4">
                  <c:v>20</c:v>
                </c:pt>
                <c:pt idx="5">
                  <c:v>-8</c:v>
                </c:pt>
                <c:pt idx="6">
                  <c:v>14</c:v>
                </c:pt>
                <c:pt idx="7">
                  <c:v>-11</c:v>
                </c:pt>
                <c:pt idx="8">
                  <c:v>0</c:v>
                </c:pt>
                <c:pt idx="9">
                  <c:v>7</c:v>
                </c:pt>
                <c:pt idx="10">
                  <c:v>3</c:v>
                </c:pt>
                <c:pt idx="11">
                  <c:v>-3</c:v>
                </c:pt>
                <c:pt idx="12">
                  <c:v>10</c:v>
                </c:pt>
                <c:pt idx="13">
                  <c:v>21</c:v>
                </c:pt>
                <c:pt idx="14">
                  <c:v>-3</c:v>
                </c:pt>
                <c:pt idx="15">
                  <c:v>-11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91E-8B0E-905A93A30CFF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Tabelle1!$R$111:$R$127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18</c:v>
                </c:pt>
                <c:pt idx="3">
                  <c:v>26</c:v>
                </c:pt>
                <c:pt idx="4">
                  <c:v>46</c:v>
                </c:pt>
                <c:pt idx="5">
                  <c:v>38</c:v>
                </c:pt>
                <c:pt idx="6">
                  <c:v>52</c:v>
                </c:pt>
                <c:pt idx="7">
                  <c:v>41</c:v>
                </c:pt>
                <c:pt idx="8">
                  <c:v>0</c:v>
                </c:pt>
                <c:pt idx="9">
                  <c:v>48</c:v>
                </c:pt>
                <c:pt idx="10">
                  <c:v>51</c:v>
                </c:pt>
                <c:pt idx="11">
                  <c:v>48</c:v>
                </c:pt>
                <c:pt idx="12">
                  <c:v>58</c:v>
                </c:pt>
                <c:pt idx="13">
                  <c:v>79</c:v>
                </c:pt>
                <c:pt idx="14">
                  <c:v>76</c:v>
                </c:pt>
                <c:pt idx="15">
                  <c:v>65</c:v>
                </c:pt>
                <c:pt idx="1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Tabelle1!$X$111:$X$127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3-491E-8B0E-905A93A30CFF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Tabelle1!$V$111:$V$127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3-491E-8B0E-905A93A30CFF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Tabelle1!$T$111:$T$127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#N/A</c:v>
                </c:pt>
                <c:pt idx="9">
                  <c:v>0.66666666666666663</c:v>
                </c:pt>
                <c:pt idx="10">
                  <c:v>0.7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0.6428571428571429</c:v>
                </c:pt>
                <c:pt idx="15">
                  <c:v>0.6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3-491E-8B0E-905A93A30CFF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Tabelle1!$Z$111:$Z$127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#N/A</c:v>
                </c:pt>
                <c:pt idx="11">
                  <c:v>0.8</c:v>
                </c:pt>
                <c:pt idx="12">
                  <c:v>#N/A</c:v>
                </c:pt>
                <c:pt idx="13">
                  <c:v>0.83333333333333337</c:v>
                </c:pt>
                <c:pt idx="14">
                  <c:v>0.7142857142857143</c:v>
                </c:pt>
                <c:pt idx="15">
                  <c:v>#N/A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3-491E-8B0E-905A93A30CFF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Tabelle1!$AB$111:$AB$127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0.5</c:v>
                </c:pt>
                <c:pt idx="3">
                  <c:v>#N/A</c:v>
                </c:pt>
                <c:pt idx="4">
                  <c:v>0.66666666666666663</c:v>
                </c:pt>
                <c:pt idx="5">
                  <c:v>0.5</c:v>
                </c:pt>
                <c:pt idx="6">
                  <c:v>#N/A</c:v>
                </c:pt>
                <c:pt idx="7">
                  <c:v>0.4</c:v>
                </c:pt>
                <c:pt idx="8">
                  <c:v>#N/A</c:v>
                </c:pt>
                <c:pt idx="9">
                  <c:v>#N/A</c:v>
                </c:pt>
                <c:pt idx="10">
                  <c:v>0.5</c:v>
                </c:pt>
                <c:pt idx="11">
                  <c:v>#N/A</c:v>
                </c:pt>
                <c:pt idx="12">
                  <c:v>0.5714285714285714</c:v>
                </c:pt>
                <c:pt idx="13">
                  <c:v>#N/A</c:v>
                </c:pt>
                <c:pt idx="14">
                  <c:v>#N/A</c:v>
                </c:pt>
                <c:pt idx="15">
                  <c:v>0.5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- 2019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Tabelle1!$M$85:$M$101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7</c:v>
                </c:pt>
                <c:pt idx="3">
                  <c:v>-15</c:v>
                </c:pt>
                <c:pt idx="4">
                  <c:v>-1</c:v>
                </c:pt>
                <c:pt idx="5">
                  <c:v>-13</c:v>
                </c:pt>
                <c:pt idx="6">
                  <c:v>27</c:v>
                </c:pt>
                <c:pt idx="7">
                  <c:v>14</c:v>
                </c:pt>
                <c:pt idx="8">
                  <c:v>0</c:v>
                </c:pt>
                <c:pt idx="9">
                  <c:v>-5</c:v>
                </c:pt>
                <c:pt idx="10">
                  <c:v>10</c:v>
                </c:pt>
                <c:pt idx="11">
                  <c:v>-39</c:v>
                </c:pt>
                <c:pt idx="12">
                  <c:v>27</c:v>
                </c:pt>
                <c:pt idx="13">
                  <c:v>16</c:v>
                </c:pt>
                <c:pt idx="14">
                  <c:v>-23</c:v>
                </c:pt>
                <c:pt idx="15">
                  <c:v>-3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126-B1FA-14F547502F1E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Tabelle1!$R$85:$R$101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28</c:v>
                </c:pt>
                <c:pt idx="3">
                  <c:v>13</c:v>
                </c:pt>
                <c:pt idx="4">
                  <c:v>12</c:v>
                </c:pt>
                <c:pt idx="5">
                  <c:v>-1</c:v>
                </c:pt>
                <c:pt idx="6">
                  <c:v>26</c:v>
                </c:pt>
                <c:pt idx="7">
                  <c:v>40</c:v>
                </c:pt>
                <c:pt idx="8">
                  <c:v>0</c:v>
                </c:pt>
                <c:pt idx="9">
                  <c:v>35</c:v>
                </c:pt>
                <c:pt idx="10">
                  <c:v>45</c:v>
                </c:pt>
                <c:pt idx="11">
                  <c:v>6</c:v>
                </c:pt>
                <c:pt idx="12">
                  <c:v>33</c:v>
                </c:pt>
                <c:pt idx="13">
                  <c:v>49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Tabelle1!$X$85:$X$101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3-4126-B1FA-14F547502F1E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Tabelle1!$V$85:$V$101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3-4126-B1FA-14F547502F1E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Tabelle1!$T$85:$T$101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#N/A</c:v>
                </c:pt>
                <c:pt idx="9">
                  <c:v>0.55555555555555558</c:v>
                </c:pt>
                <c:pt idx="10">
                  <c:v>0.6</c:v>
                </c:pt>
                <c:pt idx="11">
                  <c:v>0.54545454545454541</c:v>
                </c:pt>
                <c:pt idx="12">
                  <c:v>0.58333333333333337</c:v>
                </c:pt>
                <c:pt idx="13">
                  <c:v>0.61538461538461542</c:v>
                </c:pt>
                <c:pt idx="14">
                  <c:v>0.5714285714285714</c:v>
                </c:pt>
                <c:pt idx="15">
                  <c:v>0.53333333333333333</c:v>
                </c:pt>
                <c:pt idx="16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3-4126-B1FA-14F547502F1E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Tabelle1!$Z$85:$Z$101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0.5</c:v>
                </c:pt>
                <c:pt idx="4">
                  <c:v>#N/A</c:v>
                </c:pt>
                <c:pt idx="5">
                  <c:v>0.33333333333333331</c:v>
                </c:pt>
                <c:pt idx="6">
                  <c:v>#N/A</c:v>
                </c:pt>
                <c:pt idx="7">
                  <c:v>0.5</c:v>
                </c:pt>
                <c:pt idx="8">
                  <c:v>#N/A</c:v>
                </c:pt>
                <c:pt idx="9">
                  <c:v>#N/A</c:v>
                </c:pt>
                <c:pt idx="10">
                  <c:v>0.6</c:v>
                </c:pt>
                <c:pt idx="11">
                  <c:v>0.5</c:v>
                </c:pt>
                <c:pt idx="12">
                  <c:v>#N/A</c:v>
                </c:pt>
                <c:pt idx="13">
                  <c:v>0.5714285714285714</c:v>
                </c:pt>
                <c:pt idx="14">
                  <c:v>#N/A</c:v>
                </c:pt>
                <c:pt idx="15">
                  <c:v>#N/A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3-4126-B1FA-14F547502F1E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Tabelle1!$AB$85:$AB$101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0.66666666666666663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#N/A</c:v>
                </c:pt>
                <c:pt idx="12">
                  <c:v>0.66666666666666663</c:v>
                </c:pt>
                <c:pt idx="13">
                  <c:v>#N/A</c:v>
                </c:pt>
                <c:pt idx="14">
                  <c:v>0.5714285714285714</c:v>
                </c:pt>
                <c:pt idx="15">
                  <c:v>0.5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- 2018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Tabelle1!$M$59:$M$75</c:f>
              <c:numCache>
                <c:formatCode>\+0;\-0;0</c:formatCode>
                <c:ptCount val="17"/>
                <c:pt idx="0">
                  <c:v>20</c:v>
                </c:pt>
                <c:pt idx="1">
                  <c:v>34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29</c:v>
                </c:pt>
                <c:pt idx="7">
                  <c:v>2</c:v>
                </c:pt>
                <c:pt idx="8">
                  <c:v>-10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14</c:v>
                </c:pt>
                <c:pt idx="13">
                  <c:v>-9</c:v>
                </c:pt>
                <c:pt idx="14">
                  <c:v>-7</c:v>
                </c:pt>
                <c:pt idx="15">
                  <c:v>22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Tabelle1!$R$59:$R$75</c:f>
              <c:numCache>
                <c:formatCode>\+0;\-0;0</c:formatCode>
                <c:ptCount val="17"/>
                <c:pt idx="0">
                  <c:v>20</c:v>
                </c:pt>
                <c:pt idx="1">
                  <c:v>54</c:v>
                </c:pt>
                <c:pt idx="2">
                  <c:v>66</c:v>
                </c:pt>
                <c:pt idx="3">
                  <c:v>73</c:v>
                </c:pt>
                <c:pt idx="4">
                  <c:v>75</c:v>
                </c:pt>
                <c:pt idx="5">
                  <c:v>78</c:v>
                </c:pt>
                <c:pt idx="6">
                  <c:v>107</c:v>
                </c:pt>
                <c:pt idx="7">
                  <c:v>109</c:v>
                </c:pt>
                <c:pt idx="8">
                  <c:v>99</c:v>
                </c:pt>
                <c:pt idx="9">
                  <c:v>104</c:v>
                </c:pt>
                <c:pt idx="10">
                  <c:v>107</c:v>
                </c:pt>
                <c:pt idx="11">
                  <c:v>0</c:v>
                </c:pt>
                <c:pt idx="12">
                  <c:v>121</c:v>
                </c:pt>
                <c:pt idx="13">
                  <c:v>112</c:v>
                </c:pt>
                <c:pt idx="14">
                  <c:v>105</c:v>
                </c:pt>
                <c:pt idx="15">
                  <c:v>127</c:v>
                </c:pt>
                <c:pt idx="1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Tabelle1!$X$59:$X$75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Tabelle1!$V$59:$V$75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Tabelle1!$T$59:$T$75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#N/A</c:v>
                </c:pt>
                <c:pt idx="12">
                  <c:v>0.91666666666666663</c:v>
                </c:pt>
                <c:pt idx="13">
                  <c:v>0.84615384615384615</c:v>
                </c:pt>
                <c:pt idx="14">
                  <c:v>0.7857142857142857</c:v>
                </c:pt>
                <c:pt idx="15">
                  <c:v>0.8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Tabelle1!$Z$59:$Z$75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0.8571428571428571</c:v>
                </c:pt>
                <c:pt idx="15">
                  <c:v>#N/A</c:v>
                </c:pt>
                <c:pt idx="16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Tabelle1!$AB$59:$AB$75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#N/A</c:v>
                </c:pt>
                <c:pt idx="8">
                  <c:v>0.8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0.83333333333333337</c:v>
                </c:pt>
                <c:pt idx="13">
                  <c:v>0.7142857142857143</c:v>
                </c:pt>
                <c:pt idx="14">
                  <c:v>#N/A</c:v>
                </c:pt>
                <c:pt idx="15">
                  <c:v>0.75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- 2017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Tabelle1!$M$33:$M$49</c:f>
              <c:numCache>
                <c:formatCode>\+0;\-0;0</c:formatCode>
                <c:ptCount val="17"/>
                <c:pt idx="0">
                  <c:v>37</c:v>
                </c:pt>
                <c:pt idx="1">
                  <c:v>-7</c:v>
                </c:pt>
                <c:pt idx="2">
                  <c:v>2</c:v>
                </c:pt>
                <c:pt idx="3">
                  <c:v>5</c:v>
                </c:pt>
                <c:pt idx="4">
                  <c:v>-6</c:v>
                </c:pt>
                <c:pt idx="5">
                  <c:v>10</c:v>
                </c:pt>
                <c:pt idx="6">
                  <c:v>33</c:v>
                </c:pt>
                <c:pt idx="7">
                  <c:v>0</c:v>
                </c:pt>
                <c:pt idx="8">
                  <c:v>34</c:v>
                </c:pt>
                <c:pt idx="9">
                  <c:v>26</c:v>
                </c:pt>
                <c:pt idx="10">
                  <c:v>-17</c:v>
                </c:pt>
                <c:pt idx="11">
                  <c:v>6</c:v>
                </c:pt>
                <c:pt idx="12">
                  <c:v>16</c:v>
                </c:pt>
                <c:pt idx="13">
                  <c:v>-8</c:v>
                </c:pt>
                <c:pt idx="14">
                  <c:v>35</c:v>
                </c:pt>
                <c:pt idx="15">
                  <c:v>4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Tabelle1!$R$33:$R$49</c:f>
              <c:numCache>
                <c:formatCode>\+0;\-0;0</c:formatCode>
                <c:ptCount val="17"/>
                <c:pt idx="0">
                  <c:v>37</c:v>
                </c:pt>
                <c:pt idx="1">
                  <c:v>30</c:v>
                </c:pt>
                <c:pt idx="2">
                  <c:v>32</c:v>
                </c:pt>
                <c:pt idx="3">
                  <c:v>37</c:v>
                </c:pt>
                <c:pt idx="4">
                  <c:v>31</c:v>
                </c:pt>
                <c:pt idx="5">
                  <c:v>41</c:v>
                </c:pt>
                <c:pt idx="6">
                  <c:v>74</c:v>
                </c:pt>
                <c:pt idx="7">
                  <c:v>0</c:v>
                </c:pt>
                <c:pt idx="8">
                  <c:v>108</c:v>
                </c:pt>
                <c:pt idx="9">
                  <c:v>134</c:v>
                </c:pt>
                <c:pt idx="10">
                  <c:v>117</c:v>
                </c:pt>
                <c:pt idx="11">
                  <c:v>123</c:v>
                </c:pt>
                <c:pt idx="12">
                  <c:v>139</c:v>
                </c:pt>
                <c:pt idx="13">
                  <c:v>131</c:v>
                </c:pt>
                <c:pt idx="14">
                  <c:v>166</c:v>
                </c:pt>
                <c:pt idx="15">
                  <c:v>170</c:v>
                </c:pt>
                <c:pt idx="16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8711296"/>
        <c:axId val="16870912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Tabelle1!$X$33:$X$49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Tabelle1!$V$33:$V$49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Tabelle1!$T$33:$T$49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#N/A</c:v>
                </c:pt>
                <c:pt idx="8">
                  <c:v>0.75</c:v>
                </c:pt>
                <c:pt idx="9">
                  <c:v>0.77777777777777779</c:v>
                </c:pt>
                <c:pt idx="10">
                  <c:v>0.7</c:v>
                </c:pt>
                <c:pt idx="11">
                  <c:v>0.72727272727272729</c:v>
                </c:pt>
                <c:pt idx="12">
                  <c:v>0.75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Tabelle1!$Z$33:$Z$49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#N/A</c:v>
                </c:pt>
                <c:pt idx="6">
                  <c:v>0.5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0.66666666666666663</c:v>
                </c:pt>
                <c:pt idx="12">
                  <c:v>#N/A</c:v>
                </c:pt>
                <c:pt idx="13">
                  <c:v>0.5714285714285714</c:v>
                </c:pt>
                <c:pt idx="14">
                  <c:v>#N/A</c:v>
                </c:pt>
                <c:pt idx="15">
                  <c:v>#N/A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Tabelle1!$AB$33:$AB$49</c:f>
              <c:numCache>
                <c:formatCode>0.000_ ;\-0.000\ 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#N/A</c:v>
                </c:pt>
                <c:pt idx="10">
                  <c:v>0.8</c:v>
                </c:pt>
                <c:pt idx="11">
                  <c:v>#N/A</c:v>
                </c:pt>
                <c:pt idx="12">
                  <c:v>0.83333333333333337</c:v>
                </c:pt>
                <c:pt idx="13">
                  <c:v>#N/A</c:v>
                </c:pt>
                <c:pt idx="14">
                  <c:v>0.8571428571428571</c:v>
                </c:pt>
                <c:pt idx="15">
                  <c:v>0.875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6832"/>
        <c:axId val="168707200"/>
      </c:lineChart>
      <c:catAx>
        <c:axId val="168696832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68707200"/>
        <c:crossesAt val="0.5"/>
        <c:auto val="1"/>
        <c:lblAlgn val="ctr"/>
        <c:lblOffset val="100"/>
        <c:noMultiLvlLbl val="0"/>
      </c:catAx>
      <c:valAx>
        <c:axId val="16870720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68696832"/>
        <c:crosses val="autoZero"/>
        <c:crossBetween val="between"/>
        <c:majorUnit val="0.25"/>
        <c:minorUnit val="5.000000000000001E-2"/>
      </c:valAx>
      <c:valAx>
        <c:axId val="16870912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68711296"/>
        <c:crosses val="max"/>
        <c:crossBetween val="between"/>
        <c:majorUnit val="35"/>
        <c:minorUnit val="7"/>
      </c:valAx>
      <c:catAx>
        <c:axId val="16871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87091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- 2016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Tabelle1!$M$7:$M$23</c:f>
              <c:numCache>
                <c:formatCode>\+0;\-0;0</c:formatCode>
                <c:ptCount val="17"/>
                <c:pt idx="0">
                  <c:v>-28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-11</c:v>
                </c:pt>
                <c:pt idx="5">
                  <c:v>-3</c:v>
                </c:pt>
                <c:pt idx="6">
                  <c:v>-7</c:v>
                </c:pt>
                <c:pt idx="7">
                  <c:v>0</c:v>
                </c:pt>
                <c:pt idx="8">
                  <c:v>-3</c:v>
                </c:pt>
                <c:pt idx="9">
                  <c:v>6</c:v>
                </c:pt>
                <c:pt idx="10">
                  <c:v>-4</c:v>
                </c:pt>
                <c:pt idx="11">
                  <c:v>-28</c:v>
                </c:pt>
                <c:pt idx="12">
                  <c:v>-16</c:v>
                </c:pt>
                <c:pt idx="13">
                  <c:v>-28</c:v>
                </c:pt>
                <c:pt idx="14">
                  <c:v>-21</c:v>
                </c:pt>
                <c:pt idx="15">
                  <c:v>-1</c:v>
                </c:pt>
                <c:pt idx="16">
                  <c:v>-38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Tabelle1!$R$7:$R$23</c:f>
              <c:numCache>
                <c:formatCode>\+0;\-0;0</c:formatCode>
                <c:ptCount val="17"/>
                <c:pt idx="0">
                  <c:v>-28</c:v>
                </c:pt>
                <c:pt idx="1">
                  <c:v>-22</c:v>
                </c:pt>
                <c:pt idx="2">
                  <c:v>-17</c:v>
                </c:pt>
                <c:pt idx="3">
                  <c:v>-13</c:v>
                </c:pt>
                <c:pt idx="4">
                  <c:v>-24</c:v>
                </c:pt>
                <c:pt idx="5">
                  <c:v>-27</c:v>
                </c:pt>
                <c:pt idx="6">
                  <c:v>-34</c:v>
                </c:pt>
                <c:pt idx="7">
                  <c:v>0</c:v>
                </c:pt>
                <c:pt idx="8">
                  <c:v>-37</c:v>
                </c:pt>
                <c:pt idx="9">
                  <c:v>-31</c:v>
                </c:pt>
                <c:pt idx="10">
                  <c:v>-35</c:v>
                </c:pt>
                <c:pt idx="11">
                  <c:v>-63</c:v>
                </c:pt>
                <c:pt idx="12">
                  <c:v>-79</c:v>
                </c:pt>
                <c:pt idx="13">
                  <c:v>-107</c:v>
                </c:pt>
                <c:pt idx="14">
                  <c:v>-128</c:v>
                </c:pt>
                <c:pt idx="15">
                  <c:v>-129</c:v>
                </c:pt>
                <c:pt idx="16">
                  <c:v>-167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62144"/>
        <c:axId val="190655872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Tabelle1!$X$7:$X$23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Tabelle1!$V$7:$V$23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Tabelle1!$T$7:$T$23</c:f>
              <c:numCache>
                <c:formatCode>0.000_ ;\-0.000\ 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#N/A</c:v>
                </c:pt>
                <c:pt idx="8">
                  <c:v>0.375</c:v>
                </c:pt>
                <c:pt idx="9">
                  <c:v>0.44444444444444442</c:v>
                </c:pt>
                <c:pt idx="10">
                  <c:v>0.4</c:v>
                </c:pt>
                <c:pt idx="11">
                  <c:v>0.36363636363636365</c:v>
                </c:pt>
                <c:pt idx="12">
                  <c:v>0.33333333333333331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0.26666666666666666</c:v>
                </c:pt>
                <c:pt idx="1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Tabelle1!$Z$7:$Z$23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0.5</c:v>
                </c:pt>
                <c:pt idx="5">
                  <c:v>#N/A</c:v>
                </c:pt>
                <c:pt idx="6">
                  <c:v>0.33333333333333331</c:v>
                </c:pt>
                <c:pt idx="7">
                  <c:v>#N/A</c:v>
                </c:pt>
                <c:pt idx="8">
                  <c:v>0.25</c:v>
                </c:pt>
                <c:pt idx="9">
                  <c:v>#N/A</c:v>
                </c:pt>
                <c:pt idx="10">
                  <c:v>0.2</c:v>
                </c:pt>
                <c:pt idx="11">
                  <c:v>#N/A</c:v>
                </c:pt>
                <c:pt idx="12">
                  <c:v>#N/A</c:v>
                </c:pt>
                <c:pt idx="13">
                  <c:v>0.16666666666666666</c:v>
                </c:pt>
                <c:pt idx="14">
                  <c:v>#N/A</c:v>
                </c:pt>
                <c:pt idx="15">
                  <c:v>0.14285714285714285</c:v>
                </c:pt>
                <c:pt idx="16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Tabelle1!$AB$7:$AB$23</c:f>
              <c:numCache>
                <c:formatCode>0.000_ ;\-0.000\ </c:formatCode>
                <c:ptCount val="17"/>
                <c:pt idx="0">
                  <c:v>0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0.5</c:v>
                </c:pt>
                <c:pt idx="12">
                  <c:v>0.42857142857142855</c:v>
                </c:pt>
                <c:pt idx="13">
                  <c:v>#N/A</c:v>
                </c:pt>
                <c:pt idx="14">
                  <c:v>0.375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47680"/>
        <c:axId val="190653952"/>
      </c:lineChart>
      <c:catAx>
        <c:axId val="190647680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90653952"/>
        <c:crossesAt val="0.5"/>
        <c:auto val="1"/>
        <c:lblAlgn val="ctr"/>
        <c:lblOffset val="100"/>
        <c:noMultiLvlLbl val="0"/>
      </c:catAx>
      <c:valAx>
        <c:axId val="1906539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90647680"/>
        <c:crosses val="autoZero"/>
        <c:crossBetween val="between"/>
        <c:majorUnit val="0.25"/>
        <c:minorUnit val="5.000000000000001E-2"/>
      </c:valAx>
      <c:valAx>
        <c:axId val="190655872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90662144"/>
        <c:crosses val="max"/>
        <c:crossBetween val="between"/>
        <c:majorUnit val="35"/>
        <c:minorUnit val="7"/>
      </c:valAx>
      <c:catAx>
        <c:axId val="19066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6558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3"/>
  <sheetViews>
    <sheetView tabSelected="1" zoomScale="115" zoomScaleNormal="115" workbookViewId="0">
      <pane ySplit="1" topLeftCell="A185" activePane="bottomLeft" state="frozen"/>
      <selection pane="bottomLeft" activeCell="K202" sqref="K202"/>
    </sheetView>
  </sheetViews>
  <sheetFormatPr baseColWidth="10" defaultColWidth="10.7109375" defaultRowHeight="15" x14ac:dyDescent="0.25"/>
  <cols>
    <col min="1" max="1" width="2.7109375" style="8" bestFit="1" customWidth="1"/>
    <col min="2" max="2" width="5.5703125" style="9" bestFit="1" customWidth="1"/>
    <col min="3" max="3" width="5.42578125" style="9" bestFit="1" customWidth="1"/>
    <col min="4" max="5" width="4.5703125" style="9" bestFit="1" customWidth="1"/>
    <col min="6" max="6" width="12.7109375" style="9" bestFit="1" customWidth="1"/>
    <col min="7" max="7" width="2.28515625" style="10" bestFit="1" customWidth="1"/>
    <col min="8" max="8" width="4.5703125" style="9" bestFit="1" customWidth="1"/>
    <col min="9" max="9" width="6.28515625" style="9" bestFit="1" customWidth="1"/>
    <col min="10" max="10" width="4.42578125" style="9" bestFit="1" customWidth="1"/>
    <col min="11" max="12" width="3.42578125" style="9" bestFit="1" customWidth="1"/>
    <col min="13" max="13" width="4.7109375" style="5" customWidth="1"/>
    <col min="14" max="14" width="3.42578125" style="7" customWidth="1"/>
    <col min="15" max="15" width="6.28515625" style="17" bestFit="1" customWidth="1"/>
    <col min="16" max="18" width="5.7109375" style="5" customWidth="1"/>
    <col min="19" max="19" width="4.7109375" style="14" customWidth="1"/>
    <col min="20" max="20" width="6.7109375" style="14" customWidth="1"/>
    <col min="21" max="21" width="4.7109375" style="14" customWidth="1"/>
    <col min="22" max="22" width="6.140625" style="14" bestFit="1" customWidth="1"/>
    <col min="23" max="23" width="4.7109375" style="14" customWidth="1"/>
    <col min="24" max="24" width="7.28515625" style="14" bestFit="1" customWidth="1"/>
    <col min="25" max="25" width="6.28515625" style="14" bestFit="1" customWidth="1"/>
    <col min="26" max="26" width="6.5703125" style="14" bestFit="1" customWidth="1"/>
    <col min="27" max="27" width="5.7109375" style="11" bestFit="1" customWidth="1"/>
    <col min="28" max="28" width="6.5703125" style="14" bestFit="1" customWidth="1"/>
    <col min="29" max="16384" width="10.7109375" style="5"/>
  </cols>
  <sheetData>
    <row r="1" spans="1:28" x14ac:dyDescent="0.25">
      <c r="A1" s="1"/>
      <c r="B1" s="2" t="s">
        <v>55</v>
      </c>
      <c r="C1" s="2" t="s">
        <v>2</v>
      </c>
      <c r="D1" s="2" t="s">
        <v>0</v>
      </c>
      <c r="E1" s="2" t="s">
        <v>1</v>
      </c>
      <c r="F1" s="2" t="s">
        <v>35</v>
      </c>
      <c r="G1" s="1"/>
      <c r="H1" s="2"/>
      <c r="I1" s="2"/>
      <c r="J1" s="2"/>
      <c r="K1" s="2" t="s">
        <v>7</v>
      </c>
      <c r="L1" s="2" t="s">
        <v>8</v>
      </c>
      <c r="M1" s="2" t="s">
        <v>75</v>
      </c>
      <c r="N1" s="3" t="s">
        <v>74</v>
      </c>
      <c r="O1" s="3" t="s">
        <v>77</v>
      </c>
      <c r="P1" s="2" t="s">
        <v>10</v>
      </c>
      <c r="Q1" s="2" t="s">
        <v>9</v>
      </c>
      <c r="R1" s="2" t="s">
        <v>76</v>
      </c>
      <c r="S1" s="2" t="s">
        <v>73</v>
      </c>
      <c r="T1" s="2" t="s">
        <v>11</v>
      </c>
      <c r="U1" s="2" t="s">
        <v>13</v>
      </c>
      <c r="V1" s="2" t="s">
        <v>4</v>
      </c>
      <c r="W1" s="2" t="s">
        <v>12</v>
      </c>
      <c r="X1" s="2" t="s">
        <v>4</v>
      </c>
      <c r="Y1" s="2" t="s">
        <v>14</v>
      </c>
      <c r="Z1" s="2" t="s">
        <v>4</v>
      </c>
      <c r="AA1" s="4" t="s">
        <v>15</v>
      </c>
      <c r="AB1" s="2" t="s">
        <v>4</v>
      </c>
    </row>
    <row r="2" spans="1:28" x14ac:dyDescent="0.25">
      <c r="A2" s="8">
        <f>IF(B2&amp;C2&lt;&gt;B1&amp;C1,1,A1+1)</f>
        <v>1</v>
      </c>
      <c r="B2" s="9">
        <v>2016</v>
      </c>
      <c r="C2" s="9" t="s">
        <v>3</v>
      </c>
      <c r="D2" s="9" t="s">
        <v>72</v>
      </c>
      <c r="E2" s="9" t="s">
        <v>17</v>
      </c>
      <c r="M2" s="6" t="str">
        <f>IF(N2="","",K2-L2)</f>
        <v/>
      </c>
      <c r="N2" s="7" t="str">
        <f>IF(OR(K2="",L2=""),"",IF(K2=L2,"T",IF(K2&lt;L2,"L","W")))</f>
        <v/>
      </c>
      <c r="O2" s="16" t="str">
        <f ca="1">IF(OR(K2="",L2=""),"","("&amp;COUNTIF(OFFSET(N2,,,-$A2),"W")&amp;"-"&amp;COUNTIF(OFFSET(N2,,,-$A2),"L")&amp;IF(COUNTIF(OFFSET(N2,,,-$A2),"T")&gt;0,"-"&amp;COUNTIF(OFFSET(N2,,,-$A2),"T"),"")&amp;")")</f>
        <v/>
      </c>
      <c r="P2" s="5" t="str">
        <f ca="1">IF(N2="","",SUM(OFFSET(K2,,,-$A2)))</f>
        <v/>
      </c>
      <c r="Q2" s="5" t="str">
        <f ca="1">IF(M2="","",SUM(OFFSET(L2,,,-$A2)))</f>
        <v/>
      </c>
      <c r="R2" s="6" t="str">
        <f>IF(N2="","",P2-Q2)</f>
        <v/>
      </c>
      <c r="S2" s="11" t="str">
        <f>IF(N2="","",IF(L2=K2,0.5,IF(L2&lt;K2,1,0)))</f>
        <v/>
      </c>
      <c r="T2" s="12" t="e">
        <f ca="1">IF(OR(E2="bye",S2=""),#N/A,SUM(OFFSET(S2,,,-$A2))/COUNT(OFFSET(S2,,,-$A2)))</f>
        <v>#N/A</v>
      </c>
      <c r="U2" s="11" t="str">
        <f>IF(OR(E2="bye",E2="dnq"),"",IF(N2="",0,S2))</f>
        <v/>
      </c>
      <c r="V2" s="13" t="e">
        <f ca="1">IF(OR(E2="bye",E2="dnq"),#N/A,IF(OR(N2="",AND(N3="",E3&lt;&gt;"bye",E3&lt;&gt;"dnq")),SUM(OFFSET(U2,,,-$A2))/COUNT(OFFSET(U2,,,-$A2)),#N/A))</f>
        <v>#N/A</v>
      </c>
      <c r="W2" s="11" t="str">
        <f>IF(OR(E2="bye",E2="dnq"),"",IF(N2="",1,S2))</f>
        <v/>
      </c>
      <c r="X2" s="13" t="e">
        <f ca="1">IF(OR(E2="bye",E2="dnq"),#N/A,IF(OR(N2="",AND(N3="",E3&lt;&gt;"bye",E3&lt;&gt;"dnq")),SUM(OFFSET(W2,,,-$A2))/COUNT(OFFSET(W2,,,-$A2)),#N/A))</f>
        <v>#N/A</v>
      </c>
      <c r="Y2" s="11" t="str">
        <f>IF(OR(E2="bye",E2="dnq"),"",IF(N2="",#N/A,IF(E2="H",S2,"")))</f>
        <v/>
      </c>
      <c r="Z2" s="12" t="e">
        <f ca="1">IF(Y2="",#N/A,SUM(OFFSET(Y2,,,-$A2))/COUNT(OFFSET(Y2,,,-$A2)))</f>
        <v>#N/A</v>
      </c>
      <c r="AA2" s="11" t="str">
        <f>IF(OR(E2="bye",E2="dnq"),"",IF(N2="",#N/A,IF(E2="A",S2,"")))</f>
        <v/>
      </c>
      <c r="AB2" s="12" t="e">
        <f ca="1">IF(AA2="",#N/A,SUM(OFFSET(AA2,,,-$A2))/COUNT(OFFSET(AA2,,,-$A2)))</f>
        <v>#N/A</v>
      </c>
    </row>
    <row r="3" spans="1:28" x14ac:dyDescent="0.25">
      <c r="A3" s="8">
        <f t="shared" ref="A3:A66" si="0">IF(B3&amp;C3&lt;&gt;B2&amp;C2,1,A2+1)</f>
        <v>2</v>
      </c>
      <c r="B3" s="9">
        <v>2016</v>
      </c>
      <c r="C3" s="9" t="s">
        <v>3</v>
      </c>
      <c r="D3" s="9">
        <v>1</v>
      </c>
      <c r="E3" s="9" t="s">
        <v>5</v>
      </c>
      <c r="F3" s="9" t="s">
        <v>18</v>
      </c>
      <c r="K3" s="9">
        <v>28</v>
      </c>
      <c r="L3" s="9">
        <v>24</v>
      </c>
      <c r="M3" s="6">
        <f>IF(N3="","",K3-L3)</f>
        <v>4</v>
      </c>
      <c r="N3" s="7" t="str">
        <f>IF(OR(K3="",L3=""),"",IF(K3=L3,"T",IF(K3&lt;L3,"L","W")))</f>
        <v>W</v>
      </c>
      <c r="O3" s="15" t="str">
        <f t="shared" ref="O3:O66" ca="1" si="1">IF(OR(K3="",L3=""),"","("&amp;COUNTIF(OFFSET(N3,,,-$A3),"W")&amp;"-"&amp;COUNTIF(OFFSET(N3,,,-$A3),"L")&amp;IF(COUNTIF(OFFSET(N3,,,-$A3),"T")&gt;0,"-"&amp;COUNTIF(OFFSET(N3,,,-$A3),"T"),"")&amp;")")</f>
        <v>(1-0)</v>
      </c>
      <c r="P3" s="5">
        <f ca="1">IF(N3="","",SUM(OFFSET(K3,,,-$A3)))</f>
        <v>28</v>
      </c>
      <c r="Q3" s="5">
        <f ca="1">IF(M3="","",SUM(OFFSET(L3,,,-$A3)))</f>
        <v>24</v>
      </c>
      <c r="R3" s="6">
        <f ca="1">IF(N3="","",P3-Q3)</f>
        <v>4</v>
      </c>
      <c r="S3" s="11">
        <f>IF(N3="","",IF(L3=K3,0.5,IF(L3&lt;K3,1,0)))</f>
        <v>1</v>
      </c>
      <c r="T3" s="12">
        <f ca="1">IF(OR(E3="bye",S3=""),#N/A,SUM(OFFSET(S3,,,-$A3))/COUNT(OFFSET(S3,,,-$A3)))</f>
        <v>1</v>
      </c>
      <c r="U3" s="11">
        <f>IF(OR(E3="bye",E3="dnq"),"",IF(N3="",0,S3))</f>
        <v>1</v>
      </c>
      <c r="V3" s="13" t="e">
        <f ca="1">IF(OR(E3="bye",E3="dnq"),#N/A,IF(OR(N3="",AND(N4="",E4&lt;&gt;"bye",E4&lt;&gt;"dnq")),SUM(OFFSET(U3,,,-$A3))/COUNT(OFFSET(U3,,,-$A3)),#N/A))</f>
        <v>#N/A</v>
      </c>
      <c r="W3" s="11">
        <f>IF(OR(E3="bye",E3="dnq"),"",IF(N3="",1,S3))</f>
        <v>1</v>
      </c>
      <c r="X3" s="13" t="e">
        <f ca="1">IF(OR(E3="bye",E3="dnq"),#N/A,IF(OR(N3="",AND(N4="",E4&lt;&gt;"bye",E4&lt;&gt;"dnq")),SUM(OFFSET(W3,,,-$A3))/COUNT(OFFSET(W3,,,-$A3)),#N/A))</f>
        <v>#N/A</v>
      </c>
      <c r="Y3" s="11">
        <f>IF(OR(E3="bye",E3="dnq"),"",IF(N3="",#N/A,IF(E3="H",S3,"")))</f>
        <v>1</v>
      </c>
      <c r="Z3" s="12">
        <f t="shared" ref="Z3:Z66" ca="1" si="2">IF(Y3="",#N/A,SUM(OFFSET(Y3,,,-$A3))/COUNT(OFFSET(Y3,,,-$A3)))</f>
        <v>1</v>
      </c>
      <c r="AA3" s="11" t="str">
        <f>IF(OR(E3="bye",E3="dnq"),"",IF(N3="",#N/A,IF(E3="A",S3,"")))</f>
        <v/>
      </c>
      <c r="AB3" s="12" t="e">
        <f t="shared" ref="AB3:AB66" ca="1" si="3">IF(AA3="",#N/A,SUM(OFFSET(AA3,,,-$A3))/COUNT(OFFSET(AA3,,,-$A3)))</f>
        <v>#N/A</v>
      </c>
    </row>
    <row r="4" spans="1:28" x14ac:dyDescent="0.25">
      <c r="A4" s="8">
        <f t="shared" si="0"/>
        <v>3</v>
      </c>
      <c r="B4" s="9">
        <v>2016</v>
      </c>
      <c r="C4" s="9" t="s">
        <v>3</v>
      </c>
      <c r="D4" s="9">
        <v>2</v>
      </c>
      <c r="E4" s="9" t="s">
        <v>5</v>
      </c>
      <c r="F4" s="9" t="s">
        <v>19</v>
      </c>
      <c r="K4" s="9">
        <v>21</v>
      </c>
      <c r="L4" s="9">
        <v>20</v>
      </c>
      <c r="M4" s="6">
        <f>IF(N4="","",K4-L4)</f>
        <v>1</v>
      </c>
      <c r="N4" s="7" t="str">
        <f>IF(OR(K4="",L4=""),"",IF(K4=L4,"T",IF(K4&lt;L4,"L","W")))</f>
        <v>W</v>
      </c>
      <c r="O4" s="15" t="str">
        <f t="shared" ca="1" si="1"/>
        <v>(2-0)</v>
      </c>
      <c r="P4" s="5">
        <f ca="1">IF(N4="","",SUM(OFFSET(K4,,,-$A4)))</f>
        <v>49</v>
      </c>
      <c r="Q4" s="5">
        <f ca="1">IF(M4="","",SUM(OFFSET(L4,,,-$A4)))</f>
        <v>44</v>
      </c>
      <c r="R4" s="6">
        <f ca="1">IF(N4="","",P4-Q4)</f>
        <v>5</v>
      </c>
      <c r="S4" s="11">
        <f>IF(N4="","",IF(L4=K4,0.5,IF(L4&lt;K4,1,0)))</f>
        <v>1</v>
      </c>
      <c r="T4" s="12">
        <f ca="1">IF(OR(E4="bye",S4=""),#N/A,SUM(OFFSET(S4,,,-$A4))/COUNT(OFFSET(S4,,,-$A4)))</f>
        <v>1</v>
      </c>
      <c r="U4" s="11">
        <f>IF(OR(E4="bye",E4="dnq"),"",IF(N4="",0,S4))</f>
        <v>1</v>
      </c>
      <c r="V4" s="13" t="e">
        <f ca="1">IF(OR(E4="bye",E4="dnq"),#N/A,IF(OR(N4="",AND(N5="",E5&lt;&gt;"bye",E5&lt;&gt;"dnq")),SUM(OFFSET(U4,,,-$A4))/COUNT(OFFSET(U4,,,-$A4)),#N/A))</f>
        <v>#N/A</v>
      </c>
      <c r="W4" s="11">
        <f>IF(OR(E4="bye",E4="dnq"),"",IF(N4="",1,S4))</f>
        <v>1</v>
      </c>
      <c r="X4" s="13" t="e">
        <f ca="1">IF(OR(E4="bye",E4="dnq"),#N/A,IF(OR(N4="",AND(N5="",E5&lt;&gt;"bye",E5&lt;&gt;"dnq")),SUM(OFFSET(W4,,,-$A4))/COUNT(OFFSET(W4,,,-$A4)),#N/A))</f>
        <v>#N/A</v>
      </c>
      <c r="Y4" s="11">
        <f>IF(OR(E4="bye",E4="dnq"),"",IF(N4="",#N/A,IF(E4="H",S4,"")))</f>
        <v>1</v>
      </c>
      <c r="Z4" s="12">
        <f t="shared" ca="1" si="2"/>
        <v>1</v>
      </c>
      <c r="AA4" s="11" t="str">
        <f>IF(OR(E4="bye",E4="dnq"),"",IF(N4="",#N/A,IF(E4="A",S4,"")))</f>
        <v/>
      </c>
      <c r="AB4" s="12" t="e">
        <f t="shared" ca="1" si="3"/>
        <v>#N/A</v>
      </c>
    </row>
    <row r="5" spans="1:28" x14ac:dyDescent="0.25">
      <c r="A5" s="8">
        <f t="shared" si="0"/>
        <v>4</v>
      </c>
      <c r="B5" s="9">
        <v>2016</v>
      </c>
      <c r="C5" s="9" t="s">
        <v>3</v>
      </c>
      <c r="D5" s="9">
        <v>3</v>
      </c>
      <c r="E5" s="9" t="s">
        <v>6</v>
      </c>
      <c r="F5" s="9" t="s">
        <v>20</v>
      </c>
      <c r="K5" s="9">
        <v>9</v>
      </c>
      <c r="L5" s="9">
        <v>17</v>
      </c>
      <c r="M5" s="6">
        <f>IF(N5="","",K5-L5)</f>
        <v>-8</v>
      </c>
      <c r="N5" s="7" t="str">
        <f>IF(OR(K5="",L5=""),"",IF(K5=L5,"T",IF(K5&lt;L5,"L","W")))</f>
        <v>L</v>
      </c>
      <c r="O5" s="15" t="str">
        <f t="shared" ca="1" si="1"/>
        <v>(2-1)</v>
      </c>
      <c r="P5" s="5">
        <f ca="1">IF(N5="","",SUM(OFFSET(K5,,,-$A5)))</f>
        <v>58</v>
      </c>
      <c r="Q5" s="5">
        <f ca="1">IF(M5="","",SUM(OFFSET(L5,,,-$A5)))</f>
        <v>61</v>
      </c>
      <c r="R5" s="6">
        <f ca="1">IF(N5="","",P5-Q5)</f>
        <v>-3</v>
      </c>
      <c r="S5" s="11">
        <f>IF(N5="","",IF(L5=K5,0.5,IF(L5&lt;K5,1,0)))</f>
        <v>0</v>
      </c>
      <c r="T5" s="12">
        <f ca="1">IF(OR(E5="bye",S5=""),#N/A,SUM(OFFSET(S5,,,-$A5))/COUNT(OFFSET(S5,,,-$A5)))</f>
        <v>0.66666666666666663</v>
      </c>
      <c r="U5" s="11">
        <f>IF(OR(E5="bye",E5="dnq"),"",IF(N5="",0,S5))</f>
        <v>0</v>
      </c>
      <c r="V5" s="13" t="e">
        <f ca="1">IF(OR(E5="bye",E5="dnq"),#N/A,IF(OR(N5="",AND(N6="",E6&lt;&gt;"bye",E6&lt;&gt;"dnq")),SUM(OFFSET(U5,,,-$A5))/COUNT(OFFSET(U5,,,-$A5)),#N/A))</f>
        <v>#N/A</v>
      </c>
      <c r="W5" s="11">
        <f>IF(OR(E5="bye",E5="dnq"),"",IF(N5="",1,S5))</f>
        <v>0</v>
      </c>
      <c r="X5" s="13" t="e">
        <f ca="1">IF(OR(E5="bye",E5="dnq"),#N/A,IF(OR(N5="",AND(N6="",E6&lt;&gt;"bye",E6&lt;&gt;"dnq")),SUM(OFFSET(W5,,,-$A5))/COUNT(OFFSET(W5,,,-$A5)),#N/A))</f>
        <v>#N/A</v>
      </c>
      <c r="Y5" s="11" t="str">
        <f>IF(OR(E5="bye",E5="dnq"),"",IF(N5="",#N/A,IF(E5="H",S5,"")))</f>
        <v/>
      </c>
      <c r="Z5" s="12" t="e">
        <f t="shared" ca="1" si="2"/>
        <v>#N/A</v>
      </c>
      <c r="AA5" s="11">
        <f>IF(OR(E5="bye",E5="dnq"),"",IF(N5="",#N/A,IF(E5="A",S5,"")))</f>
        <v>0</v>
      </c>
      <c r="AB5" s="12">
        <f t="shared" ca="1" si="3"/>
        <v>0</v>
      </c>
    </row>
    <row r="6" spans="1:28" x14ac:dyDescent="0.25">
      <c r="A6" s="8">
        <f t="shared" si="0"/>
        <v>5</v>
      </c>
      <c r="B6" s="9">
        <v>2016</v>
      </c>
      <c r="C6" s="9" t="s">
        <v>3</v>
      </c>
      <c r="D6" s="9">
        <v>4</v>
      </c>
      <c r="E6" s="9" t="s">
        <v>6</v>
      </c>
      <c r="F6" s="9" t="s">
        <v>21</v>
      </c>
      <c r="K6" s="9">
        <v>25</v>
      </c>
      <c r="L6" s="9">
        <v>27</v>
      </c>
      <c r="M6" s="6">
        <f>IF(N6="","",K6-L6)</f>
        <v>-2</v>
      </c>
      <c r="N6" s="7" t="str">
        <f>IF(OR(K6="",L6=""),"",IF(K6=L6,"T",IF(K6&lt;L6,"L","W")))</f>
        <v>L</v>
      </c>
      <c r="O6" s="15" t="str">
        <f t="shared" ca="1" si="1"/>
        <v>(2-2)</v>
      </c>
      <c r="P6" s="5">
        <f ca="1">IF(N6="","",SUM(OFFSET(K6,,,-$A6)))</f>
        <v>83</v>
      </c>
      <c r="Q6" s="5">
        <f ca="1">IF(M6="","",SUM(OFFSET(L6,,,-$A6)))</f>
        <v>88</v>
      </c>
      <c r="R6" s="6">
        <f ca="1">IF(N6="","",P6-Q6)</f>
        <v>-5</v>
      </c>
      <c r="S6" s="11">
        <f>IF(N6="","",IF(L6=K6,0.5,IF(L6&lt;K6,1,0)))</f>
        <v>0</v>
      </c>
      <c r="T6" s="12">
        <f ca="1">IF(OR(E6="bye",S6=""),#N/A,SUM(OFFSET(S6,,,-$A6))/COUNT(OFFSET(S6,,,-$A6)))</f>
        <v>0.5</v>
      </c>
      <c r="U6" s="11">
        <f>IF(OR(E6="bye",E6="dnq"),"",IF(N6="",0,S6))</f>
        <v>0</v>
      </c>
      <c r="V6" s="13" t="e">
        <f ca="1">IF(OR(E6="bye",E6="dnq"),#N/A,IF(OR(N6="",AND(N7="",E7&lt;&gt;"bye",E7&lt;&gt;"dnq")),SUM(OFFSET(U6,,,-$A6))/COUNT(OFFSET(U6,,,-$A6)),#N/A))</f>
        <v>#N/A</v>
      </c>
      <c r="W6" s="11">
        <f>IF(OR(E6="bye",E6="dnq"),"",IF(N6="",1,S6))</f>
        <v>0</v>
      </c>
      <c r="X6" s="13" t="e">
        <f ca="1">IF(OR(E6="bye",E6="dnq"),#N/A,IF(OR(N6="",AND(N7="",E7&lt;&gt;"bye",E7&lt;&gt;"dnq")),SUM(OFFSET(W6,,,-$A6))/COUNT(OFFSET(W6,,,-$A6)),#N/A))</f>
        <v>#N/A</v>
      </c>
      <c r="Y6" s="11" t="str">
        <f>IF(OR(E6="bye",E6="dnq"),"",IF(N6="",#N/A,IF(E6="H",S6,"")))</f>
        <v/>
      </c>
      <c r="Z6" s="12" t="e">
        <f t="shared" ca="1" si="2"/>
        <v>#N/A</v>
      </c>
      <c r="AA6" s="11">
        <f>IF(OR(E6="bye",E6="dnq"),"",IF(N6="",#N/A,IF(E6="A",S6,"")))</f>
        <v>0</v>
      </c>
      <c r="AB6" s="12">
        <f t="shared" ca="1" si="3"/>
        <v>0</v>
      </c>
    </row>
    <row r="7" spans="1:28" x14ac:dyDescent="0.25">
      <c r="A7" s="8">
        <f t="shared" si="0"/>
        <v>1</v>
      </c>
      <c r="B7" s="9">
        <v>2016</v>
      </c>
      <c r="C7" s="9" t="s">
        <v>56</v>
      </c>
      <c r="D7" s="9">
        <v>1</v>
      </c>
      <c r="E7" s="9" t="s">
        <v>6</v>
      </c>
      <c r="F7" s="9" t="s">
        <v>22</v>
      </c>
      <c r="G7" s="10">
        <v>1</v>
      </c>
      <c r="H7" s="9" t="s">
        <v>45</v>
      </c>
      <c r="I7" s="9" t="s">
        <v>46</v>
      </c>
      <c r="J7" s="9" t="s">
        <v>47</v>
      </c>
      <c r="K7" s="9">
        <v>0</v>
      </c>
      <c r="L7" s="9">
        <v>28</v>
      </c>
      <c r="M7" s="6">
        <f>IF(N7="","",K7-L7)</f>
        <v>-28</v>
      </c>
      <c r="N7" s="7" t="str">
        <f>IF(OR(K7="",L7=""),"",IF(K7=L7,"T",IF(K7&lt;L7,"L","W")))</f>
        <v>L</v>
      </c>
      <c r="O7" s="15" t="str">
        <f t="shared" ca="1" si="1"/>
        <v>(0-1)</v>
      </c>
      <c r="P7" s="5">
        <f ca="1">IF(N7="","",SUM(OFFSET(K7,,,-$A7)))</f>
        <v>0</v>
      </c>
      <c r="Q7" s="5">
        <f ca="1">IF(M7="","",SUM(OFFSET(L7,,,-$A7)))</f>
        <v>28</v>
      </c>
      <c r="R7" s="6">
        <f ca="1">IF(N7="","",P7-Q7)</f>
        <v>-28</v>
      </c>
      <c r="S7" s="11">
        <f>IF(N7="","",IF(L7=K7,0.5,IF(L7&lt;K7,1,0)))</f>
        <v>0</v>
      </c>
      <c r="T7" s="12">
        <f ca="1">IF(OR(E7="bye",S7=""),#N/A,SUM(OFFSET(S7,,,-$A7))/COUNT(OFFSET(S7,,,-$A7)))</f>
        <v>0</v>
      </c>
      <c r="U7" s="11">
        <f>IF(OR(E7="bye",E7="dnq"),"",IF(N7="",0,S7))</f>
        <v>0</v>
      </c>
      <c r="V7" s="13" t="e">
        <f ca="1">IF(OR(E7="bye",E7="dnq"),#N/A,IF(OR(N7="",AND(N8="",E8&lt;&gt;"bye",E8&lt;&gt;"dnq")),SUM(OFFSET(U7,,,-$A7))/COUNT(OFFSET(U7,,,-$A7)),#N/A))</f>
        <v>#N/A</v>
      </c>
      <c r="W7" s="11">
        <f>IF(OR(E7="bye",E7="dnq"),"",IF(N7="",1,S7))</f>
        <v>0</v>
      </c>
      <c r="X7" s="13" t="e">
        <f ca="1">IF(OR(E7="bye",E7="dnq"),#N/A,IF(OR(N7="",AND(N8="",E8&lt;&gt;"bye",E8&lt;&gt;"dnq")),SUM(OFFSET(W7,,,-$A7))/COUNT(OFFSET(W7,,,-$A7)),#N/A))</f>
        <v>#N/A</v>
      </c>
      <c r="Y7" s="11" t="str">
        <f>IF(OR(E7="bye",E7="dnq"),"",IF(N7="",#N/A,IF(E7="H",S7,"")))</f>
        <v/>
      </c>
      <c r="Z7" s="12" t="e">
        <f t="shared" ca="1" si="2"/>
        <v>#N/A</v>
      </c>
      <c r="AA7" s="11">
        <f>IF(OR(E7="bye",E7="dnq"),"",IF(N7="",#N/A,IF(E7="A",S7,"")))</f>
        <v>0</v>
      </c>
      <c r="AB7" s="12">
        <f t="shared" ca="1" si="3"/>
        <v>0</v>
      </c>
    </row>
    <row r="8" spans="1:28" x14ac:dyDescent="0.25">
      <c r="A8" s="8">
        <f t="shared" si="0"/>
        <v>2</v>
      </c>
      <c r="B8" s="9">
        <v>2016</v>
      </c>
      <c r="C8" s="9" t="s">
        <v>56</v>
      </c>
      <c r="D8" s="9">
        <v>2</v>
      </c>
      <c r="E8" s="9" t="s">
        <v>5</v>
      </c>
      <c r="F8" s="9" t="s">
        <v>23</v>
      </c>
      <c r="G8" s="10">
        <v>1</v>
      </c>
      <c r="H8" s="9" t="s">
        <v>45</v>
      </c>
      <c r="I8" s="9" t="s">
        <v>46</v>
      </c>
      <c r="J8" s="9" t="s">
        <v>53</v>
      </c>
      <c r="K8" s="9">
        <v>9</v>
      </c>
      <c r="L8" s="9">
        <v>3</v>
      </c>
      <c r="M8" s="6">
        <f>IF(N8="","",K8-L8)</f>
        <v>6</v>
      </c>
      <c r="N8" s="7" t="str">
        <f>IF(OR(K8="",L8=""),"",IF(K8=L8,"T",IF(K8&lt;L8,"L","W")))</f>
        <v>W</v>
      </c>
      <c r="O8" s="15" t="str">
        <f t="shared" ca="1" si="1"/>
        <v>(1-1)</v>
      </c>
      <c r="P8" s="5">
        <f ca="1">IF(N8="","",SUM(OFFSET(K8,,,-$A8)))</f>
        <v>9</v>
      </c>
      <c r="Q8" s="5">
        <f ca="1">IF(M8="","",SUM(OFFSET(L8,,,-$A8)))</f>
        <v>31</v>
      </c>
      <c r="R8" s="6">
        <f ca="1">IF(N8="","",P8-Q8)</f>
        <v>-22</v>
      </c>
      <c r="S8" s="11">
        <f>IF(N8="","",IF(L8=K8,0.5,IF(L8&lt;K8,1,0)))</f>
        <v>1</v>
      </c>
      <c r="T8" s="12">
        <f ca="1">IF(OR(E8="bye",S8=""),#N/A,SUM(OFFSET(S8,,,-$A8))/COUNT(OFFSET(S8,,,-$A8)))</f>
        <v>0.5</v>
      </c>
      <c r="U8" s="11">
        <f>IF(OR(E8="bye",E8="dnq"),"",IF(N8="",0,S8))</f>
        <v>1</v>
      </c>
      <c r="V8" s="13" t="e">
        <f ca="1">IF(OR(E8="bye",E8="dnq"),#N/A,IF(OR(N8="",AND(N9="",E9&lt;&gt;"bye",E9&lt;&gt;"dnq")),SUM(OFFSET(U8,,,-$A8))/COUNT(OFFSET(U8,,,-$A8)),#N/A))</f>
        <v>#N/A</v>
      </c>
      <c r="W8" s="11">
        <f>IF(OR(E8="bye",E8="dnq"),"",IF(N8="",1,S8))</f>
        <v>1</v>
      </c>
      <c r="X8" s="13" t="e">
        <f ca="1">IF(OR(E8="bye",E8="dnq"),#N/A,IF(OR(N8="",AND(N9="",E9&lt;&gt;"bye",E9&lt;&gt;"dnq")),SUM(OFFSET(W8,,,-$A8))/COUNT(OFFSET(W8,,,-$A8)),#N/A))</f>
        <v>#N/A</v>
      </c>
      <c r="Y8" s="11">
        <f>IF(OR(E8="bye",E8="dnq"),"",IF(N8="",#N/A,IF(E8="H",S8,"")))</f>
        <v>1</v>
      </c>
      <c r="Z8" s="12">
        <f t="shared" ca="1" si="2"/>
        <v>1</v>
      </c>
      <c r="AA8" s="11" t="str">
        <f>IF(OR(E8="bye",E8="dnq"),"",IF(N8="",#N/A,IF(E8="A",S8,"")))</f>
        <v/>
      </c>
      <c r="AB8" s="12" t="e">
        <f t="shared" ca="1" si="3"/>
        <v>#N/A</v>
      </c>
    </row>
    <row r="9" spans="1:28" x14ac:dyDescent="0.25">
      <c r="A9" s="8">
        <f t="shared" si="0"/>
        <v>3</v>
      </c>
      <c r="B9" s="9">
        <v>2016</v>
      </c>
      <c r="C9" s="9" t="s">
        <v>56</v>
      </c>
      <c r="D9" s="9">
        <v>3</v>
      </c>
      <c r="E9" s="9" t="s">
        <v>6</v>
      </c>
      <c r="F9" s="9" t="s">
        <v>24</v>
      </c>
      <c r="G9" s="10">
        <v>2</v>
      </c>
      <c r="H9" s="9" t="s">
        <v>45</v>
      </c>
      <c r="I9" s="9" t="s">
        <v>52</v>
      </c>
      <c r="J9" s="9" t="s">
        <v>47</v>
      </c>
      <c r="K9" s="9">
        <v>37</v>
      </c>
      <c r="L9" s="9">
        <v>32</v>
      </c>
      <c r="M9" s="6">
        <f>IF(N9="","",K9-L9)</f>
        <v>5</v>
      </c>
      <c r="N9" s="7" t="str">
        <f>IF(OR(K9="",L9=""),"",IF(K9=L9,"T",IF(K9&lt;L9,"L","W")))</f>
        <v>W</v>
      </c>
      <c r="O9" s="15" t="str">
        <f t="shared" ca="1" si="1"/>
        <v>(2-1)</v>
      </c>
      <c r="P9" s="5">
        <f ca="1">IF(N9="","",SUM(OFFSET(K9,,,-$A9)))</f>
        <v>46</v>
      </c>
      <c r="Q9" s="5">
        <f ca="1">IF(M9="","",SUM(OFFSET(L9,,,-$A9)))</f>
        <v>63</v>
      </c>
      <c r="R9" s="6">
        <f ca="1">IF(N9="","",P9-Q9)</f>
        <v>-17</v>
      </c>
      <c r="S9" s="11">
        <f>IF(N9="","",IF(L9=K9,0.5,IF(L9&lt;K9,1,0)))</f>
        <v>1</v>
      </c>
      <c r="T9" s="12">
        <f ca="1">IF(OR(E9="bye",S9=""),#N/A,SUM(OFFSET(S9,,,-$A9))/COUNT(OFFSET(S9,,,-$A9)))</f>
        <v>0.66666666666666663</v>
      </c>
      <c r="U9" s="11">
        <f>IF(OR(E9="bye",E9="dnq"),"",IF(N9="",0,S9))</f>
        <v>1</v>
      </c>
      <c r="V9" s="13" t="e">
        <f ca="1">IF(OR(E9="bye",E9="dnq"),#N/A,IF(OR(N9="",AND(N10="",E10&lt;&gt;"bye",E10&lt;&gt;"dnq")),SUM(OFFSET(U9,,,-$A9))/COUNT(OFFSET(U9,,,-$A9)),#N/A))</f>
        <v>#N/A</v>
      </c>
      <c r="W9" s="11">
        <f>IF(OR(E9="bye",E9="dnq"),"",IF(N9="",1,S9))</f>
        <v>1</v>
      </c>
      <c r="X9" s="13" t="e">
        <f ca="1">IF(OR(E9="bye",E9="dnq"),#N/A,IF(OR(N9="",AND(N10="",E10&lt;&gt;"bye",E10&lt;&gt;"dnq")),SUM(OFFSET(W9,,,-$A9))/COUNT(OFFSET(W9,,,-$A9)),#N/A))</f>
        <v>#N/A</v>
      </c>
      <c r="Y9" s="11" t="str">
        <f>IF(OR(E9="bye",E9="dnq"),"",IF(N9="",#N/A,IF(E9="H",S9,"")))</f>
        <v/>
      </c>
      <c r="Z9" s="12" t="e">
        <f t="shared" ca="1" si="2"/>
        <v>#N/A</v>
      </c>
      <c r="AA9" s="11">
        <f>IF(OR(E9="bye",E9="dnq"),"",IF(N9="",#N/A,IF(E9="A",S9,"")))</f>
        <v>1</v>
      </c>
      <c r="AB9" s="12">
        <f t="shared" ca="1" si="3"/>
        <v>0.5</v>
      </c>
    </row>
    <row r="10" spans="1:28" x14ac:dyDescent="0.25">
      <c r="A10" s="8">
        <f t="shared" si="0"/>
        <v>4</v>
      </c>
      <c r="B10" s="9">
        <v>2016</v>
      </c>
      <c r="C10" s="9" t="s">
        <v>56</v>
      </c>
      <c r="D10" s="9">
        <v>4</v>
      </c>
      <c r="E10" s="9" t="s">
        <v>6</v>
      </c>
      <c r="F10" s="9" t="s">
        <v>25</v>
      </c>
      <c r="G10" s="10">
        <v>1</v>
      </c>
      <c r="H10" s="9" t="s">
        <v>45</v>
      </c>
      <c r="I10" s="9" t="s">
        <v>46</v>
      </c>
      <c r="J10" s="9" t="s">
        <v>49</v>
      </c>
      <c r="K10" s="9">
        <v>17</v>
      </c>
      <c r="L10" s="9">
        <v>13</v>
      </c>
      <c r="M10" s="6">
        <f>IF(N10="","",K10-L10)</f>
        <v>4</v>
      </c>
      <c r="N10" s="7" t="str">
        <f>IF(OR(K10="",L10=""),"",IF(K10=L10,"T",IF(K10&lt;L10,"L","W")))</f>
        <v>W</v>
      </c>
      <c r="O10" s="15" t="str">
        <f t="shared" ca="1" si="1"/>
        <v>(3-1)</v>
      </c>
      <c r="P10" s="5">
        <f ca="1">IF(N10="","",SUM(OFFSET(K10,,,-$A10)))</f>
        <v>63</v>
      </c>
      <c r="Q10" s="5">
        <f ca="1">IF(M10="","",SUM(OFFSET(L10,,,-$A10)))</f>
        <v>76</v>
      </c>
      <c r="R10" s="6">
        <f ca="1">IF(N10="","",P10-Q10)</f>
        <v>-13</v>
      </c>
      <c r="S10" s="11">
        <f>IF(N10="","",IF(L10=K10,0.5,IF(L10&lt;K10,1,0)))</f>
        <v>1</v>
      </c>
      <c r="T10" s="12">
        <f ca="1">IF(OR(E10="bye",S10=""),#N/A,SUM(OFFSET(S10,,,-$A10))/COUNT(OFFSET(S10,,,-$A10)))</f>
        <v>0.75</v>
      </c>
      <c r="U10" s="11">
        <f>IF(OR(E10="bye",E10="dnq"),"",IF(N10="",0,S10))</f>
        <v>1</v>
      </c>
      <c r="V10" s="13" t="e">
        <f ca="1">IF(OR(E10="bye",E10="dnq"),#N/A,IF(OR(N10="",AND(N11="",E11&lt;&gt;"bye",E11&lt;&gt;"dnq")),SUM(OFFSET(U10,,,-$A10))/COUNT(OFFSET(U10,,,-$A10)),#N/A))</f>
        <v>#N/A</v>
      </c>
      <c r="W10" s="11">
        <f>IF(OR(E10="bye",E10="dnq"),"",IF(N10="",1,S10))</f>
        <v>1</v>
      </c>
      <c r="X10" s="13" t="e">
        <f ca="1">IF(OR(E10="bye",E10="dnq"),#N/A,IF(OR(N10="",AND(N11="",E11&lt;&gt;"bye",E11&lt;&gt;"dnq")),SUM(OFFSET(W10,,,-$A10))/COUNT(OFFSET(W10,,,-$A10)),#N/A))</f>
        <v>#N/A</v>
      </c>
      <c r="Y10" s="11" t="str">
        <f>IF(OR(E10="bye",E10="dnq"),"",IF(N10="",#N/A,IF(E10="H",S10,"")))</f>
        <v/>
      </c>
      <c r="Z10" s="12" t="e">
        <f t="shared" ca="1" si="2"/>
        <v>#N/A</v>
      </c>
      <c r="AA10" s="11">
        <f>IF(OR(E10="bye",E10="dnq"),"",IF(N10="",#N/A,IF(E10="A",S10,"")))</f>
        <v>1</v>
      </c>
      <c r="AB10" s="12">
        <f t="shared" ca="1" si="3"/>
        <v>0.66666666666666663</v>
      </c>
    </row>
    <row r="11" spans="1:28" x14ac:dyDescent="0.25">
      <c r="A11" s="8">
        <f t="shared" si="0"/>
        <v>5</v>
      </c>
      <c r="B11" s="9">
        <v>2016</v>
      </c>
      <c r="C11" s="9" t="s">
        <v>56</v>
      </c>
      <c r="D11" s="9">
        <v>5</v>
      </c>
      <c r="E11" s="9" t="s">
        <v>5</v>
      </c>
      <c r="F11" s="9" t="s">
        <v>26</v>
      </c>
      <c r="G11" s="10">
        <v>4</v>
      </c>
      <c r="H11" s="9" t="s">
        <v>54</v>
      </c>
      <c r="I11" s="9" t="s">
        <v>51</v>
      </c>
      <c r="J11" s="9" t="s">
        <v>48</v>
      </c>
      <c r="K11" s="9">
        <v>19</v>
      </c>
      <c r="L11" s="9">
        <v>30</v>
      </c>
      <c r="M11" s="6">
        <f>IF(N11="","",K11-L11)</f>
        <v>-11</v>
      </c>
      <c r="N11" s="7" t="str">
        <f>IF(OR(K11="",L11=""),"",IF(K11=L11,"T",IF(K11&lt;L11,"L","W")))</f>
        <v>L</v>
      </c>
      <c r="O11" s="15" t="str">
        <f t="shared" ca="1" si="1"/>
        <v>(3-2)</v>
      </c>
      <c r="P11" s="5">
        <f ca="1">IF(N11="","",SUM(OFFSET(K11,,,-$A11)))</f>
        <v>82</v>
      </c>
      <c r="Q11" s="5">
        <f ca="1">IF(M11="","",SUM(OFFSET(L11,,,-$A11)))</f>
        <v>106</v>
      </c>
      <c r="R11" s="6">
        <f ca="1">IF(N11="","",P11-Q11)</f>
        <v>-24</v>
      </c>
      <c r="S11" s="11">
        <f>IF(N11="","",IF(L11=K11,0.5,IF(L11&lt;K11,1,0)))</f>
        <v>0</v>
      </c>
      <c r="T11" s="12">
        <f ca="1">IF(OR(E11="bye",S11=""),#N/A,SUM(OFFSET(S11,,,-$A11))/COUNT(OFFSET(S11,,,-$A11)))</f>
        <v>0.6</v>
      </c>
      <c r="U11" s="11">
        <f>IF(OR(E11="bye",E11="dnq"),"",IF(N11="",0,S11))</f>
        <v>0</v>
      </c>
      <c r="V11" s="13" t="e">
        <f ca="1">IF(OR(E11="bye",E11="dnq"),#N/A,IF(OR(N11="",AND(N12="",E12&lt;&gt;"bye",E12&lt;&gt;"dnq")),SUM(OFFSET(U11,,,-$A11))/COUNT(OFFSET(U11,,,-$A11)),#N/A))</f>
        <v>#N/A</v>
      </c>
      <c r="W11" s="11">
        <f>IF(OR(E11="bye",E11="dnq"),"",IF(N11="",1,S11))</f>
        <v>0</v>
      </c>
      <c r="X11" s="13" t="e">
        <f ca="1">IF(OR(E11="bye",E11="dnq"),#N/A,IF(OR(N11="",AND(N12="",E12&lt;&gt;"bye",E12&lt;&gt;"dnq")),SUM(OFFSET(W11,,,-$A11))/COUNT(OFFSET(W11,,,-$A11)),#N/A))</f>
        <v>#N/A</v>
      </c>
      <c r="Y11" s="11">
        <f>IF(OR(E11="bye",E11="dnq"),"",IF(N11="",#N/A,IF(E11="H",S11,"")))</f>
        <v>0</v>
      </c>
      <c r="Z11" s="12">
        <f t="shared" ca="1" si="2"/>
        <v>0.5</v>
      </c>
      <c r="AA11" s="11" t="str">
        <f>IF(OR(E11="bye",E11="dnq"),"",IF(N11="",#N/A,IF(E11="A",S11,"")))</f>
        <v/>
      </c>
      <c r="AB11" s="12" t="e">
        <f t="shared" ca="1" si="3"/>
        <v>#N/A</v>
      </c>
    </row>
    <row r="12" spans="1:28" x14ac:dyDescent="0.25">
      <c r="A12" s="8">
        <f t="shared" si="0"/>
        <v>6</v>
      </c>
      <c r="B12" s="9">
        <v>2016</v>
      </c>
      <c r="C12" s="9" t="s">
        <v>56</v>
      </c>
      <c r="D12" s="9">
        <v>6</v>
      </c>
      <c r="E12" s="9" t="s">
        <v>6</v>
      </c>
      <c r="F12" s="9" t="s">
        <v>27</v>
      </c>
      <c r="G12" s="10">
        <v>3</v>
      </c>
      <c r="H12" s="9" t="s">
        <v>45</v>
      </c>
      <c r="I12" s="9" t="s">
        <v>50</v>
      </c>
      <c r="J12" s="9" t="s">
        <v>48</v>
      </c>
      <c r="K12" s="9">
        <v>28</v>
      </c>
      <c r="L12" s="9">
        <v>31</v>
      </c>
      <c r="M12" s="6">
        <f>IF(N12="","",K12-L12)</f>
        <v>-3</v>
      </c>
      <c r="N12" s="7" t="str">
        <f>IF(OR(K12="",L12=""),"",IF(K12=L12,"T",IF(K12&lt;L12,"L","W")))</f>
        <v>L</v>
      </c>
      <c r="O12" s="15" t="str">
        <f t="shared" ca="1" si="1"/>
        <v>(3-3)</v>
      </c>
      <c r="P12" s="5">
        <f ca="1">IF(N12="","",SUM(OFFSET(K12,,,-$A12)))</f>
        <v>110</v>
      </c>
      <c r="Q12" s="5">
        <f ca="1">IF(M12="","",SUM(OFFSET(L12,,,-$A12)))</f>
        <v>137</v>
      </c>
      <c r="R12" s="6">
        <f ca="1">IF(N12="","",P12-Q12)</f>
        <v>-27</v>
      </c>
      <c r="S12" s="11">
        <f>IF(N12="","",IF(L12=K12,0.5,IF(L12&lt;K12,1,0)))</f>
        <v>0</v>
      </c>
      <c r="T12" s="12">
        <f ca="1">IF(OR(E12="bye",S12=""),#N/A,SUM(OFFSET(S12,,,-$A12))/COUNT(OFFSET(S12,,,-$A12)))</f>
        <v>0.5</v>
      </c>
      <c r="U12" s="11">
        <f>IF(OR(E12="bye",E12="dnq"),"",IF(N12="",0,S12))</f>
        <v>0</v>
      </c>
      <c r="V12" s="13" t="e">
        <f ca="1">IF(OR(E12="bye",E12="dnq"),#N/A,IF(OR(N12="",AND(N13="",E13&lt;&gt;"bye",E13&lt;&gt;"dnq")),SUM(OFFSET(U12,,,-$A12))/COUNT(OFFSET(U12,,,-$A12)),#N/A))</f>
        <v>#N/A</v>
      </c>
      <c r="W12" s="11">
        <f>IF(OR(E12="bye",E12="dnq"),"",IF(N12="",1,S12))</f>
        <v>0</v>
      </c>
      <c r="X12" s="13" t="e">
        <f ca="1">IF(OR(E12="bye",E12="dnq"),#N/A,IF(OR(N12="",AND(N13="",E13&lt;&gt;"bye",E13&lt;&gt;"dnq")),SUM(OFFSET(W12,,,-$A12))/COUNT(OFFSET(W12,,,-$A12)),#N/A))</f>
        <v>#N/A</v>
      </c>
      <c r="Y12" s="11" t="str">
        <f>IF(OR(E12="bye",E12="dnq"),"",IF(N12="",#N/A,IF(E12="H",S12,"")))</f>
        <v/>
      </c>
      <c r="Z12" s="12" t="e">
        <f t="shared" ca="1" si="2"/>
        <v>#N/A</v>
      </c>
      <c r="AA12" s="11">
        <f>IF(OR(E12="bye",E12="dnq"),"",IF(N12="",#N/A,IF(E12="A",S12,"")))</f>
        <v>0</v>
      </c>
      <c r="AB12" s="12">
        <f t="shared" ca="1" si="3"/>
        <v>0.5</v>
      </c>
    </row>
    <row r="13" spans="1:28" x14ac:dyDescent="0.25">
      <c r="A13" s="8">
        <f t="shared" si="0"/>
        <v>7</v>
      </c>
      <c r="B13" s="9">
        <v>2016</v>
      </c>
      <c r="C13" s="9" t="s">
        <v>56</v>
      </c>
      <c r="D13" s="9">
        <v>7</v>
      </c>
      <c r="E13" s="9" t="s">
        <v>5</v>
      </c>
      <c r="F13" s="9" t="s">
        <v>28</v>
      </c>
      <c r="G13" s="10">
        <v>3</v>
      </c>
      <c r="H13" s="9" t="s">
        <v>45</v>
      </c>
      <c r="I13" s="9" t="s">
        <v>51</v>
      </c>
      <c r="J13" s="9" t="s">
        <v>48</v>
      </c>
      <c r="K13" s="9">
        <v>10</v>
      </c>
      <c r="L13" s="9">
        <v>17</v>
      </c>
      <c r="M13" s="6">
        <f>IF(N13="","",K13-L13)</f>
        <v>-7</v>
      </c>
      <c r="N13" s="7" t="str">
        <f>IF(OR(K13="",L13=""),"",IF(K13=L13,"T",IF(K13&lt;L13,"L","W")))</f>
        <v>L</v>
      </c>
      <c r="O13" s="15" t="str">
        <f t="shared" ca="1" si="1"/>
        <v>(3-4)</v>
      </c>
      <c r="P13" s="5">
        <f ca="1">IF(N13="","",SUM(OFFSET(K13,,,-$A13)))</f>
        <v>120</v>
      </c>
      <c r="Q13" s="5">
        <f ca="1">IF(M13="","",SUM(OFFSET(L13,,,-$A13)))</f>
        <v>154</v>
      </c>
      <c r="R13" s="6">
        <f ca="1">IF(N13="","",P13-Q13)</f>
        <v>-34</v>
      </c>
      <c r="S13" s="11">
        <f>IF(N13="","",IF(L13=K13,0.5,IF(L13&lt;K13,1,0)))</f>
        <v>0</v>
      </c>
      <c r="T13" s="12">
        <f ca="1">IF(OR(E13="bye",S13=""),#N/A,SUM(OFFSET(S13,,,-$A13))/COUNT(OFFSET(S13,,,-$A13)))</f>
        <v>0.42857142857142855</v>
      </c>
      <c r="U13" s="11">
        <f>IF(OR(E13="bye",E13="dnq"),"",IF(N13="",0,S13))</f>
        <v>0</v>
      </c>
      <c r="V13" s="13" t="e">
        <f ca="1">IF(OR(E13="bye",E13="dnq"),#N/A,IF(OR(N13="",AND(N14="",E14&lt;&gt;"bye",E14&lt;&gt;"dnq")),SUM(OFFSET(U13,,,-$A13))/COUNT(OFFSET(U13,,,-$A13)),#N/A))</f>
        <v>#N/A</v>
      </c>
      <c r="W13" s="11">
        <f>IF(OR(E13="bye",E13="dnq"),"",IF(N13="",1,S13))</f>
        <v>0</v>
      </c>
      <c r="X13" s="13" t="e">
        <f ca="1">IF(OR(E13="bye",E13="dnq"),#N/A,IF(OR(N13="",AND(N14="",E14&lt;&gt;"bye",E14&lt;&gt;"dnq")),SUM(OFFSET(W13,,,-$A13))/COUNT(OFFSET(W13,,,-$A13)),#N/A))</f>
        <v>#N/A</v>
      </c>
      <c r="Y13" s="11">
        <f>IF(OR(E13="bye",E13="dnq"),"",IF(N13="",#N/A,IF(E13="H",S13,"")))</f>
        <v>0</v>
      </c>
      <c r="Z13" s="12">
        <f t="shared" ca="1" si="2"/>
        <v>0.33333333333333331</v>
      </c>
      <c r="AA13" s="11" t="str">
        <f>IF(OR(E13="bye",E13="dnq"),"",IF(N13="",#N/A,IF(E13="A",S13,"")))</f>
        <v/>
      </c>
      <c r="AB13" s="12" t="e">
        <f t="shared" ca="1" si="3"/>
        <v>#N/A</v>
      </c>
    </row>
    <row r="14" spans="1:28" x14ac:dyDescent="0.25">
      <c r="A14" s="8">
        <f t="shared" si="0"/>
        <v>8</v>
      </c>
      <c r="B14" s="9">
        <v>2016</v>
      </c>
      <c r="C14" s="9" t="s">
        <v>56</v>
      </c>
      <c r="D14" s="9">
        <v>8</v>
      </c>
      <c r="E14" s="9" t="s">
        <v>17</v>
      </c>
      <c r="M14" s="6" t="str">
        <f>IF(N14="","",K14-L14)</f>
        <v/>
      </c>
      <c r="N14" s="7" t="str">
        <f>IF(OR(K14="",L14=""),"",IF(K14=L14,"T",IF(K14&lt;L14,"L","W")))</f>
        <v/>
      </c>
      <c r="O14" s="15" t="str">
        <f t="shared" ca="1" si="1"/>
        <v/>
      </c>
      <c r="P14" s="5" t="str">
        <f ca="1">IF(N14="","",SUM(OFFSET(K14,,,-$A14)))</f>
        <v/>
      </c>
      <c r="Q14" s="5" t="str">
        <f ca="1">IF(M14="","",SUM(OFFSET(L14,,,-$A14)))</f>
        <v/>
      </c>
      <c r="R14" s="6" t="str">
        <f>IF(N14="","",P14-Q14)</f>
        <v/>
      </c>
      <c r="S14" s="11" t="str">
        <f>IF(N14="","",IF(L14=K14,0.5,IF(L14&lt;K14,1,0)))</f>
        <v/>
      </c>
      <c r="T14" s="12" t="e">
        <f ca="1">IF(OR(E14="bye",S14=""),#N/A,SUM(OFFSET(S14,,,-$A14))/COUNT(OFFSET(S14,,,-$A14)))</f>
        <v>#N/A</v>
      </c>
      <c r="U14" s="11" t="str">
        <f>IF(OR(E14="bye",E14="dnq"),"",IF(N14="",0,S14))</f>
        <v/>
      </c>
      <c r="V14" s="13" t="e">
        <f ca="1">IF(OR(E14="bye",E14="dnq"),#N/A,IF(OR(N14="",AND(N15="",E15&lt;&gt;"bye",E15&lt;&gt;"dnq")),SUM(OFFSET(U14,,,-$A14))/COUNT(OFFSET(U14,,,-$A14)),#N/A))</f>
        <v>#N/A</v>
      </c>
      <c r="W14" s="11" t="str">
        <f>IF(OR(E14="bye",E14="dnq"),"",IF(N14="",1,S14))</f>
        <v/>
      </c>
      <c r="X14" s="13" t="e">
        <f ca="1">IF(OR(E14="bye",E14="dnq"),#N/A,IF(OR(N14="",AND(N15="",E15&lt;&gt;"bye",E15&lt;&gt;"dnq")),SUM(OFFSET(W14,,,-$A14))/COUNT(OFFSET(W14,,,-$A14)),#N/A))</f>
        <v>#N/A</v>
      </c>
      <c r="Y14" s="11" t="str">
        <f>IF(OR(E14="bye",E14="dnq"),"",IF(N14="",#N/A,IF(E14="H",S14,"")))</f>
        <v/>
      </c>
      <c r="Z14" s="12" t="e">
        <f t="shared" ca="1" si="2"/>
        <v>#N/A</v>
      </c>
      <c r="AA14" s="11" t="str">
        <f>IF(OR(E14="bye",E14="dnq"),"",IF(N14="",#N/A,IF(E14="A",S14,"")))</f>
        <v/>
      </c>
      <c r="AB14" s="12" t="e">
        <f t="shared" ca="1" si="3"/>
        <v>#N/A</v>
      </c>
    </row>
    <row r="15" spans="1:28" x14ac:dyDescent="0.25">
      <c r="A15" s="8">
        <f t="shared" si="0"/>
        <v>9</v>
      </c>
      <c r="B15" s="9">
        <v>2016</v>
      </c>
      <c r="C15" s="9" t="s">
        <v>56</v>
      </c>
      <c r="D15" s="9">
        <v>9</v>
      </c>
      <c r="E15" s="9" t="s">
        <v>5</v>
      </c>
      <c r="F15" s="9" t="s">
        <v>29</v>
      </c>
      <c r="G15" s="10">
        <v>2</v>
      </c>
      <c r="H15" s="9" t="s">
        <v>45</v>
      </c>
      <c r="I15" s="9" t="s">
        <v>52</v>
      </c>
      <c r="J15" s="9" t="s">
        <v>49</v>
      </c>
      <c r="K15" s="9">
        <v>10</v>
      </c>
      <c r="L15" s="9">
        <v>13</v>
      </c>
      <c r="M15" s="6">
        <f>IF(N15="","",K15-L15)</f>
        <v>-3</v>
      </c>
      <c r="N15" s="7" t="str">
        <f>IF(OR(K15="",L15=""),"",IF(K15=L15,"T",IF(K15&lt;L15,"L","W")))</f>
        <v>L</v>
      </c>
      <c r="O15" s="15" t="str">
        <f t="shared" ca="1" si="1"/>
        <v>(3-5)</v>
      </c>
      <c r="P15" s="5">
        <f ca="1">IF(N15="","",SUM(OFFSET(K15,,,-$A15)))</f>
        <v>130</v>
      </c>
      <c r="Q15" s="5">
        <f ca="1">IF(M15="","",SUM(OFFSET(L15,,,-$A15)))</f>
        <v>167</v>
      </c>
      <c r="R15" s="6">
        <f ca="1">IF(N15="","",P15-Q15)</f>
        <v>-37</v>
      </c>
      <c r="S15" s="11">
        <f>IF(N15="","",IF(L15=K15,0.5,IF(L15&lt;K15,1,0)))</f>
        <v>0</v>
      </c>
      <c r="T15" s="12">
        <f ca="1">IF(OR(E15="bye",S15=""),#N/A,SUM(OFFSET(S15,,,-$A15))/COUNT(OFFSET(S15,,,-$A15)))</f>
        <v>0.375</v>
      </c>
      <c r="U15" s="11">
        <f>IF(OR(E15="bye",E15="dnq"),"",IF(N15="",0,S15))</f>
        <v>0</v>
      </c>
      <c r="V15" s="13" t="e">
        <f ca="1">IF(OR(E15="bye",E15="dnq"),#N/A,IF(OR(N15="",AND(N16="",E16&lt;&gt;"bye",E16&lt;&gt;"dnq")),SUM(OFFSET(U15,,,-$A15))/COUNT(OFFSET(U15,,,-$A15)),#N/A))</f>
        <v>#N/A</v>
      </c>
      <c r="W15" s="11">
        <f>IF(OR(E15="bye",E15="dnq"),"",IF(N15="",1,S15))</f>
        <v>0</v>
      </c>
      <c r="X15" s="13" t="e">
        <f ca="1">IF(OR(E15="bye",E15="dnq"),#N/A,IF(OR(N15="",AND(N16="",E16&lt;&gt;"bye",E16&lt;&gt;"dnq")),SUM(OFFSET(W15,,,-$A15))/COUNT(OFFSET(W15,,,-$A15)),#N/A))</f>
        <v>#N/A</v>
      </c>
      <c r="Y15" s="11">
        <f>IF(OR(E15="bye",E15="dnq"),"",IF(N15="",#N/A,IF(E15="H",S15,"")))</f>
        <v>0</v>
      </c>
      <c r="Z15" s="12">
        <f t="shared" ca="1" si="2"/>
        <v>0.25</v>
      </c>
      <c r="AA15" s="11" t="str">
        <f>IF(OR(E15="bye",E15="dnq"),"",IF(N15="",#N/A,IF(E15="A",S15,"")))</f>
        <v/>
      </c>
      <c r="AB15" s="12" t="e">
        <f t="shared" ca="1" si="3"/>
        <v>#N/A</v>
      </c>
    </row>
    <row r="16" spans="1:28" x14ac:dyDescent="0.25">
      <c r="A16" s="8">
        <f t="shared" si="0"/>
        <v>10</v>
      </c>
      <c r="B16" s="9">
        <v>2016</v>
      </c>
      <c r="C16" s="9" t="s">
        <v>56</v>
      </c>
      <c r="D16" s="9">
        <v>10</v>
      </c>
      <c r="E16" s="9" t="s">
        <v>6</v>
      </c>
      <c r="F16" s="9" t="s">
        <v>30</v>
      </c>
      <c r="G16" s="10">
        <v>4</v>
      </c>
      <c r="H16" s="9" t="s">
        <v>54</v>
      </c>
      <c r="I16" s="9" t="s">
        <v>51</v>
      </c>
      <c r="J16" s="9" t="s">
        <v>53</v>
      </c>
      <c r="K16" s="9">
        <v>9</v>
      </c>
      <c r="L16" s="9">
        <v>3</v>
      </c>
      <c r="M16" s="6">
        <f>IF(N16="","",K16-L16)</f>
        <v>6</v>
      </c>
      <c r="N16" s="7" t="str">
        <f>IF(OR(K16="",L16=""),"",IF(K16=L16,"T",IF(K16&lt;L16,"L","W")))</f>
        <v>W</v>
      </c>
      <c r="O16" s="15" t="str">
        <f t="shared" ca="1" si="1"/>
        <v>(4-5)</v>
      </c>
      <c r="P16" s="5">
        <f ca="1">IF(N16="","",SUM(OFFSET(K16,,,-$A16)))</f>
        <v>139</v>
      </c>
      <c r="Q16" s="5">
        <f ca="1">IF(M16="","",SUM(OFFSET(L16,,,-$A16)))</f>
        <v>170</v>
      </c>
      <c r="R16" s="6">
        <f ca="1">IF(N16="","",P16-Q16)</f>
        <v>-31</v>
      </c>
      <c r="S16" s="11">
        <f>IF(N16="","",IF(L16=K16,0.5,IF(L16&lt;K16,1,0)))</f>
        <v>1</v>
      </c>
      <c r="T16" s="12">
        <f ca="1">IF(OR(E16="bye",S16=""),#N/A,SUM(OFFSET(S16,,,-$A16))/COUNT(OFFSET(S16,,,-$A16)))</f>
        <v>0.44444444444444442</v>
      </c>
      <c r="U16" s="11">
        <f>IF(OR(E16="bye",E16="dnq"),"",IF(N16="",0,S16))</f>
        <v>1</v>
      </c>
      <c r="V16" s="13" t="e">
        <f ca="1">IF(OR(E16="bye",E16="dnq"),#N/A,IF(OR(N16="",AND(N17="",E17&lt;&gt;"bye",E17&lt;&gt;"dnq")),SUM(OFFSET(U16,,,-$A16))/COUNT(OFFSET(U16,,,-$A16)),#N/A))</f>
        <v>#N/A</v>
      </c>
      <c r="W16" s="11">
        <f>IF(OR(E16="bye",E16="dnq"),"",IF(N16="",1,S16))</f>
        <v>1</v>
      </c>
      <c r="X16" s="13" t="e">
        <f ca="1">IF(OR(E16="bye",E16="dnq"),#N/A,IF(OR(N16="",AND(N17="",E17&lt;&gt;"bye",E17&lt;&gt;"dnq")),SUM(OFFSET(W16,,,-$A16))/COUNT(OFFSET(W16,,,-$A16)),#N/A))</f>
        <v>#N/A</v>
      </c>
      <c r="Y16" s="11" t="str">
        <f>IF(OR(E16="bye",E16="dnq"),"",IF(N16="",#N/A,IF(E16="H",S16,"")))</f>
        <v/>
      </c>
      <c r="Z16" s="12" t="e">
        <f t="shared" ca="1" si="2"/>
        <v>#N/A</v>
      </c>
      <c r="AA16" s="11">
        <f>IF(OR(E16="bye",E16="dnq"),"",IF(N16="",#N/A,IF(E16="A",S16,"")))</f>
        <v>1</v>
      </c>
      <c r="AB16" s="12">
        <f t="shared" ca="1" si="3"/>
        <v>0.6</v>
      </c>
    </row>
    <row r="17" spans="1:28" x14ac:dyDescent="0.25">
      <c r="A17" s="8">
        <f t="shared" si="0"/>
        <v>11</v>
      </c>
      <c r="B17" s="9">
        <v>2016</v>
      </c>
      <c r="C17" s="9" t="s">
        <v>56</v>
      </c>
      <c r="D17" s="9">
        <v>11</v>
      </c>
      <c r="E17" s="9" t="s">
        <v>5</v>
      </c>
      <c r="F17" s="9" t="s">
        <v>31</v>
      </c>
      <c r="G17" s="10">
        <v>4</v>
      </c>
      <c r="H17" s="9" t="s">
        <v>54</v>
      </c>
      <c r="I17" s="9" t="s">
        <v>51</v>
      </c>
      <c r="J17" s="9" t="s">
        <v>47</v>
      </c>
      <c r="K17" s="9">
        <v>10</v>
      </c>
      <c r="L17" s="9">
        <v>14</v>
      </c>
      <c r="M17" s="6">
        <f>IF(N17="","",K17-L17)</f>
        <v>-4</v>
      </c>
      <c r="N17" s="7" t="str">
        <f>IF(OR(K17="",L17=""),"",IF(K17=L17,"T",IF(K17&lt;L17,"L","W")))</f>
        <v>L</v>
      </c>
      <c r="O17" s="15" t="str">
        <f t="shared" ca="1" si="1"/>
        <v>(4-6)</v>
      </c>
      <c r="P17" s="5">
        <f ca="1">IF(N17="","",SUM(OFFSET(K17,,,-$A17)))</f>
        <v>149</v>
      </c>
      <c r="Q17" s="5">
        <f ca="1">IF(M17="","",SUM(OFFSET(L17,,,-$A17)))</f>
        <v>184</v>
      </c>
      <c r="R17" s="6">
        <f ca="1">IF(N17="","",P17-Q17)</f>
        <v>-35</v>
      </c>
      <c r="S17" s="11">
        <f>IF(N17="","",IF(L17=K17,0.5,IF(L17&lt;K17,1,0)))</f>
        <v>0</v>
      </c>
      <c r="T17" s="12">
        <f ca="1">IF(OR(E17="bye",S17=""),#N/A,SUM(OFFSET(S17,,,-$A17))/COUNT(OFFSET(S17,,,-$A17)))</f>
        <v>0.4</v>
      </c>
      <c r="U17" s="11">
        <f>IF(OR(E17="bye",E17="dnq"),"",IF(N17="",0,S17))</f>
        <v>0</v>
      </c>
      <c r="V17" s="13" t="e">
        <f ca="1">IF(OR(E17="bye",E17="dnq"),#N/A,IF(OR(N17="",AND(N18="",E18&lt;&gt;"bye",E18&lt;&gt;"dnq")),SUM(OFFSET(U17,,,-$A17))/COUNT(OFFSET(U17,,,-$A17)),#N/A))</f>
        <v>#N/A</v>
      </c>
      <c r="W17" s="11">
        <f>IF(OR(E17="bye",E17="dnq"),"",IF(N17="",1,S17))</f>
        <v>0</v>
      </c>
      <c r="X17" s="13" t="e">
        <f ca="1">IF(OR(E17="bye",E17="dnq"),#N/A,IF(OR(N17="",AND(N18="",E18&lt;&gt;"bye",E18&lt;&gt;"dnq")),SUM(OFFSET(W17,,,-$A17))/COUNT(OFFSET(W17,,,-$A17)),#N/A))</f>
        <v>#N/A</v>
      </c>
      <c r="Y17" s="11">
        <f>IF(OR(E17="bye",E17="dnq"),"",IF(N17="",#N/A,IF(E17="H",S17,"")))</f>
        <v>0</v>
      </c>
      <c r="Z17" s="12">
        <f t="shared" ca="1" si="2"/>
        <v>0.2</v>
      </c>
      <c r="AA17" s="11" t="str">
        <f>IF(OR(E17="bye",E17="dnq"),"",IF(N17="",#N/A,IF(E17="A",S17,"")))</f>
        <v/>
      </c>
      <c r="AB17" s="12" t="e">
        <f t="shared" ca="1" si="3"/>
        <v>#N/A</v>
      </c>
    </row>
    <row r="18" spans="1:28" x14ac:dyDescent="0.25">
      <c r="A18" s="8">
        <f t="shared" si="0"/>
        <v>12</v>
      </c>
      <c r="B18" s="9">
        <v>2016</v>
      </c>
      <c r="C18" s="9" t="s">
        <v>56</v>
      </c>
      <c r="D18" s="9">
        <v>12</v>
      </c>
      <c r="E18" s="9" t="s">
        <v>6</v>
      </c>
      <c r="F18" s="9" t="s">
        <v>32</v>
      </c>
      <c r="G18" s="10">
        <v>2</v>
      </c>
      <c r="H18" s="9" t="s">
        <v>45</v>
      </c>
      <c r="I18" s="9" t="s">
        <v>52</v>
      </c>
      <c r="J18" s="9" t="s">
        <v>48</v>
      </c>
      <c r="K18" s="9">
        <v>21</v>
      </c>
      <c r="L18" s="9">
        <v>49</v>
      </c>
      <c r="M18" s="6">
        <f>IF(N18="","",K18-L18)</f>
        <v>-28</v>
      </c>
      <c r="N18" s="7" t="str">
        <f>IF(OR(K18="",L18=""),"",IF(K18=L18,"T",IF(K18&lt;L18,"L","W")))</f>
        <v>L</v>
      </c>
      <c r="O18" s="15" t="str">
        <f t="shared" ca="1" si="1"/>
        <v>(4-7)</v>
      </c>
      <c r="P18" s="5">
        <f ca="1">IF(N18="","",SUM(OFFSET(K18,,,-$A18)))</f>
        <v>170</v>
      </c>
      <c r="Q18" s="5">
        <f ca="1">IF(M18="","",SUM(OFFSET(L18,,,-$A18)))</f>
        <v>233</v>
      </c>
      <c r="R18" s="6">
        <f ca="1">IF(N18="","",P18-Q18)</f>
        <v>-63</v>
      </c>
      <c r="S18" s="11">
        <f>IF(N18="","",IF(L18=K18,0.5,IF(L18&lt;K18,1,0)))</f>
        <v>0</v>
      </c>
      <c r="T18" s="12">
        <f ca="1">IF(OR(E18="bye",S18=""),#N/A,SUM(OFFSET(S18,,,-$A18))/COUNT(OFFSET(S18,,,-$A18)))</f>
        <v>0.36363636363636365</v>
      </c>
      <c r="U18" s="11">
        <f>IF(OR(E18="bye",E18="dnq"),"",IF(N18="",0,S18))</f>
        <v>0</v>
      </c>
      <c r="V18" s="13" t="e">
        <f ca="1">IF(OR(E18="bye",E18="dnq"),#N/A,IF(OR(N18="",AND(N19="",E19&lt;&gt;"bye",E19&lt;&gt;"dnq")),SUM(OFFSET(U18,,,-$A18))/COUNT(OFFSET(U18,,,-$A18)),#N/A))</f>
        <v>#N/A</v>
      </c>
      <c r="W18" s="11">
        <f>IF(OR(E18="bye",E18="dnq"),"",IF(N18="",1,S18))</f>
        <v>0</v>
      </c>
      <c r="X18" s="13" t="e">
        <f ca="1">IF(OR(E18="bye",E18="dnq"),#N/A,IF(OR(N18="",AND(N19="",E19&lt;&gt;"bye",E19&lt;&gt;"dnq")),SUM(OFFSET(W18,,,-$A18))/COUNT(OFFSET(W18,,,-$A18)),#N/A))</f>
        <v>#N/A</v>
      </c>
      <c r="Y18" s="11" t="str">
        <f>IF(OR(E18="bye",E18="dnq"),"",IF(N18="",#N/A,IF(E18="H",S18,"")))</f>
        <v/>
      </c>
      <c r="Z18" s="12" t="e">
        <f t="shared" ca="1" si="2"/>
        <v>#N/A</v>
      </c>
      <c r="AA18" s="11">
        <f>IF(OR(E18="bye",E18="dnq"),"",IF(N18="",#N/A,IF(E18="A",S18,"")))</f>
        <v>0</v>
      </c>
      <c r="AB18" s="12">
        <f t="shared" ca="1" si="3"/>
        <v>0.5</v>
      </c>
    </row>
    <row r="19" spans="1:28" x14ac:dyDescent="0.25">
      <c r="A19" s="8">
        <f t="shared" si="0"/>
        <v>13</v>
      </c>
      <c r="B19" s="9">
        <v>2016</v>
      </c>
      <c r="C19" s="9" t="s">
        <v>56</v>
      </c>
      <c r="D19" s="9">
        <v>13</v>
      </c>
      <c r="E19" s="9" t="s">
        <v>6</v>
      </c>
      <c r="F19" s="9" t="s">
        <v>33</v>
      </c>
      <c r="G19" s="10">
        <v>4</v>
      </c>
      <c r="H19" s="9" t="s">
        <v>54</v>
      </c>
      <c r="I19" s="9" t="s">
        <v>51</v>
      </c>
      <c r="J19" s="9" t="s">
        <v>49</v>
      </c>
      <c r="K19" s="9">
        <v>10</v>
      </c>
      <c r="L19" s="9">
        <v>26</v>
      </c>
      <c r="M19" s="6">
        <f>IF(N19="","",K19-L19)</f>
        <v>-16</v>
      </c>
      <c r="N19" s="7" t="str">
        <f>IF(OR(K19="",L19=""),"",IF(K19=L19,"T",IF(K19&lt;L19,"L","W")))</f>
        <v>L</v>
      </c>
      <c r="O19" s="15" t="str">
        <f t="shared" ca="1" si="1"/>
        <v>(4-8)</v>
      </c>
      <c r="P19" s="5">
        <f ca="1">IF(N19="","",SUM(OFFSET(K19,,,-$A19)))</f>
        <v>180</v>
      </c>
      <c r="Q19" s="5">
        <f ca="1">IF(M19="","",SUM(OFFSET(L19,,,-$A19)))</f>
        <v>259</v>
      </c>
      <c r="R19" s="6">
        <f ca="1">IF(N19="","",P19-Q19)</f>
        <v>-79</v>
      </c>
      <c r="S19" s="11">
        <f>IF(N19="","",IF(L19=K19,0.5,IF(L19&lt;K19,1,0)))</f>
        <v>0</v>
      </c>
      <c r="T19" s="12">
        <f ca="1">IF(OR(E19="bye",S19=""),#N/A,SUM(OFFSET(S19,,,-$A19))/COUNT(OFFSET(S19,,,-$A19)))</f>
        <v>0.33333333333333331</v>
      </c>
      <c r="U19" s="11">
        <f>IF(OR(E19="bye",E19="dnq"),"",IF(N19="",0,S19))</f>
        <v>0</v>
      </c>
      <c r="V19" s="13" t="e">
        <f ca="1">IF(OR(E19="bye",E19="dnq"),#N/A,IF(OR(N19="",AND(N20="",E20&lt;&gt;"bye",E20&lt;&gt;"dnq")),SUM(OFFSET(U19,,,-$A19))/COUNT(OFFSET(U19,,,-$A19)),#N/A))</f>
        <v>#N/A</v>
      </c>
      <c r="W19" s="11">
        <f>IF(OR(E19="bye",E19="dnq"),"",IF(N19="",1,S19))</f>
        <v>0</v>
      </c>
      <c r="X19" s="13" t="e">
        <f ca="1">IF(OR(E19="bye",E19="dnq"),#N/A,IF(OR(N19="",AND(N20="",E20&lt;&gt;"bye",E20&lt;&gt;"dnq")),SUM(OFFSET(W19,,,-$A19))/COUNT(OFFSET(W19,,,-$A19)),#N/A))</f>
        <v>#N/A</v>
      </c>
      <c r="Y19" s="11" t="str">
        <f>IF(OR(E19="bye",E19="dnq"),"",IF(N19="",#N/A,IF(E19="H",S19,"")))</f>
        <v/>
      </c>
      <c r="Z19" s="12" t="e">
        <f t="shared" ca="1" si="2"/>
        <v>#N/A</v>
      </c>
      <c r="AA19" s="11">
        <f>IF(OR(E19="bye",E19="dnq"),"",IF(N19="",#N/A,IF(E19="A",S19,"")))</f>
        <v>0</v>
      </c>
      <c r="AB19" s="12">
        <f t="shared" ca="1" si="3"/>
        <v>0.42857142857142855</v>
      </c>
    </row>
    <row r="20" spans="1:28" x14ac:dyDescent="0.25">
      <c r="A20" s="8">
        <f t="shared" si="0"/>
        <v>14</v>
      </c>
      <c r="B20" s="9">
        <v>2016</v>
      </c>
      <c r="C20" s="9" t="s">
        <v>56</v>
      </c>
      <c r="D20" s="9">
        <v>14</v>
      </c>
      <c r="E20" s="9" t="s">
        <v>5</v>
      </c>
      <c r="F20" s="9" t="s">
        <v>34</v>
      </c>
      <c r="G20" s="10">
        <v>2</v>
      </c>
      <c r="H20" s="9" t="s">
        <v>45</v>
      </c>
      <c r="I20" s="9" t="s">
        <v>52</v>
      </c>
      <c r="J20" s="9" t="s">
        <v>53</v>
      </c>
      <c r="K20" s="9">
        <v>14</v>
      </c>
      <c r="L20" s="9">
        <v>42</v>
      </c>
      <c r="M20" s="6">
        <f>IF(N20="","",K20-L20)</f>
        <v>-28</v>
      </c>
      <c r="N20" s="7" t="str">
        <f>IF(OR(K20="",L20=""),"",IF(K20=L20,"T",IF(K20&lt;L20,"L","W")))</f>
        <v>L</v>
      </c>
      <c r="O20" s="15" t="str">
        <f t="shared" ca="1" si="1"/>
        <v>(4-9)</v>
      </c>
      <c r="P20" s="5">
        <f ca="1">IF(N20="","",SUM(OFFSET(K20,,,-$A20)))</f>
        <v>194</v>
      </c>
      <c r="Q20" s="5">
        <f ca="1">IF(M20="","",SUM(OFFSET(L20,,,-$A20)))</f>
        <v>301</v>
      </c>
      <c r="R20" s="6">
        <f ca="1">IF(N20="","",P20-Q20)</f>
        <v>-107</v>
      </c>
      <c r="S20" s="11">
        <f>IF(N20="","",IF(L20=K20,0.5,IF(L20&lt;K20,1,0)))</f>
        <v>0</v>
      </c>
      <c r="T20" s="12">
        <f ca="1">IF(OR(E20="bye",S20=""),#N/A,SUM(OFFSET(S20,,,-$A20))/COUNT(OFFSET(S20,,,-$A20)))</f>
        <v>0.30769230769230771</v>
      </c>
      <c r="U20" s="11">
        <f>IF(OR(E20="bye",E20="dnq"),"",IF(N20="",0,S20))</f>
        <v>0</v>
      </c>
      <c r="V20" s="13" t="e">
        <f ca="1">IF(OR(E20="bye",E20="dnq"),#N/A,IF(OR(N20="",AND(N21="",E21&lt;&gt;"bye",E21&lt;&gt;"dnq")),SUM(OFFSET(U20,,,-$A20))/COUNT(OFFSET(U20,,,-$A20)),#N/A))</f>
        <v>#N/A</v>
      </c>
      <c r="W20" s="11">
        <f>IF(OR(E20="bye",E20="dnq"),"",IF(N20="",1,S20))</f>
        <v>0</v>
      </c>
      <c r="X20" s="13" t="e">
        <f ca="1">IF(OR(E20="bye",E20="dnq"),#N/A,IF(OR(N20="",AND(N21="",E21&lt;&gt;"bye",E21&lt;&gt;"dnq")),SUM(OFFSET(W20,,,-$A20))/COUNT(OFFSET(W20,,,-$A20)),#N/A))</f>
        <v>#N/A</v>
      </c>
      <c r="Y20" s="11">
        <f>IF(OR(E20="bye",E20="dnq"),"",IF(N20="",#N/A,IF(E20="H",S20,"")))</f>
        <v>0</v>
      </c>
      <c r="Z20" s="12">
        <f t="shared" ca="1" si="2"/>
        <v>0.16666666666666666</v>
      </c>
      <c r="AA20" s="11" t="str">
        <f>IF(OR(E20="bye",E20="dnq"),"",IF(N20="",#N/A,IF(E20="A",S20,"")))</f>
        <v/>
      </c>
      <c r="AB20" s="12" t="e">
        <f t="shared" ca="1" si="3"/>
        <v>#N/A</v>
      </c>
    </row>
    <row r="21" spans="1:28" x14ac:dyDescent="0.25">
      <c r="A21" s="8">
        <f t="shared" si="0"/>
        <v>15</v>
      </c>
      <c r="B21" s="9">
        <v>2016</v>
      </c>
      <c r="C21" s="9" t="s">
        <v>56</v>
      </c>
      <c r="D21" s="9">
        <v>15</v>
      </c>
      <c r="E21" s="9" t="s">
        <v>6</v>
      </c>
      <c r="F21" s="9" t="s">
        <v>23</v>
      </c>
      <c r="G21" s="10">
        <v>1</v>
      </c>
      <c r="H21" s="9" t="s">
        <v>45</v>
      </c>
      <c r="I21" s="9" t="s">
        <v>46</v>
      </c>
      <c r="J21" s="9" t="s">
        <v>53</v>
      </c>
      <c r="K21" s="9">
        <v>3</v>
      </c>
      <c r="L21" s="9">
        <v>24</v>
      </c>
      <c r="M21" s="6">
        <f>IF(N21="","",K21-L21)</f>
        <v>-21</v>
      </c>
      <c r="N21" s="7" t="str">
        <f>IF(OR(K21="",L21=""),"",IF(K21=L21,"T",IF(K21&lt;L21,"L","W")))</f>
        <v>L</v>
      </c>
      <c r="O21" s="15" t="str">
        <f t="shared" ca="1" si="1"/>
        <v>(4-10)</v>
      </c>
      <c r="P21" s="5">
        <f ca="1">IF(N21="","",SUM(OFFSET(K21,,,-$A21)))</f>
        <v>197</v>
      </c>
      <c r="Q21" s="5">
        <f ca="1">IF(M21="","",SUM(OFFSET(L21,,,-$A21)))</f>
        <v>325</v>
      </c>
      <c r="R21" s="6">
        <f ca="1">IF(N21="","",P21-Q21)</f>
        <v>-128</v>
      </c>
      <c r="S21" s="11">
        <f>IF(N21="","",IF(L21=K21,0.5,IF(L21&lt;K21,1,0)))</f>
        <v>0</v>
      </c>
      <c r="T21" s="12">
        <f ca="1">IF(OR(E21="bye",S21=""),#N/A,SUM(OFFSET(S21,,,-$A21))/COUNT(OFFSET(S21,,,-$A21)))</f>
        <v>0.2857142857142857</v>
      </c>
      <c r="U21" s="11">
        <f>IF(OR(E21="bye",E21="dnq"),"",IF(N21="",0,S21))</f>
        <v>0</v>
      </c>
      <c r="V21" s="13" t="e">
        <f ca="1">IF(OR(E21="bye",E21="dnq"),#N/A,IF(OR(N21="",AND(N22="",E22&lt;&gt;"bye",E22&lt;&gt;"dnq")),SUM(OFFSET(U21,,,-$A21))/COUNT(OFFSET(U21,,,-$A21)),#N/A))</f>
        <v>#N/A</v>
      </c>
      <c r="W21" s="11">
        <f>IF(OR(E21="bye",E21="dnq"),"",IF(N21="",1,S21))</f>
        <v>0</v>
      </c>
      <c r="X21" s="13" t="e">
        <f ca="1">IF(OR(E21="bye",E21="dnq"),#N/A,IF(OR(N21="",AND(N22="",E22&lt;&gt;"bye",E22&lt;&gt;"dnq")),SUM(OFFSET(W21,,,-$A21))/COUNT(OFFSET(W21,,,-$A21)),#N/A))</f>
        <v>#N/A</v>
      </c>
      <c r="Y21" s="11" t="str">
        <f>IF(OR(E21="bye",E21="dnq"),"",IF(N21="",#N/A,IF(E21="H",S21,"")))</f>
        <v/>
      </c>
      <c r="Z21" s="12" t="e">
        <f t="shared" ca="1" si="2"/>
        <v>#N/A</v>
      </c>
      <c r="AA21" s="11">
        <f>IF(OR(E21="bye",E21="dnq"),"",IF(N21="",#N/A,IF(E21="A",S21,"")))</f>
        <v>0</v>
      </c>
      <c r="AB21" s="12">
        <f t="shared" ca="1" si="3"/>
        <v>0.375</v>
      </c>
    </row>
    <row r="22" spans="1:28" x14ac:dyDescent="0.25">
      <c r="A22" s="8">
        <f t="shared" si="0"/>
        <v>16</v>
      </c>
      <c r="B22" s="9">
        <v>2016</v>
      </c>
      <c r="C22" s="9" t="s">
        <v>56</v>
      </c>
      <c r="D22" s="9">
        <v>16</v>
      </c>
      <c r="E22" s="9" t="s">
        <v>5</v>
      </c>
      <c r="F22" s="9" t="s">
        <v>22</v>
      </c>
      <c r="G22" s="10">
        <v>1</v>
      </c>
      <c r="H22" s="9" t="s">
        <v>45</v>
      </c>
      <c r="I22" s="9" t="s">
        <v>46</v>
      </c>
      <c r="J22" s="9" t="s">
        <v>47</v>
      </c>
      <c r="K22" s="9">
        <v>21</v>
      </c>
      <c r="L22" s="9">
        <v>22</v>
      </c>
      <c r="M22" s="6">
        <f>IF(N22="","",K22-L22)</f>
        <v>-1</v>
      </c>
      <c r="N22" s="7" t="str">
        <f>IF(OR(K22="",L22=""),"",IF(K22=L22,"T",IF(K22&lt;L22,"L","W")))</f>
        <v>L</v>
      </c>
      <c r="O22" s="15" t="str">
        <f t="shared" ca="1" si="1"/>
        <v>(4-11)</v>
      </c>
      <c r="P22" s="5">
        <f ca="1">IF(N22="","",SUM(OFFSET(K22,,,-$A22)))</f>
        <v>218</v>
      </c>
      <c r="Q22" s="5">
        <f ca="1">IF(M22="","",SUM(OFFSET(L22,,,-$A22)))</f>
        <v>347</v>
      </c>
      <c r="R22" s="6">
        <f ca="1">IF(N22="","",P22-Q22)</f>
        <v>-129</v>
      </c>
      <c r="S22" s="11">
        <f>IF(N22="","",IF(L22=K22,0.5,IF(L22&lt;K22,1,0)))</f>
        <v>0</v>
      </c>
      <c r="T22" s="12">
        <f ca="1">IF(OR(E22="bye",S22=""),#N/A,SUM(OFFSET(S22,,,-$A22))/COUNT(OFFSET(S22,,,-$A22)))</f>
        <v>0.26666666666666666</v>
      </c>
      <c r="U22" s="11">
        <f>IF(OR(E22="bye",E22="dnq"),"",IF(N22="",0,S22))</f>
        <v>0</v>
      </c>
      <c r="V22" s="13" t="e">
        <f ca="1">IF(OR(E22="bye",E22="dnq"),#N/A,IF(OR(N22="",AND(N23="",E23&lt;&gt;"bye",E23&lt;&gt;"dnq")),SUM(OFFSET(U22,,,-$A22))/COUNT(OFFSET(U22,,,-$A22)),#N/A))</f>
        <v>#N/A</v>
      </c>
      <c r="W22" s="11">
        <f>IF(OR(E22="bye",E22="dnq"),"",IF(N22="",1,S22))</f>
        <v>0</v>
      </c>
      <c r="X22" s="13" t="e">
        <f ca="1">IF(OR(E22="bye",E22="dnq"),#N/A,IF(OR(N22="",AND(N23="",E23&lt;&gt;"bye",E23&lt;&gt;"dnq")),SUM(OFFSET(W22,,,-$A22))/COUNT(OFFSET(W22,,,-$A22)),#N/A))</f>
        <v>#N/A</v>
      </c>
      <c r="Y22" s="11">
        <f>IF(OR(E22="bye",E22="dnq"),"",IF(N22="",#N/A,IF(E22="H",S22,"")))</f>
        <v>0</v>
      </c>
      <c r="Z22" s="12">
        <f t="shared" ca="1" si="2"/>
        <v>0.14285714285714285</v>
      </c>
      <c r="AA22" s="11" t="str">
        <f>IF(OR(E22="bye",E22="dnq"),"",IF(N22="",#N/A,IF(E22="A",S22,"")))</f>
        <v/>
      </c>
      <c r="AB22" s="12" t="e">
        <f t="shared" ca="1" si="3"/>
        <v>#N/A</v>
      </c>
    </row>
    <row r="23" spans="1:28" x14ac:dyDescent="0.25">
      <c r="A23" s="8">
        <f t="shared" si="0"/>
        <v>17</v>
      </c>
      <c r="B23" s="9">
        <v>2016</v>
      </c>
      <c r="C23" s="9" t="s">
        <v>56</v>
      </c>
      <c r="D23" s="9">
        <v>17</v>
      </c>
      <c r="E23" s="9" t="s">
        <v>5</v>
      </c>
      <c r="F23" s="9" t="s">
        <v>25</v>
      </c>
      <c r="G23" s="10">
        <v>1</v>
      </c>
      <c r="H23" s="9" t="s">
        <v>45</v>
      </c>
      <c r="I23" s="9" t="s">
        <v>46</v>
      </c>
      <c r="J23" s="9" t="s">
        <v>49</v>
      </c>
      <c r="K23" s="9">
        <v>6</v>
      </c>
      <c r="L23" s="9">
        <v>44</v>
      </c>
      <c r="M23" s="6">
        <f>IF(N23="","",K23-L23)</f>
        <v>-38</v>
      </c>
      <c r="N23" s="7" t="str">
        <f>IF(OR(K23="",L23=""),"",IF(K23=L23,"T",IF(K23&lt;L23,"L","W")))</f>
        <v>L</v>
      </c>
      <c r="O23" s="15" t="str">
        <f t="shared" ca="1" si="1"/>
        <v>(4-12)</v>
      </c>
      <c r="P23" s="5">
        <f ca="1">IF(N23="","",SUM(OFFSET(K23,,,-$A23)))</f>
        <v>224</v>
      </c>
      <c r="Q23" s="5">
        <f ca="1">IF(M23="","",SUM(OFFSET(L23,,,-$A23)))</f>
        <v>391</v>
      </c>
      <c r="R23" s="6">
        <f ca="1">IF(N23="","",P23-Q23)</f>
        <v>-167</v>
      </c>
      <c r="S23" s="11">
        <f>IF(N23="","",IF(L23=K23,0.5,IF(L23&lt;K23,1,0)))</f>
        <v>0</v>
      </c>
      <c r="T23" s="12">
        <f ca="1">IF(OR(E23="bye",S23=""),#N/A,SUM(OFFSET(S23,,,-$A23))/COUNT(OFFSET(S23,,,-$A23)))</f>
        <v>0.25</v>
      </c>
      <c r="U23" s="11">
        <f>IF(OR(E23="bye",E23="dnq"),"",IF(N23="",0,S23))</f>
        <v>0</v>
      </c>
      <c r="V23" s="13" t="e">
        <f ca="1">IF(OR(E23="bye",E23="dnq"),#N/A,IF(OR(N23="",AND(N24="",E24&lt;&gt;"bye",E24&lt;&gt;"dnq")),SUM(OFFSET(U23,,,-$A23))/COUNT(OFFSET(U23,,,-$A23)),#N/A))</f>
        <v>#N/A</v>
      </c>
      <c r="W23" s="11">
        <f>IF(OR(E23="bye",E23="dnq"),"",IF(N23="",1,S23))</f>
        <v>0</v>
      </c>
      <c r="X23" s="13" t="e">
        <f ca="1">IF(OR(E23="bye",E23="dnq"),#N/A,IF(OR(N23="",AND(N24="",E24&lt;&gt;"bye",E24&lt;&gt;"dnq")),SUM(OFFSET(W23,,,-$A23))/COUNT(OFFSET(W23,,,-$A23)),#N/A))</f>
        <v>#N/A</v>
      </c>
      <c r="Y23" s="11">
        <f>IF(OR(E23="bye",E23="dnq"),"",IF(N23="",#N/A,IF(E23="H",S23,"")))</f>
        <v>0</v>
      </c>
      <c r="Z23" s="12">
        <f t="shared" ca="1" si="2"/>
        <v>0.125</v>
      </c>
      <c r="AA23" s="11" t="str">
        <f>IF(OR(E23="bye",E23="dnq"),"",IF(N23="",#N/A,IF(E23="A",S23,"")))</f>
        <v/>
      </c>
      <c r="AB23" s="12" t="e">
        <f t="shared" ca="1" si="3"/>
        <v>#N/A</v>
      </c>
    </row>
    <row r="24" spans="1:28" x14ac:dyDescent="0.25">
      <c r="A24" s="8">
        <f t="shared" si="0"/>
        <v>1</v>
      </c>
      <c r="B24" s="9">
        <v>2016</v>
      </c>
      <c r="C24" s="9" t="s">
        <v>57</v>
      </c>
      <c r="D24" s="9" t="s">
        <v>66</v>
      </c>
      <c r="E24" s="9" t="s">
        <v>16</v>
      </c>
      <c r="M24" s="6" t="str">
        <f>IF(N24="","",K24-L24)</f>
        <v/>
      </c>
      <c r="N24" s="7" t="str">
        <f>IF(OR(K24="",L24=""),"",IF(K24=L24,"T",IF(K24&lt;L24,"L","W")))</f>
        <v/>
      </c>
      <c r="O24" s="15" t="str">
        <f t="shared" ca="1" si="1"/>
        <v/>
      </c>
      <c r="P24" s="5" t="str">
        <f ca="1">IF(N24="","",SUM(OFFSET(K24,,,-$A24)))</f>
        <v/>
      </c>
      <c r="Q24" s="5" t="str">
        <f ca="1">IF(M24="","",SUM(OFFSET(L24,,,-$A24)))</f>
        <v/>
      </c>
      <c r="R24" s="6" t="str">
        <f>IF(N24="","",P24-Q24)</f>
        <v/>
      </c>
      <c r="S24" s="11" t="str">
        <f>IF(N24="","",IF(L24=K24,0.5,IF(L24&lt;K24,1,0)))</f>
        <v/>
      </c>
      <c r="T24" s="12" t="e">
        <f ca="1">IF(OR(E24="bye",S24=""),#N/A,SUM(OFFSET(S24,,,-$A24))/COUNT(OFFSET(S24,,,-$A24)))</f>
        <v>#N/A</v>
      </c>
      <c r="U24" s="11" t="str">
        <f>IF(OR(E24="bye",E24="dnq"),"",IF(N24="",0,S24))</f>
        <v/>
      </c>
      <c r="V24" s="13" t="e">
        <f ca="1">IF(OR(E24="bye",E24="dnq"),#N/A,IF(OR(N24="",AND(N25="",E25&lt;&gt;"bye",E25&lt;&gt;"dnq")),SUM(OFFSET(U24,,,-$A24))/COUNT(OFFSET(U24,,,-$A24)),#N/A))</f>
        <v>#N/A</v>
      </c>
      <c r="W24" s="11" t="str">
        <f>IF(OR(E24="bye",E24="dnq"),"",IF(N24="",1,S24))</f>
        <v/>
      </c>
      <c r="X24" s="13" t="e">
        <f ca="1">IF(OR(E24="bye",E24="dnq"),#N/A,IF(OR(N24="",AND(N25="",E25&lt;&gt;"bye",E25&lt;&gt;"dnq")),SUM(OFFSET(W24,,,-$A24))/COUNT(OFFSET(W24,,,-$A24)),#N/A))</f>
        <v>#N/A</v>
      </c>
      <c r="Y24" s="11" t="str">
        <f>IF(OR(E24="bye",E24="dnq"),"",IF(N24="",#N/A,IF(E24="H",S24,"")))</f>
        <v/>
      </c>
      <c r="Z24" s="12" t="e">
        <f t="shared" ca="1" si="2"/>
        <v>#N/A</v>
      </c>
      <c r="AA24" s="11" t="str">
        <f>IF(OR(E24="bye",E24="dnq"),"",IF(N24="",#N/A,IF(E24="A",S24,"")))</f>
        <v/>
      </c>
      <c r="AB24" s="12" t="e">
        <f t="shared" ca="1" si="3"/>
        <v>#N/A</v>
      </c>
    </row>
    <row r="25" spans="1:28" x14ac:dyDescent="0.25">
      <c r="A25" s="8">
        <f t="shared" si="0"/>
        <v>2</v>
      </c>
      <c r="B25" s="9">
        <v>2016</v>
      </c>
      <c r="C25" s="9" t="s">
        <v>57</v>
      </c>
      <c r="D25" s="9" t="s">
        <v>67</v>
      </c>
      <c r="E25" s="9" t="s">
        <v>16</v>
      </c>
      <c r="M25" s="6" t="str">
        <f>IF(N25="","",K25-L25)</f>
        <v/>
      </c>
      <c r="N25" s="7" t="str">
        <f>IF(OR(K25="",L25=""),"",IF(K25=L25,"T",IF(K25&lt;L25,"L","W")))</f>
        <v/>
      </c>
      <c r="O25" s="15" t="str">
        <f t="shared" ca="1" si="1"/>
        <v/>
      </c>
      <c r="P25" s="5" t="str">
        <f ca="1">IF(N25="","",SUM(OFFSET(K25,,,-$A25)))</f>
        <v/>
      </c>
      <c r="Q25" s="5" t="str">
        <f ca="1">IF(M25="","",SUM(OFFSET(L25,,,-$A25)))</f>
        <v/>
      </c>
      <c r="R25" s="6" t="str">
        <f>IF(N25="","",P25-Q25)</f>
        <v/>
      </c>
      <c r="S25" s="11" t="str">
        <f>IF(N25="","",IF(L25=K25,0.5,IF(L25&lt;K25,1,0)))</f>
        <v/>
      </c>
      <c r="T25" s="12" t="e">
        <f ca="1">IF(OR(E25="bye",S25=""),#N/A,SUM(OFFSET(S25,,,-$A25))/COUNT(OFFSET(S25,,,-$A25)))</f>
        <v>#N/A</v>
      </c>
      <c r="U25" s="11" t="str">
        <f>IF(OR(E25="bye",E25="dnq"),"",IF(N25="",0,S25))</f>
        <v/>
      </c>
      <c r="V25" s="13" t="e">
        <f ca="1">IF(OR(E25="bye",E25="dnq"),#N/A,IF(OR(N25="",AND(N26="",E26&lt;&gt;"bye",E26&lt;&gt;"dnq")),SUM(OFFSET(U25,,,-$A25))/COUNT(OFFSET(U25,,,-$A25)),#N/A))</f>
        <v>#N/A</v>
      </c>
      <c r="W25" s="11" t="str">
        <f>IF(OR(E25="bye",E25="dnq"),"",IF(N25="",1,S25))</f>
        <v/>
      </c>
      <c r="X25" s="13" t="e">
        <f ca="1">IF(OR(E25="bye",E25="dnq"),#N/A,IF(OR(N25="",AND(N26="",E26&lt;&gt;"bye",E26&lt;&gt;"dnq")),SUM(OFFSET(W25,,,-$A25))/COUNT(OFFSET(W25,,,-$A25)),#N/A))</f>
        <v>#N/A</v>
      </c>
      <c r="Y25" s="11" t="str">
        <f>IF(OR(E25="bye",E25="dnq"),"",IF(N25="",#N/A,IF(E25="H",S25,"")))</f>
        <v/>
      </c>
      <c r="Z25" s="12" t="e">
        <f t="shared" ca="1" si="2"/>
        <v>#N/A</v>
      </c>
      <c r="AA25" s="11" t="str">
        <f>IF(OR(E25="bye",E25="dnq"),"",IF(N25="",#N/A,IF(E25="A",S25,"")))</f>
        <v/>
      </c>
      <c r="AB25" s="12" t="e">
        <f t="shared" ca="1" si="3"/>
        <v>#N/A</v>
      </c>
    </row>
    <row r="26" spans="1:28" x14ac:dyDescent="0.25">
      <c r="A26" s="8">
        <f t="shared" si="0"/>
        <v>3</v>
      </c>
      <c r="B26" s="9">
        <v>2016</v>
      </c>
      <c r="C26" s="9" t="s">
        <v>57</v>
      </c>
      <c r="D26" s="9" t="s">
        <v>68</v>
      </c>
      <c r="E26" s="9" t="s">
        <v>16</v>
      </c>
      <c r="M26" s="6" t="str">
        <f>IF(N26="","",K26-L26)</f>
        <v/>
      </c>
      <c r="N26" s="7" t="str">
        <f>IF(OR(K26="",L26=""),"",IF(K26=L26,"T",IF(K26&lt;L26,"L","W")))</f>
        <v/>
      </c>
      <c r="O26" s="15" t="str">
        <f t="shared" ca="1" si="1"/>
        <v/>
      </c>
      <c r="P26" s="5" t="str">
        <f ca="1">IF(N26="","",SUM(OFFSET(K26,,,-$A26)))</f>
        <v/>
      </c>
      <c r="Q26" s="5" t="str">
        <f ca="1">IF(M26="","",SUM(OFFSET(L26,,,-$A26)))</f>
        <v/>
      </c>
      <c r="R26" s="6" t="str">
        <f>IF(N26="","",P26-Q26)</f>
        <v/>
      </c>
      <c r="S26" s="11" t="str">
        <f>IF(N26="","",IF(L26=K26,0.5,IF(L26&lt;K26,1,0)))</f>
        <v/>
      </c>
      <c r="T26" s="12" t="e">
        <f ca="1">IF(OR(E26="bye",S26=""),#N/A,SUM(OFFSET(S26,,,-$A26))/COUNT(OFFSET(S26,,,-$A26)))</f>
        <v>#N/A</v>
      </c>
      <c r="U26" s="11" t="str">
        <f>IF(OR(E26="bye",E26="dnq"),"",IF(N26="",0,S26))</f>
        <v/>
      </c>
      <c r="V26" s="13" t="e">
        <f ca="1">IF(OR(E26="bye",E26="dnq"),#N/A,IF(OR(N26="",AND(N27="",E27&lt;&gt;"bye",E27&lt;&gt;"dnq")),SUM(OFFSET(U26,,,-$A26))/COUNT(OFFSET(U26,,,-$A26)),#N/A))</f>
        <v>#N/A</v>
      </c>
      <c r="W26" s="11" t="str">
        <f>IF(OR(E26="bye",E26="dnq"),"",IF(N26="",1,S26))</f>
        <v/>
      </c>
      <c r="X26" s="13" t="e">
        <f ca="1">IF(OR(E26="bye",E26="dnq"),#N/A,IF(OR(N26="",AND(N27="",E27&lt;&gt;"bye",E27&lt;&gt;"dnq")),SUM(OFFSET(W26,,,-$A26))/COUNT(OFFSET(W26,,,-$A26)),#N/A))</f>
        <v>#N/A</v>
      </c>
      <c r="Y26" s="11" t="str">
        <f>IF(OR(E26="bye",E26="dnq"),"",IF(N26="",#N/A,IF(E26="H",S26,"")))</f>
        <v/>
      </c>
      <c r="Z26" s="12" t="e">
        <f t="shared" ca="1" si="2"/>
        <v>#N/A</v>
      </c>
      <c r="AA26" s="11" t="str">
        <f>IF(OR(E26="bye",E26="dnq"),"",IF(N26="",#N/A,IF(E26="A",S26,"")))</f>
        <v/>
      </c>
      <c r="AB26" s="12" t="e">
        <f t="shared" ca="1" si="3"/>
        <v>#N/A</v>
      </c>
    </row>
    <row r="27" spans="1:28" x14ac:dyDescent="0.25">
      <c r="A27" s="8">
        <f t="shared" si="0"/>
        <v>4</v>
      </c>
      <c r="B27" s="9">
        <v>2016</v>
      </c>
      <c r="C27" s="9" t="s">
        <v>57</v>
      </c>
      <c r="D27" s="9" t="s">
        <v>69</v>
      </c>
      <c r="E27" s="9" t="s">
        <v>16</v>
      </c>
      <c r="M27" s="6" t="str">
        <f>IF(N27="","",K27-L27)</f>
        <v/>
      </c>
      <c r="N27" s="7" t="str">
        <f>IF(OR(K27="",L27=""),"",IF(K27=L27,"T",IF(K27&lt;L27,"L","W")))</f>
        <v/>
      </c>
      <c r="O27" s="15" t="str">
        <f t="shared" ca="1" si="1"/>
        <v/>
      </c>
      <c r="P27" s="5" t="str">
        <f ca="1">IF(N27="","",SUM(OFFSET(K27,,,-$A27)))</f>
        <v/>
      </c>
      <c r="Q27" s="5" t="str">
        <f ca="1">IF(M27="","",SUM(OFFSET(L27,,,-$A27)))</f>
        <v/>
      </c>
      <c r="R27" s="6" t="str">
        <f>IF(N27="","",P27-Q27)</f>
        <v/>
      </c>
      <c r="S27" s="11" t="str">
        <f>IF(N27="","",IF(L27=K27,0.5,IF(L27&lt;K27,1,0)))</f>
        <v/>
      </c>
      <c r="T27" s="12" t="e">
        <f ca="1">IF(OR(E27="bye",S27=""),#N/A,SUM(OFFSET(S27,,,-$A27))/COUNT(OFFSET(S27,,,-$A27)))</f>
        <v>#N/A</v>
      </c>
      <c r="U27" s="11" t="str">
        <f>IF(OR(E27="bye",E27="dnq"),"",IF(N27="",0,S27))</f>
        <v/>
      </c>
      <c r="V27" s="13" t="e">
        <f ca="1">IF(OR(E27="bye",E27="dnq"),#N/A,IF(OR(N27="",AND(N28="",E28&lt;&gt;"bye",E28&lt;&gt;"dnq")),SUM(OFFSET(U27,,,-$A27))/COUNT(OFFSET(U27,,,-$A27)),#N/A))</f>
        <v>#N/A</v>
      </c>
      <c r="W27" s="11" t="str">
        <f>IF(OR(E27="bye",E27="dnq"),"",IF(N27="",1,S27))</f>
        <v/>
      </c>
      <c r="X27" s="13" t="e">
        <f ca="1">IF(OR(E27="bye",E27="dnq"),#N/A,IF(OR(N27="",AND(N28="",E28&lt;&gt;"bye",E28&lt;&gt;"dnq")),SUM(OFFSET(W27,,,-$A27))/COUNT(OFFSET(W27,,,-$A27)),#N/A))</f>
        <v>#N/A</v>
      </c>
      <c r="Y27" s="11" t="str">
        <f>IF(OR(E27="bye",E27="dnq"),"",IF(N27="",#N/A,IF(E27="H",S27,"")))</f>
        <v/>
      </c>
      <c r="Z27" s="12" t="e">
        <f t="shared" ca="1" si="2"/>
        <v>#N/A</v>
      </c>
      <c r="AA27" s="11" t="str">
        <f>IF(OR(E27="bye",E27="dnq"),"",IF(N27="",#N/A,IF(E27="A",S27,"")))</f>
        <v/>
      </c>
      <c r="AB27" s="12" t="e">
        <f t="shared" ca="1" si="3"/>
        <v>#N/A</v>
      </c>
    </row>
    <row r="28" spans="1:28" collapsed="1" x14ac:dyDescent="0.25">
      <c r="A28" s="8">
        <f t="shared" si="0"/>
        <v>1</v>
      </c>
      <c r="B28" s="9">
        <v>2017</v>
      </c>
      <c r="C28" s="9" t="s">
        <v>3</v>
      </c>
      <c r="D28" s="9" t="s">
        <v>72</v>
      </c>
      <c r="E28" s="9" t="s">
        <v>17</v>
      </c>
      <c r="M28" s="6" t="str">
        <f>IF(N28="","",K28-L28)</f>
        <v/>
      </c>
      <c r="N28" s="7" t="str">
        <f>IF(OR(K28="",L28=""),"",IF(K28=L28,"T",IF(K28&lt;L28,"L","W")))</f>
        <v/>
      </c>
      <c r="O28" s="15" t="str">
        <f t="shared" ca="1" si="1"/>
        <v/>
      </c>
      <c r="P28" s="5" t="str">
        <f ca="1">IF(N28="","",SUM(OFFSET(K28,,,-$A28)))</f>
        <v/>
      </c>
      <c r="Q28" s="5" t="str">
        <f ca="1">IF(M28="","",SUM(OFFSET(L28,,,-$A28)))</f>
        <v/>
      </c>
      <c r="R28" s="6" t="str">
        <f>IF(N28="","",P28-Q28)</f>
        <v/>
      </c>
      <c r="S28" s="11" t="str">
        <f>IF(N28="","",IF(L28=K28,0.5,IF(L28&lt;K28,1,0)))</f>
        <v/>
      </c>
      <c r="T28" s="12" t="e">
        <f ca="1">IF(OR(E28="bye",S28=""),#N/A,SUM(OFFSET(S28,,,-$A28))/COUNT(OFFSET(S28,,,-$A28)))</f>
        <v>#N/A</v>
      </c>
      <c r="U28" s="11" t="str">
        <f>IF(OR(E28="bye",E28="dnq"),"",IF(N28="",0,S28))</f>
        <v/>
      </c>
      <c r="V28" s="13" t="e">
        <f ca="1">IF(OR(E28="bye",E28="dnq"),#N/A,IF(OR(N28="",AND(N29="",E29&lt;&gt;"bye",E29&lt;&gt;"dnq")),SUM(OFFSET(U28,,,-$A28))/COUNT(OFFSET(U28,,,-$A28)),#N/A))</f>
        <v>#N/A</v>
      </c>
      <c r="W28" s="11" t="str">
        <f>IF(OR(E28="bye",E28="dnq"),"",IF(N28="",1,S28))</f>
        <v/>
      </c>
      <c r="X28" s="13" t="e">
        <f ca="1">IF(OR(E28="bye",E28="dnq"),#N/A,IF(OR(N28="",AND(N29="",E29&lt;&gt;"bye",E29&lt;&gt;"dnq")),SUM(OFFSET(W28,,,-$A28))/COUNT(OFFSET(W28,,,-$A28)),#N/A))</f>
        <v>#N/A</v>
      </c>
      <c r="Y28" s="11" t="str">
        <f>IF(OR(E28="bye",E28="dnq"),"",IF(N28="",#N/A,IF(E28="H",S28,"")))</f>
        <v/>
      </c>
      <c r="Z28" s="12" t="e">
        <f t="shared" ca="1" si="2"/>
        <v>#N/A</v>
      </c>
      <c r="AA28" s="11" t="str">
        <f>IF(OR(E28="bye",E28="dnq"),"",IF(N28="",#N/A,IF(E28="A",S28,"")))</f>
        <v/>
      </c>
      <c r="AB28" s="12" t="e">
        <f t="shared" ca="1" si="3"/>
        <v>#N/A</v>
      </c>
    </row>
    <row r="29" spans="1:28" x14ac:dyDescent="0.25">
      <c r="A29" s="8">
        <f t="shared" si="0"/>
        <v>2</v>
      </c>
      <c r="B29" s="9">
        <v>2017</v>
      </c>
      <c r="C29" s="9" t="s">
        <v>3</v>
      </c>
      <c r="D29" s="9">
        <v>1</v>
      </c>
      <c r="E29" s="9" t="s">
        <v>5</v>
      </c>
      <c r="F29" s="9" t="s">
        <v>18</v>
      </c>
      <c r="K29" s="9">
        <v>13</v>
      </c>
      <c r="L29" s="9">
        <v>10</v>
      </c>
      <c r="M29" s="6">
        <f>IF(N29="","",K29-L29)</f>
        <v>3</v>
      </c>
      <c r="N29" s="7" t="str">
        <f>IF(OR(K29="",L29=""),"",IF(K29=L29,"T",IF(K29&lt;L29,"L","W")))</f>
        <v>W</v>
      </c>
      <c r="O29" s="15" t="str">
        <f t="shared" ca="1" si="1"/>
        <v>(1-0)</v>
      </c>
      <c r="P29" s="5">
        <f ca="1">IF(N29="","",SUM(OFFSET(K29,,,-$A29)))</f>
        <v>13</v>
      </c>
      <c r="Q29" s="5">
        <f ca="1">IF(M29="","",SUM(OFFSET(L29,,,-$A29)))</f>
        <v>10</v>
      </c>
      <c r="R29" s="6">
        <f ca="1">IF(N29="","",P29-Q29)</f>
        <v>3</v>
      </c>
      <c r="S29" s="11">
        <f>IF(N29="","",IF(L29=K29,0.5,IF(L29&lt;K29,1,0)))</f>
        <v>1</v>
      </c>
      <c r="T29" s="12">
        <f ca="1">IF(OR(E29="bye",S29=""),#N/A,SUM(OFFSET(S29,,,-$A29))/COUNT(OFFSET(S29,,,-$A29)))</f>
        <v>1</v>
      </c>
      <c r="U29" s="11">
        <f>IF(OR(E29="bye",E29="dnq"),"",IF(N29="",0,S29))</f>
        <v>1</v>
      </c>
      <c r="V29" s="13" t="e">
        <f ca="1">IF(OR(E29="bye",E29="dnq"),#N/A,IF(OR(N29="",AND(N30="",E30&lt;&gt;"bye",E30&lt;&gt;"dnq")),SUM(OFFSET(U29,,,-$A29))/COUNT(OFFSET(U29,,,-$A29)),#N/A))</f>
        <v>#N/A</v>
      </c>
      <c r="W29" s="11">
        <f>IF(OR(E29="bye",E29="dnq"),"",IF(N29="",1,S29))</f>
        <v>1</v>
      </c>
      <c r="X29" s="13" t="e">
        <f ca="1">IF(OR(E29="bye",E29="dnq"),#N/A,IF(OR(N29="",AND(N30="",E30&lt;&gt;"bye",E30&lt;&gt;"dnq")),SUM(OFFSET(W29,,,-$A29))/COUNT(OFFSET(W29,,,-$A29)),#N/A))</f>
        <v>#N/A</v>
      </c>
      <c r="Y29" s="11">
        <f>IF(OR(E29="bye",E29="dnq"),"",IF(N29="",#N/A,IF(E29="H",S29,"")))</f>
        <v>1</v>
      </c>
      <c r="Z29" s="12">
        <f t="shared" ca="1" si="2"/>
        <v>1</v>
      </c>
      <c r="AA29" s="11" t="str">
        <f>IF(OR(E29="bye",E29="dnq"),"",IF(N29="",#N/A,IF(E29="A",S29,"")))</f>
        <v/>
      </c>
      <c r="AB29" s="12" t="e">
        <f t="shared" ca="1" si="3"/>
        <v>#N/A</v>
      </c>
    </row>
    <row r="30" spans="1:28" x14ac:dyDescent="0.25">
      <c r="A30" s="8">
        <f t="shared" si="0"/>
        <v>3</v>
      </c>
      <c r="B30" s="9">
        <v>2017</v>
      </c>
      <c r="C30" s="9" t="s">
        <v>3</v>
      </c>
      <c r="D30" s="9">
        <v>2</v>
      </c>
      <c r="E30" s="9" t="s">
        <v>6</v>
      </c>
      <c r="F30" s="9" t="s">
        <v>36</v>
      </c>
      <c r="K30" s="9">
        <v>24</v>
      </c>
      <c r="L30" s="9">
        <v>21</v>
      </c>
      <c r="M30" s="6">
        <f>IF(N30="","",K30-L30)</f>
        <v>3</v>
      </c>
      <c r="N30" s="7" t="str">
        <f>IF(OR(K30="",L30=""),"",IF(K30=L30,"T",IF(K30&lt;L30,"L","W")))</f>
        <v>W</v>
      </c>
      <c r="O30" s="15" t="str">
        <f t="shared" ca="1" si="1"/>
        <v>(2-0)</v>
      </c>
      <c r="P30" s="5">
        <f ca="1">IF(N30="","",SUM(OFFSET(K30,,,-$A30)))</f>
        <v>37</v>
      </c>
      <c r="Q30" s="5">
        <f ca="1">IF(M30="","",SUM(OFFSET(L30,,,-$A30)))</f>
        <v>31</v>
      </c>
      <c r="R30" s="6">
        <f ca="1">IF(N30="","",P30-Q30)</f>
        <v>6</v>
      </c>
      <c r="S30" s="11">
        <f>IF(N30="","",IF(L30=K30,0.5,IF(L30&lt;K30,1,0)))</f>
        <v>1</v>
      </c>
      <c r="T30" s="12">
        <f ca="1">IF(OR(E30="bye",S30=""),#N/A,SUM(OFFSET(S30,,,-$A30))/COUNT(OFFSET(S30,,,-$A30)))</f>
        <v>1</v>
      </c>
      <c r="U30" s="11">
        <f>IF(OR(E30="bye",E30="dnq"),"",IF(N30="",0,S30))</f>
        <v>1</v>
      </c>
      <c r="V30" s="13" t="e">
        <f ca="1">IF(OR(E30="bye",E30="dnq"),#N/A,IF(OR(N30="",AND(N31="",E31&lt;&gt;"bye",E31&lt;&gt;"dnq")),SUM(OFFSET(U30,,,-$A30))/COUNT(OFFSET(U30,,,-$A30)),#N/A))</f>
        <v>#N/A</v>
      </c>
      <c r="W30" s="11">
        <f>IF(OR(E30="bye",E30="dnq"),"",IF(N30="",1,S30))</f>
        <v>1</v>
      </c>
      <c r="X30" s="13" t="e">
        <f ca="1">IF(OR(E30="bye",E30="dnq"),#N/A,IF(OR(N30="",AND(N31="",E31&lt;&gt;"bye",E31&lt;&gt;"dnq")),SUM(OFFSET(W30,,,-$A30))/COUNT(OFFSET(W30,,,-$A30)),#N/A))</f>
        <v>#N/A</v>
      </c>
      <c r="Y30" s="11" t="str">
        <f>IF(OR(E30="bye",E30="dnq"),"",IF(N30="",#N/A,IF(E30="H",S30,"")))</f>
        <v/>
      </c>
      <c r="Z30" s="12" t="e">
        <f t="shared" ca="1" si="2"/>
        <v>#N/A</v>
      </c>
      <c r="AA30" s="11">
        <f>IF(OR(E30="bye",E30="dnq"),"",IF(N30="",#N/A,IF(E30="A",S30,"")))</f>
        <v>1</v>
      </c>
      <c r="AB30" s="12">
        <f t="shared" ca="1" si="3"/>
        <v>1</v>
      </c>
    </row>
    <row r="31" spans="1:28" x14ac:dyDescent="0.25">
      <c r="A31" s="8">
        <f t="shared" si="0"/>
        <v>4</v>
      </c>
      <c r="B31" s="9">
        <v>2017</v>
      </c>
      <c r="C31" s="9" t="s">
        <v>3</v>
      </c>
      <c r="D31" s="9">
        <v>3</v>
      </c>
      <c r="E31" s="9" t="s">
        <v>5</v>
      </c>
      <c r="F31" s="9" t="s">
        <v>37</v>
      </c>
      <c r="K31" s="9">
        <v>19</v>
      </c>
      <c r="L31" s="9">
        <v>21</v>
      </c>
      <c r="M31" s="6">
        <f>IF(N31="","",K31-L31)</f>
        <v>-2</v>
      </c>
      <c r="N31" s="7" t="str">
        <f>IF(OR(K31="",L31=""),"",IF(K31=L31,"T",IF(K31&lt;L31,"L","W")))</f>
        <v>L</v>
      </c>
      <c r="O31" s="15" t="str">
        <f t="shared" ca="1" si="1"/>
        <v>(2-1)</v>
      </c>
      <c r="P31" s="5">
        <f ca="1">IF(N31="","",SUM(OFFSET(K31,,,-$A31)))</f>
        <v>56</v>
      </c>
      <c r="Q31" s="5">
        <f ca="1">IF(M31="","",SUM(OFFSET(L31,,,-$A31)))</f>
        <v>52</v>
      </c>
      <c r="R31" s="6">
        <f ca="1">IF(N31="","",P31-Q31)</f>
        <v>4</v>
      </c>
      <c r="S31" s="11">
        <f>IF(N31="","",IF(L31=K31,0.5,IF(L31&lt;K31,1,0)))</f>
        <v>0</v>
      </c>
      <c r="T31" s="12">
        <f ca="1">IF(OR(E31="bye",S31=""),#N/A,SUM(OFFSET(S31,,,-$A31))/COUNT(OFFSET(S31,,,-$A31)))</f>
        <v>0.66666666666666663</v>
      </c>
      <c r="U31" s="11">
        <f>IF(OR(E31="bye",E31="dnq"),"",IF(N31="",0,S31))</f>
        <v>0</v>
      </c>
      <c r="V31" s="13" t="e">
        <f ca="1">IF(OR(E31="bye",E31="dnq"),#N/A,IF(OR(N31="",AND(N32="",E32&lt;&gt;"bye",E32&lt;&gt;"dnq")),SUM(OFFSET(U31,,,-$A31))/COUNT(OFFSET(U31,,,-$A31)),#N/A))</f>
        <v>#N/A</v>
      </c>
      <c r="W31" s="11">
        <f>IF(OR(E31="bye",E31="dnq"),"",IF(N31="",1,S31))</f>
        <v>0</v>
      </c>
      <c r="X31" s="13" t="e">
        <f ca="1">IF(OR(E31="bye",E31="dnq"),#N/A,IF(OR(N31="",AND(N32="",E32&lt;&gt;"bye",E32&lt;&gt;"dnq")),SUM(OFFSET(W31,,,-$A31))/COUNT(OFFSET(W31,,,-$A31)),#N/A))</f>
        <v>#N/A</v>
      </c>
      <c r="Y31" s="11">
        <f>IF(OR(E31="bye",E31="dnq"),"",IF(N31="",#N/A,IF(E31="H",S31,"")))</f>
        <v>0</v>
      </c>
      <c r="Z31" s="12">
        <f t="shared" ca="1" si="2"/>
        <v>0.5</v>
      </c>
      <c r="AA31" s="11" t="str">
        <f>IF(OR(E31="bye",E31="dnq"),"",IF(N31="",#N/A,IF(E31="A",S31,"")))</f>
        <v/>
      </c>
      <c r="AB31" s="12" t="e">
        <f t="shared" ca="1" si="3"/>
        <v>#N/A</v>
      </c>
    </row>
    <row r="32" spans="1:28" x14ac:dyDescent="0.25">
      <c r="A32" s="8">
        <f t="shared" si="0"/>
        <v>5</v>
      </c>
      <c r="B32" s="9">
        <v>2017</v>
      </c>
      <c r="C32" s="9" t="s">
        <v>3</v>
      </c>
      <c r="D32" s="9">
        <v>4</v>
      </c>
      <c r="E32" s="9" t="s">
        <v>6</v>
      </c>
      <c r="F32" s="9" t="s">
        <v>38</v>
      </c>
      <c r="K32" s="9">
        <v>10</v>
      </c>
      <c r="L32" s="9">
        <v>24</v>
      </c>
      <c r="M32" s="6">
        <f>IF(N32="","",K32-L32)</f>
        <v>-14</v>
      </c>
      <c r="N32" s="7" t="str">
        <f>IF(OR(K32="",L32=""),"",IF(K32=L32,"T",IF(K32&lt;L32,"L","W")))</f>
        <v>L</v>
      </c>
      <c r="O32" s="15" t="str">
        <f t="shared" ca="1" si="1"/>
        <v>(2-2)</v>
      </c>
      <c r="P32" s="5">
        <f ca="1">IF(N32="","",SUM(OFFSET(K32,,,-$A32)))</f>
        <v>66</v>
      </c>
      <c r="Q32" s="5">
        <f ca="1">IF(M32="","",SUM(OFFSET(L32,,,-$A32)))</f>
        <v>76</v>
      </c>
      <c r="R32" s="6">
        <f ca="1">IF(N32="","",P32-Q32)</f>
        <v>-10</v>
      </c>
      <c r="S32" s="11">
        <f>IF(N32="","",IF(L32=K32,0.5,IF(L32&lt;K32,1,0)))</f>
        <v>0</v>
      </c>
      <c r="T32" s="12">
        <f ca="1">IF(OR(E32="bye",S32=""),#N/A,SUM(OFFSET(S32,,,-$A32))/COUNT(OFFSET(S32,,,-$A32)))</f>
        <v>0.5</v>
      </c>
      <c r="U32" s="11">
        <f>IF(OR(E32="bye",E32="dnq"),"",IF(N32="",0,S32))</f>
        <v>0</v>
      </c>
      <c r="V32" s="13" t="e">
        <f ca="1">IF(OR(E32="bye",E32="dnq"),#N/A,IF(OR(N32="",AND(N33="",E33&lt;&gt;"bye",E33&lt;&gt;"dnq")),SUM(OFFSET(U32,,,-$A32))/COUNT(OFFSET(U32,,,-$A32)),#N/A))</f>
        <v>#N/A</v>
      </c>
      <c r="W32" s="11">
        <f>IF(OR(E32="bye",E32="dnq"),"",IF(N32="",1,S32))</f>
        <v>0</v>
      </c>
      <c r="X32" s="13" t="e">
        <f ca="1">IF(OR(E32="bye",E32="dnq"),#N/A,IF(OR(N32="",AND(N33="",E33&lt;&gt;"bye",E33&lt;&gt;"dnq")),SUM(OFFSET(W32,,,-$A32))/COUNT(OFFSET(W32,,,-$A32)),#N/A))</f>
        <v>#N/A</v>
      </c>
      <c r="Y32" s="11" t="str">
        <f>IF(OR(E32="bye",E32="dnq"),"",IF(N32="",#N/A,IF(E32="H",S32,"")))</f>
        <v/>
      </c>
      <c r="Z32" s="12" t="e">
        <f t="shared" ca="1" si="2"/>
        <v>#N/A</v>
      </c>
      <c r="AA32" s="11">
        <f>IF(OR(E32="bye",E32="dnq"),"",IF(N32="",#N/A,IF(E32="A",S32,"")))</f>
        <v>0</v>
      </c>
      <c r="AB32" s="12">
        <f t="shared" ca="1" si="3"/>
        <v>0.5</v>
      </c>
    </row>
    <row r="33" spans="1:28" x14ac:dyDescent="0.25">
      <c r="A33" s="8">
        <f t="shared" si="0"/>
        <v>1</v>
      </c>
      <c r="B33" s="9">
        <v>2017</v>
      </c>
      <c r="C33" s="9" t="s">
        <v>56</v>
      </c>
      <c r="D33" s="9">
        <v>1</v>
      </c>
      <c r="E33" s="9" t="s">
        <v>5</v>
      </c>
      <c r="F33" s="9" t="s">
        <v>39</v>
      </c>
      <c r="G33" s="10">
        <v>4</v>
      </c>
      <c r="H33" s="9" t="s">
        <v>54</v>
      </c>
      <c r="I33" s="9" t="s">
        <v>52</v>
      </c>
      <c r="J33" s="9" t="s">
        <v>48</v>
      </c>
      <c r="K33" s="9">
        <v>46</v>
      </c>
      <c r="L33" s="9">
        <v>9</v>
      </c>
      <c r="M33" s="6">
        <f>IF(N33="","",K33-L33)</f>
        <v>37</v>
      </c>
      <c r="N33" s="7" t="str">
        <f>IF(OR(K33="",L33=""),"",IF(K33=L33,"T",IF(K33&lt;L33,"L","W")))</f>
        <v>W</v>
      </c>
      <c r="O33" s="15" t="str">
        <f t="shared" ca="1" si="1"/>
        <v>(1-0)</v>
      </c>
      <c r="P33" s="5">
        <f ca="1">IF(N33="","",SUM(OFFSET(K33,,,-$A33)))</f>
        <v>46</v>
      </c>
      <c r="Q33" s="5">
        <f ca="1">IF(M33="","",SUM(OFFSET(L33,,,-$A33)))</f>
        <v>9</v>
      </c>
      <c r="R33" s="6">
        <f ca="1">IF(N33="","",P33-Q33)</f>
        <v>37</v>
      </c>
      <c r="S33" s="11">
        <f>IF(N33="","",IF(L33=K33,0.5,IF(L33&lt;K33,1,0)))</f>
        <v>1</v>
      </c>
      <c r="T33" s="12">
        <f ca="1">IF(OR(E33="bye",S33=""),#N/A,SUM(OFFSET(S33,,,-$A33))/COUNT(OFFSET(S33,,,-$A33)))</f>
        <v>1</v>
      </c>
      <c r="U33" s="11">
        <f>IF(OR(E33="bye",E33="dnq"),"",IF(N33="",0,S33))</f>
        <v>1</v>
      </c>
      <c r="V33" s="13" t="e">
        <f ca="1">IF(OR(E33="bye",E33="dnq"),#N/A,IF(OR(N33="",AND(N34="",E34&lt;&gt;"bye",E34&lt;&gt;"dnq")),SUM(OFFSET(U33,,,-$A33))/COUNT(OFFSET(U33,,,-$A33)),#N/A))</f>
        <v>#N/A</v>
      </c>
      <c r="W33" s="11">
        <f>IF(OR(E33="bye",E33="dnq"),"",IF(N33="",1,S33))</f>
        <v>1</v>
      </c>
      <c r="X33" s="13" t="e">
        <f ca="1">IF(OR(E33="bye",E33="dnq"),#N/A,IF(OR(N33="",AND(N34="",E34&lt;&gt;"bye",E34&lt;&gt;"dnq")),SUM(OFFSET(W33,,,-$A33))/COUNT(OFFSET(W33,,,-$A33)),#N/A))</f>
        <v>#N/A</v>
      </c>
      <c r="Y33" s="11">
        <f>IF(OR(E33="bye",E33="dnq"),"",IF(N33="",#N/A,IF(E33="H",S33,"")))</f>
        <v>1</v>
      </c>
      <c r="Z33" s="12">
        <f t="shared" ca="1" si="2"/>
        <v>1</v>
      </c>
      <c r="AA33" s="11" t="str">
        <f>IF(OR(E33="bye",E33="dnq"),"",IF(N33="",#N/A,IF(E33="A",S33,"")))</f>
        <v/>
      </c>
      <c r="AB33" s="12" t="e">
        <f t="shared" ca="1" si="3"/>
        <v>#N/A</v>
      </c>
    </row>
    <row r="34" spans="1:28" x14ac:dyDescent="0.25">
      <c r="A34" s="8">
        <f t="shared" si="0"/>
        <v>2</v>
      </c>
      <c r="B34" s="9">
        <v>2017</v>
      </c>
      <c r="C34" s="9" t="s">
        <v>56</v>
      </c>
      <c r="D34" s="9">
        <v>2</v>
      </c>
      <c r="E34" s="9" t="s">
        <v>5</v>
      </c>
      <c r="F34" s="9" t="s">
        <v>40</v>
      </c>
      <c r="G34" s="10">
        <v>2</v>
      </c>
      <c r="H34" s="9" t="s">
        <v>45</v>
      </c>
      <c r="I34" s="9" t="s">
        <v>51</v>
      </c>
      <c r="J34" s="9" t="s">
        <v>48</v>
      </c>
      <c r="K34" s="9">
        <v>20</v>
      </c>
      <c r="L34" s="9">
        <v>27</v>
      </c>
      <c r="M34" s="6">
        <f>IF(N34="","",K34-L34)</f>
        <v>-7</v>
      </c>
      <c r="N34" s="7" t="str">
        <f>IF(OR(K34="",L34=""),"",IF(K34=L34,"T",IF(K34&lt;L34,"L","W")))</f>
        <v>L</v>
      </c>
      <c r="O34" s="15" t="str">
        <f t="shared" ca="1" si="1"/>
        <v>(1-1)</v>
      </c>
      <c r="P34" s="5">
        <f ca="1">IF(N34="","",SUM(OFFSET(K34,,,-$A34)))</f>
        <v>66</v>
      </c>
      <c r="Q34" s="5">
        <f ca="1">IF(M34="","",SUM(OFFSET(L34,,,-$A34)))</f>
        <v>36</v>
      </c>
      <c r="R34" s="6">
        <f ca="1">IF(N34="","",P34-Q34)</f>
        <v>30</v>
      </c>
      <c r="S34" s="11">
        <f>IF(N34="","",IF(L34=K34,0.5,IF(L34&lt;K34,1,0)))</f>
        <v>0</v>
      </c>
      <c r="T34" s="12">
        <f ca="1">IF(OR(E34="bye",S34=""),#N/A,SUM(OFFSET(S34,,,-$A34))/COUNT(OFFSET(S34,,,-$A34)))</f>
        <v>0.5</v>
      </c>
      <c r="U34" s="11">
        <f>IF(OR(E34="bye",E34="dnq"),"",IF(N34="",0,S34))</f>
        <v>0</v>
      </c>
      <c r="V34" s="13" t="e">
        <f ca="1">IF(OR(E34="bye",E34="dnq"),#N/A,IF(OR(N34="",AND(N35="",E35&lt;&gt;"bye",E35&lt;&gt;"dnq")),SUM(OFFSET(U34,,,-$A34))/COUNT(OFFSET(U34,,,-$A34)),#N/A))</f>
        <v>#N/A</v>
      </c>
      <c r="W34" s="11">
        <f>IF(OR(E34="bye",E34="dnq"),"",IF(N34="",1,S34))</f>
        <v>0</v>
      </c>
      <c r="X34" s="13" t="e">
        <f ca="1">IF(OR(E34="bye",E34="dnq"),#N/A,IF(OR(N34="",AND(N35="",E35&lt;&gt;"bye",E35&lt;&gt;"dnq")),SUM(OFFSET(W34,,,-$A34))/COUNT(OFFSET(W34,,,-$A34)),#N/A))</f>
        <v>#N/A</v>
      </c>
      <c r="Y34" s="11">
        <f>IF(OR(E34="bye",E34="dnq"),"",IF(N34="",#N/A,IF(E34="H",S34,"")))</f>
        <v>0</v>
      </c>
      <c r="Z34" s="12">
        <f t="shared" ca="1" si="2"/>
        <v>0.5</v>
      </c>
      <c r="AA34" s="11" t="str">
        <f>IF(OR(E34="bye",E34="dnq"),"",IF(N34="",#N/A,IF(E34="A",S34,"")))</f>
        <v/>
      </c>
      <c r="AB34" s="12" t="e">
        <f t="shared" ca="1" si="3"/>
        <v>#N/A</v>
      </c>
    </row>
    <row r="35" spans="1:28" x14ac:dyDescent="0.25">
      <c r="A35" s="8">
        <f t="shared" si="0"/>
        <v>3</v>
      </c>
      <c r="B35" s="9">
        <v>2017</v>
      </c>
      <c r="C35" s="9" t="s">
        <v>56</v>
      </c>
      <c r="D35" s="9">
        <v>3</v>
      </c>
      <c r="E35" s="9" t="s">
        <v>6</v>
      </c>
      <c r="F35" s="9" t="s">
        <v>22</v>
      </c>
      <c r="G35" s="10">
        <v>1</v>
      </c>
      <c r="H35" s="9" t="s">
        <v>45</v>
      </c>
      <c r="I35" s="9" t="s">
        <v>46</v>
      </c>
      <c r="J35" s="9" t="s">
        <v>47</v>
      </c>
      <c r="K35" s="9">
        <v>41</v>
      </c>
      <c r="L35" s="9">
        <v>39</v>
      </c>
      <c r="M35" s="6">
        <f>IF(N35="","",K35-L35)</f>
        <v>2</v>
      </c>
      <c r="N35" s="7" t="str">
        <f>IF(OR(K35="",L35=""),"",IF(K35=L35,"T",IF(K35&lt;L35,"L","W")))</f>
        <v>W</v>
      </c>
      <c r="O35" s="15" t="str">
        <f t="shared" ca="1" si="1"/>
        <v>(2-1)</v>
      </c>
      <c r="P35" s="5">
        <f ca="1">IF(N35="","",SUM(OFFSET(K35,,,-$A35)))</f>
        <v>107</v>
      </c>
      <c r="Q35" s="5">
        <f ca="1">IF(M35="","",SUM(OFFSET(L35,,,-$A35)))</f>
        <v>75</v>
      </c>
      <c r="R35" s="6">
        <f ca="1">IF(N35="","",P35-Q35)</f>
        <v>32</v>
      </c>
      <c r="S35" s="11">
        <f>IF(N35="","",IF(L35=K35,0.5,IF(L35&lt;K35,1,0)))</f>
        <v>1</v>
      </c>
      <c r="T35" s="12">
        <f ca="1">IF(OR(E35="bye",S35=""),#N/A,SUM(OFFSET(S35,,,-$A35))/COUNT(OFFSET(S35,,,-$A35)))</f>
        <v>0.66666666666666663</v>
      </c>
      <c r="U35" s="11">
        <f>IF(OR(E35="bye",E35="dnq"),"",IF(N35="",0,S35))</f>
        <v>1</v>
      </c>
      <c r="V35" s="13" t="e">
        <f ca="1">IF(OR(E35="bye",E35="dnq"),#N/A,IF(OR(N35="",AND(N36="",E36&lt;&gt;"bye",E36&lt;&gt;"dnq")),SUM(OFFSET(U35,,,-$A35))/COUNT(OFFSET(U35,,,-$A35)),#N/A))</f>
        <v>#N/A</v>
      </c>
      <c r="W35" s="11">
        <f>IF(OR(E35="bye",E35="dnq"),"",IF(N35="",1,S35))</f>
        <v>1</v>
      </c>
      <c r="X35" s="13" t="e">
        <f ca="1">IF(OR(E35="bye",E35="dnq"),#N/A,IF(OR(N35="",AND(N36="",E36&lt;&gt;"bye",E36&lt;&gt;"dnq")),SUM(OFFSET(W35,,,-$A35))/COUNT(OFFSET(W35,,,-$A35)),#N/A))</f>
        <v>#N/A</v>
      </c>
      <c r="Y35" s="11" t="str">
        <f>IF(OR(E35="bye",E35="dnq"),"",IF(N35="",#N/A,IF(E35="H",S35,"")))</f>
        <v/>
      </c>
      <c r="Z35" s="12" t="e">
        <f t="shared" ca="1" si="2"/>
        <v>#N/A</v>
      </c>
      <c r="AA35" s="11">
        <f>IF(OR(E35="bye",E35="dnq"),"",IF(N35="",#N/A,IF(E35="A",S35,"")))</f>
        <v>1</v>
      </c>
      <c r="AB35" s="12">
        <f t="shared" ca="1" si="3"/>
        <v>1</v>
      </c>
    </row>
    <row r="36" spans="1:28" x14ac:dyDescent="0.25">
      <c r="A36" s="8">
        <f t="shared" si="0"/>
        <v>4</v>
      </c>
      <c r="B36" s="9">
        <v>2017</v>
      </c>
      <c r="C36" s="9" t="s">
        <v>56</v>
      </c>
      <c r="D36" s="9">
        <v>4</v>
      </c>
      <c r="E36" s="9" t="s">
        <v>6</v>
      </c>
      <c r="F36" s="9" t="s">
        <v>18</v>
      </c>
      <c r="G36" s="10">
        <v>2</v>
      </c>
      <c r="H36" s="9" t="s">
        <v>45</v>
      </c>
      <c r="I36" s="9" t="s">
        <v>51</v>
      </c>
      <c r="J36" s="9" t="s">
        <v>49</v>
      </c>
      <c r="K36" s="9">
        <v>35</v>
      </c>
      <c r="L36" s="9">
        <v>30</v>
      </c>
      <c r="M36" s="6">
        <f>IF(N36="","",K36-L36)</f>
        <v>5</v>
      </c>
      <c r="N36" s="7" t="str">
        <f>IF(OR(K36="",L36=""),"",IF(K36=L36,"T",IF(K36&lt;L36,"L","W")))</f>
        <v>W</v>
      </c>
      <c r="O36" s="15" t="str">
        <f t="shared" ca="1" si="1"/>
        <v>(3-1)</v>
      </c>
      <c r="P36" s="5">
        <f ca="1">IF(N36="","",SUM(OFFSET(K36,,,-$A36)))</f>
        <v>142</v>
      </c>
      <c r="Q36" s="5">
        <f ca="1">IF(M36="","",SUM(OFFSET(L36,,,-$A36)))</f>
        <v>105</v>
      </c>
      <c r="R36" s="6">
        <f ca="1">IF(N36="","",P36-Q36)</f>
        <v>37</v>
      </c>
      <c r="S36" s="11">
        <f>IF(N36="","",IF(L36=K36,0.5,IF(L36&lt;K36,1,0)))</f>
        <v>1</v>
      </c>
      <c r="T36" s="12">
        <f ca="1">IF(OR(E36="bye",S36=""),#N/A,SUM(OFFSET(S36,,,-$A36))/COUNT(OFFSET(S36,,,-$A36)))</f>
        <v>0.75</v>
      </c>
      <c r="U36" s="11">
        <f>IF(OR(E36="bye",E36="dnq"),"",IF(N36="",0,S36))</f>
        <v>1</v>
      </c>
      <c r="V36" s="13" t="e">
        <f ca="1">IF(OR(E36="bye",E36="dnq"),#N/A,IF(OR(N36="",AND(N37="",E37&lt;&gt;"bye",E37&lt;&gt;"dnq")),SUM(OFFSET(U36,,,-$A36))/COUNT(OFFSET(U36,,,-$A36)),#N/A))</f>
        <v>#N/A</v>
      </c>
      <c r="W36" s="11">
        <f>IF(OR(E36="bye",E36="dnq"),"",IF(N36="",1,S36))</f>
        <v>1</v>
      </c>
      <c r="X36" s="13" t="e">
        <f ca="1">IF(OR(E36="bye",E36="dnq"),#N/A,IF(OR(N36="",AND(N37="",E37&lt;&gt;"bye",E37&lt;&gt;"dnq")),SUM(OFFSET(W36,,,-$A36))/COUNT(OFFSET(W36,,,-$A36)),#N/A))</f>
        <v>#N/A</v>
      </c>
      <c r="Y36" s="11" t="str">
        <f>IF(OR(E36="bye",E36="dnq"),"",IF(N36="",#N/A,IF(E36="H",S36,"")))</f>
        <v/>
      </c>
      <c r="Z36" s="12" t="e">
        <f t="shared" ca="1" si="2"/>
        <v>#N/A</v>
      </c>
      <c r="AA36" s="11">
        <f>IF(OR(E36="bye",E36="dnq"),"",IF(N36="",#N/A,IF(E36="A",S36,"")))</f>
        <v>1</v>
      </c>
      <c r="AB36" s="12">
        <f t="shared" ca="1" si="3"/>
        <v>1</v>
      </c>
    </row>
    <row r="37" spans="1:28" x14ac:dyDescent="0.25">
      <c r="A37" s="8">
        <f t="shared" si="0"/>
        <v>5</v>
      </c>
      <c r="B37" s="9">
        <v>2017</v>
      </c>
      <c r="C37" s="9" t="s">
        <v>56</v>
      </c>
      <c r="D37" s="9">
        <v>5</v>
      </c>
      <c r="E37" s="9" t="s">
        <v>5</v>
      </c>
      <c r="F37" s="9" t="s">
        <v>23</v>
      </c>
      <c r="G37" s="10">
        <v>1</v>
      </c>
      <c r="H37" s="9" t="s">
        <v>45</v>
      </c>
      <c r="I37" s="9" t="s">
        <v>46</v>
      </c>
      <c r="J37" s="9" t="s">
        <v>49</v>
      </c>
      <c r="K37" s="9">
        <v>10</v>
      </c>
      <c r="L37" s="9">
        <v>16</v>
      </c>
      <c r="M37" s="6">
        <f>IF(N37="","",K37-L37)</f>
        <v>-6</v>
      </c>
      <c r="N37" s="7" t="str">
        <f>IF(OR(K37="",L37=""),"",IF(K37=L37,"T",IF(K37&lt;L37,"L","W")))</f>
        <v>L</v>
      </c>
      <c r="O37" s="15" t="str">
        <f t="shared" ca="1" si="1"/>
        <v>(3-2)</v>
      </c>
      <c r="P37" s="5">
        <f ca="1">IF(N37="","",SUM(OFFSET(K37,,,-$A37)))</f>
        <v>152</v>
      </c>
      <c r="Q37" s="5">
        <f ca="1">IF(M37="","",SUM(OFFSET(L37,,,-$A37)))</f>
        <v>121</v>
      </c>
      <c r="R37" s="6">
        <f ca="1">IF(N37="","",P37-Q37)</f>
        <v>31</v>
      </c>
      <c r="S37" s="11">
        <f>IF(N37="","",IF(L37=K37,0.5,IF(L37&lt;K37,1,0)))</f>
        <v>0</v>
      </c>
      <c r="T37" s="12">
        <f ca="1">IF(OR(E37="bye",S37=""),#N/A,SUM(OFFSET(S37,,,-$A37))/COUNT(OFFSET(S37,,,-$A37)))</f>
        <v>0.6</v>
      </c>
      <c r="U37" s="11">
        <f>IF(OR(E37="bye",E37="dnq"),"",IF(N37="",0,S37))</f>
        <v>0</v>
      </c>
      <c r="V37" s="13" t="e">
        <f ca="1">IF(OR(E37="bye",E37="dnq"),#N/A,IF(OR(N37="",AND(N38="",E38&lt;&gt;"bye",E38&lt;&gt;"dnq")),SUM(OFFSET(U37,,,-$A37))/COUNT(OFFSET(U37,,,-$A37)),#N/A))</f>
        <v>#N/A</v>
      </c>
      <c r="W37" s="11">
        <f>IF(OR(E37="bye",E37="dnq"),"",IF(N37="",1,S37))</f>
        <v>0</v>
      </c>
      <c r="X37" s="13" t="e">
        <f ca="1">IF(OR(E37="bye",E37="dnq"),#N/A,IF(OR(N37="",AND(N38="",E38&lt;&gt;"bye",E38&lt;&gt;"dnq")),SUM(OFFSET(W37,,,-$A37))/COUNT(OFFSET(W37,,,-$A37)),#N/A))</f>
        <v>#N/A</v>
      </c>
      <c r="Y37" s="11">
        <f>IF(OR(E37="bye",E37="dnq"),"",IF(N37="",#N/A,IF(E37="H",S37,"")))</f>
        <v>0</v>
      </c>
      <c r="Z37" s="12">
        <f t="shared" ca="1" si="2"/>
        <v>0.33333333333333331</v>
      </c>
      <c r="AA37" s="11" t="str">
        <f>IF(OR(E37="bye",E37="dnq"),"",IF(N37="",#N/A,IF(E37="A",S37,"")))</f>
        <v/>
      </c>
      <c r="AB37" s="12" t="e">
        <f t="shared" ca="1" si="3"/>
        <v>#N/A</v>
      </c>
    </row>
    <row r="38" spans="1:28" x14ac:dyDescent="0.25">
      <c r="A38" s="8">
        <f t="shared" si="0"/>
        <v>6</v>
      </c>
      <c r="B38" s="9">
        <v>2017</v>
      </c>
      <c r="C38" s="9" t="s">
        <v>56</v>
      </c>
      <c r="D38" s="9">
        <v>6</v>
      </c>
      <c r="E38" s="9" t="s">
        <v>6</v>
      </c>
      <c r="F38" s="9" t="s">
        <v>41</v>
      </c>
      <c r="G38" s="10">
        <v>4</v>
      </c>
      <c r="H38" s="9" t="s">
        <v>54</v>
      </c>
      <c r="I38" s="9" t="s">
        <v>52</v>
      </c>
      <c r="J38" s="9" t="s">
        <v>47</v>
      </c>
      <c r="K38" s="9">
        <v>27</v>
      </c>
      <c r="L38" s="9">
        <v>17</v>
      </c>
      <c r="M38" s="6">
        <f>IF(N38="","",K38-L38)</f>
        <v>10</v>
      </c>
      <c r="N38" s="7" t="str">
        <f>IF(OR(K38="",L38=""),"",IF(K38=L38,"T",IF(K38&lt;L38,"L","W")))</f>
        <v>W</v>
      </c>
      <c r="O38" s="15" t="str">
        <f t="shared" ca="1" si="1"/>
        <v>(4-2)</v>
      </c>
      <c r="P38" s="5">
        <f ca="1">IF(N38="","",SUM(OFFSET(K38,,,-$A38)))</f>
        <v>179</v>
      </c>
      <c r="Q38" s="5">
        <f ca="1">IF(M38="","",SUM(OFFSET(L38,,,-$A38)))</f>
        <v>138</v>
      </c>
      <c r="R38" s="6">
        <f ca="1">IF(N38="","",P38-Q38)</f>
        <v>41</v>
      </c>
      <c r="S38" s="11">
        <f>IF(N38="","",IF(L38=K38,0.5,IF(L38&lt;K38,1,0)))</f>
        <v>1</v>
      </c>
      <c r="T38" s="12">
        <f ca="1">IF(OR(E38="bye",S38=""),#N/A,SUM(OFFSET(S38,,,-$A38))/COUNT(OFFSET(S38,,,-$A38)))</f>
        <v>0.66666666666666663</v>
      </c>
      <c r="U38" s="11">
        <f>IF(OR(E38="bye",E38="dnq"),"",IF(N38="",0,S38))</f>
        <v>1</v>
      </c>
      <c r="V38" s="13" t="e">
        <f ca="1">IF(OR(E38="bye",E38="dnq"),#N/A,IF(OR(N38="",AND(N39="",E39&lt;&gt;"bye",E39&lt;&gt;"dnq")),SUM(OFFSET(U38,,,-$A38))/COUNT(OFFSET(U38,,,-$A38)),#N/A))</f>
        <v>#N/A</v>
      </c>
      <c r="W38" s="11">
        <f>IF(OR(E38="bye",E38="dnq"),"",IF(N38="",1,S38))</f>
        <v>1</v>
      </c>
      <c r="X38" s="13" t="e">
        <f ca="1">IF(OR(E38="bye",E38="dnq"),#N/A,IF(OR(N38="",AND(N39="",E39&lt;&gt;"bye",E39&lt;&gt;"dnq")),SUM(OFFSET(W38,,,-$A38))/COUNT(OFFSET(W38,,,-$A38)),#N/A))</f>
        <v>#N/A</v>
      </c>
      <c r="Y38" s="11" t="str">
        <f>IF(OR(E38="bye",E38="dnq"),"",IF(N38="",#N/A,IF(E38="H",S38,"")))</f>
        <v/>
      </c>
      <c r="Z38" s="12" t="e">
        <f t="shared" ca="1" si="2"/>
        <v>#N/A</v>
      </c>
      <c r="AA38" s="11">
        <f>IF(OR(E38="bye",E38="dnq"),"",IF(N38="",#N/A,IF(E38="A",S38,"")))</f>
        <v>1</v>
      </c>
      <c r="AB38" s="12">
        <f t="shared" ca="1" si="3"/>
        <v>1</v>
      </c>
    </row>
    <row r="39" spans="1:28" x14ac:dyDescent="0.25">
      <c r="A39" s="8">
        <f t="shared" si="0"/>
        <v>7</v>
      </c>
      <c r="B39" s="9">
        <v>2017</v>
      </c>
      <c r="C39" s="9" t="s">
        <v>56</v>
      </c>
      <c r="D39" s="9">
        <v>7</v>
      </c>
      <c r="E39" s="9" t="s">
        <v>5</v>
      </c>
      <c r="F39" s="9" t="s">
        <v>25</v>
      </c>
      <c r="G39" s="10">
        <v>1</v>
      </c>
      <c r="H39" s="9" t="s">
        <v>45</v>
      </c>
      <c r="I39" s="9" t="s">
        <v>46</v>
      </c>
      <c r="J39" s="9" t="s">
        <v>53</v>
      </c>
      <c r="K39" s="9">
        <v>33</v>
      </c>
      <c r="L39" s="9">
        <v>0</v>
      </c>
      <c r="M39" s="6">
        <f>IF(N39="","",K39-L39)</f>
        <v>33</v>
      </c>
      <c r="N39" s="7" t="str">
        <f>IF(OR(K39="",L39=""),"",IF(K39=L39,"T",IF(K39&lt;L39,"L","W")))</f>
        <v>W</v>
      </c>
      <c r="O39" s="15" t="str">
        <f t="shared" ca="1" si="1"/>
        <v>(5-2)</v>
      </c>
      <c r="P39" s="5">
        <f ca="1">IF(N39="","",SUM(OFFSET(K39,,,-$A39)))</f>
        <v>212</v>
      </c>
      <c r="Q39" s="5">
        <f ca="1">IF(M39="","",SUM(OFFSET(L39,,,-$A39)))</f>
        <v>138</v>
      </c>
      <c r="R39" s="6">
        <f ca="1">IF(N39="","",P39-Q39)</f>
        <v>74</v>
      </c>
      <c r="S39" s="11">
        <f>IF(N39="","",IF(L39=K39,0.5,IF(L39&lt;K39,1,0)))</f>
        <v>1</v>
      </c>
      <c r="T39" s="12">
        <f ca="1">IF(OR(E39="bye",S39=""),#N/A,SUM(OFFSET(S39,,,-$A39))/COUNT(OFFSET(S39,,,-$A39)))</f>
        <v>0.7142857142857143</v>
      </c>
      <c r="U39" s="11">
        <f>IF(OR(E39="bye",E39="dnq"),"",IF(N39="",0,S39))</f>
        <v>1</v>
      </c>
      <c r="V39" s="13" t="e">
        <f ca="1">IF(OR(E39="bye",E39="dnq"),#N/A,IF(OR(N39="",AND(N40="",E40&lt;&gt;"bye",E40&lt;&gt;"dnq")),SUM(OFFSET(U39,,,-$A39))/COUNT(OFFSET(U39,,,-$A39)),#N/A))</f>
        <v>#N/A</v>
      </c>
      <c r="W39" s="11">
        <f>IF(OR(E39="bye",E39="dnq"),"",IF(N39="",1,S39))</f>
        <v>1</v>
      </c>
      <c r="X39" s="13" t="e">
        <f ca="1">IF(OR(E39="bye",E39="dnq"),#N/A,IF(OR(N39="",AND(N40="",E40&lt;&gt;"bye",E40&lt;&gt;"dnq")),SUM(OFFSET(W39,,,-$A39))/COUNT(OFFSET(W39,,,-$A39)),#N/A))</f>
        <v>#N/A</v>
      </c>
      <c r="Y39" s="11">
        <f>IF(OR(E39="bye",E39="dnq"),"",IF(N39="",#N/A,IF(E39="H",S39,"")))</f>
        <v>1</v>
      </c>
      <c r="Z39" s="12">
        <f t="shared" ca="1" si="2"/>
        <v>0.5</v>
      </c>
      <c r="AA39" s="11" t="str">
        <f>IF(OR(E39="bye",E39="dnq"),"",IF(N39="",#N/A,IF(E39="A",S39,"")))</f>
        <v/>
      </c>
      <c r="AB39" s="12" t="e">
        <f t="shared" ca="1" si="3"/>
        <v>#N/A</v>
      </c>
    </row>
    <row r="40" spans="1:28" x14ac:dyDescent="0.25">
      <c r="A40" s="8">
        <f t="shared" si="0"/>
        <v>8</v>
      </c>
      <c r="B40" s="9">
        <v>2017</v>
      </c>
      <c r="C40" s="9" t="s">
        <v>56</v>
      </c>
      <c r="D40" s="9">
        <v>8</v>
      </c>
      <c r="E40" s="9" t="s">
        <v>17</v>
      </c>
      <c r="M40" s="6" t="str">
        <f>IF(N40="","",K40-L40)</f>
        <v/>
      </c>
      <c r="N40" s="7" t="str">
        <f>IF(OR(K40="",L40=""),"",IF(K40=L40,"T",IF(K40&lt;L40,"L","W")))</f>
        <v/>
      </c>
      <c r="O40" s="15" t="str">
        <f t="shared" ca="1" si="1"/>
        <v/>
      </c>
      <c r="P40" s="5" t="str">
        <f ca="1">IF(N40="","",SUM(OFFSET(K40,,,-$A40)))</f>
        <v/>
      </c>
      <c r="Q40" s="5" t="str">
        <f ca="1">IF(M40="","",SUM(OFFSET(L40,,,-$A40)))</f>
        <v/>
      </c>
      <c r="R40" s="6" t="str">
        <f>IF(N40="","",P40-Q40)</f>
        <v/>
      </c>
      <c r="S40" s="11" t="str">
        <f>IF(N40="","",IF(L40=K40,0.5,IF(L40&lt;K40,1,0)))</f>
        <v/>
      </c>
      <c r="T40" s="12" t="e">
        <f ca="1">IF(OR(E40="bye",S40=""),#N/A,SUM(OFFSET(S40,,,-$A40))/COUNT(OFFSET(S40,,,-$A40)))</f>
        <v>#N/A</v>
      </c>
      <c r="U40" s="11" t="str">
        <f>IF(OR(E40="bye",E40="dnq"),"",IF(N40="",0,S40))</f>
        <v/>
      </c>
      <c r="V40" s="13" t="e">
        <f ca="1">IF(OR(E40="bye",E40="dnq"),#N/A,IF(OR(N40="",AND(N41="",E41&lt;&gt;"bye",E41&lt;&gt;"dnq")),SUM(OFFSET(U40,,,-$A40))/COUNT(OFFSET(U40,,,-$A40)),#N/A))</f>
        <v>#N/A</v>
      </c>
      <c r="W40" s="11" t="str">
        <f>IF(OR(E40="bye",E40="dnq"),"",IF(N40="",1,S40))</f>
        <v/>
      </c>
      <c r="X40" s="13" t="e">
        <f ca="1">IF(OR(E40="bye",E40="dnq"),#N/A,IF(OR(N40="",AND(N41="",E41&lt;&gt;"bye",E41&lt;&gt;"dnq")),SUM(OFFSET(W40,,,-$A40))/COUNT(OFFSET(W40,,,-$A40)),#N/A))</f>
        <v>#N/A</v>
      </c>
      <c r="Y40" s="11" t="str">
        <f>IF(OR(E40="bye",E40="dnq"),"",IF(N40="",#N/A,IF(E40="H",S40,"")))</f>
        <v/>
      </c>
      <c r="Z40" s="12" t="e">
        <f t="shared" ca="1" si="2"/>
        <v>#N/A</v>
      </c>
      <c r="AA40" s="11" t="str">
        <f>IF(OR(E40="bye",E40="dnq"),"",IF(N40="",#N/A,IF(E40="A",S40,"")))</f>
        <v/>
      </c>
      <c r="AB40" s="12" t="e">
        <f t="shared" ca="1" si="3"/>
        <v>#N/A</v>
      </c>
    </row>
    <row r="41" spans="1:28" x14ac:dyDescent="0.25">
      <c r="A41" s="8">
        <f t="shared" si="0"/>
        <v>9</v>
      </c>
      <c r="B41" s="9">
        <v>2017</v>
      </c>
      <c r="C41" s="9" t="s">
        <v>56</v>
      </c>
      <c r="D41" s="9">
        <v>9</v>
      </c>
      <c r="E41" s="9" t="s">
        <v>6</v>
      </c>
      <c r="F41" s="9" t="s">
        <v>28</v>
      </c>
      <c r="G41" s="10">
        <v>2</v>
      </c>
      <c r="H41" s="9" t="s">
        <v>45</v>
      </c>
      <c r="I41" s="9" t="s">
        <v>51</v>
      </c>
      <c r="J41" s="9" t="s">
        <v>53</v>
      </c>
      <c r="K41" s="9">
        <v>51</v>
      </c>
      <c r="L41" s="9">
        <v>17</v>
      </c>
      <c r="M41" s="6">
        <f>IF(N41="","",K41-L41)</f>
        <v>34</v>
      </c>
      <c r="N41" s="7" t="str">
        <f>IF(OR(K41="",L41=""),"",IF(K41=L41,"T",IF(K41&lt;L41,"L","W")))</f>
        <v>W</v>
      </c>
      <c r="O41" s="15" t="str">
        <f t="shared" ca="1" si="1"/>
        <v>(6-2)</v>
      </c>
      <c r="P41" s="5">
        <f ca="1">IF(N41="","",SUM(OFFSET(K41,,,-$A41)))</f>
        <v>263</v>
      </c>
      <c r="Q41" s="5">
        <f ca="1">IF(M41="","",SUM(OFFSET(L41,,,-$A41)))</f>
        <v>155</v>
      </c>
      <c r="R41" s="6">
        <f ca="1">IF(N41="","",P41-Q41)</f>
        <v>108</v>
      </c>
      <c r="S41" s="11">
        <f>IF(N41="","",IF(L41=K41,0.5,IF(L41&lt;K41,1,0)))</f>
        <v>1</v>
      </c>
      <c r="T41" s="12">
        <f ca="1">IF(OR(E41="bye",S41=""),#N/A,SUM(OFFSET(S41,,,-$A41))/COUNT(OFFSET(S41,,,-$A41)))</f>
        <v>0.75</v>
      </c>
      <c r="U41" s="11">
        <f>IF(OR(E41="bye",E41="dnq"),"",IF(N41="",0,S41))</f>
        <v>1</v>
      </c>
      <c r="V41" s="13" t="e">
        <f ca="1">IF(OR(E41="bye",E41="dnq"),#N/A,IF(OR(N41="",AND(N42="",E42&lt;&gt;"bye",E42&lt;&gt;"dnq")),SUM(OFFSET(U41,,,-$A41))/COUNT(OFFSET(U41,,,-$A41)),#N/A))</f>
        <v>#N/A</v>
      </c>
      <c r="W41" s="11">
        <f>IF(OR(E41="bye",E41="dnq"),"",IF(N41="",1,S41))</f>
        <v>1</v>
      </c>
      <c r="X41" s="13" t="e">
        <f ca="1">IF(OR(E41="bye",E41="dnq"),#N/A,IF(OR(N41="",AND(N42="",E42&lt;&gt;"bye",E42&lt;&gt;"dnq")),SUM(OFFSET(W41,,,-$A41))/COUNT(OFFSET(W41,,,-$A41)),#N/A))</f>
        <v>#N/A</v>
      </c>
      <c r="Y41" s="11" t="str">
        <f>IF(OR(E41="bye",E41="dnq"),"",IF(N41="",#N/A,IF(E41="H",S41,"")))</f>
        <v/>
      </c>
      <c r="Z41" s="12" t="e">
        <f t="shared" ca="1" si="2"/>
        <v>#N/A</v>
      </c>
      <c r="AA41" s="11">
        <f>IF(OR(E41="bye",E41="dnq"),"",IF(N41="",#N/A,IF(E41="A",S41,"")))</f>
        <v>1</v>
      </c>
      <c r="AB41" s="12">
        <f t="shared" ca="1" si="3"/>
        <v>1</v>
      </c>
    </row>
    <row r="42" spans="1:28" x14ac:dyDescent="0.25">
      <c r="A42" s="8">
        <f t="shared" si="0"/>
        <v>10</v>
      </c>
      <c r="B42" s="9">
        <v>2017</v>
      </c>
      <c r="C42" s="9" t="s">
        <v>56</v>
      </c>
      <c r="D42" s="9">
        <v>10</v>
      </c>
      <c r="E42" s="9" t="s">
        <v>5</v>
      </c>
      <c r="F42" s="9" t="s">
        <v>42</v>
      </c>
      <c r="G42" s="10">
        <v>4</v>
      </c>
      <c r="H42" s="9" t="s">
        <v>54</v>
      </c>
      <c r="I42" s="9" t="s">
        <v>52</v>
      </c>
      <c r="J42" s="9" t="s">
        <v>49</v>
      </c>
      <c r="K42" s="9">
        <v>33</v>
      </c>
      <c r="L42" s="9">
        <v>7</v>
      </c>
      <c r="M42" s="6">
        <f>IF(N42="","",K42-L42)</f>
        <v>26</v>
      </c>
      <c r="N42" s="7" t="str">
        <f>IF(OR(K42="",L42=""),"",IF(K42=L42,"T",IF(K42&lt;L42,"L","W")))</f>
        <v>W</v>
      </c>
      <c r="O42" s="15" t="str">
        <f t="shared" ca="1" si="1"/>
        <v>(7-2)</v>
      </c>
      <c r="P42" s="5">
        <f ca="1">IF(N42="","",SUM(OFFSET(K42,,,-$A42)))</f>
        <v>296</v>
      </c>
      <c r="Q42" s="5">
        <f ca="1">IF(M42="","",SUM(OFFSET(L42,,,-$A42)))</f>
        <v>162</v>
      </c>
      <c r="R42" s="6">
        <f ca="1">IF(N42="","",P42-Q42)</f>
        <v>134</v>
      </c>
      <c r="S42" s="11">
        <f>IF(N42="","",IF(L42=K42,0.5,IF(L42&lt;K42,1,0)))</f>
        <v>1</v>
      </c>
      <c r="T42" s="12">
        <f ca="1">IF(OR(E42="bye",S42=""),#N/A,SUM(OFFSET(S42,,,-$A42))/COUNT(OFFSET(S42,,,-$A42)))</f>
        <v>0.77777777777777779</v>
      </c>
      <c r="U42" s="11">
        <f>IF(OR(E42="bye",E42="dnq"),"",IF(N42="",0,S42))</f>
        <v>1</v>
      </c>
      <c r="V42" s="13" t="e">
        <f ca="1">IF(OR(E42="bye",E42="dnq"),#N/A,IF(OR(N42="",AND(N43="",E43&lt;&gt;"bye",E43&lt;&gt;"dnq")),SUM(OFFSET(U42,,,-$A42))/COUNT(OFFSET(U42,,,-$A42)),#N/A))</f>
        <v>#N/A</v>
      </c>
      <c r="W42" s="11">
        <f>IF(OR(E42="bye",E42="dnq"),"",IF(N42="",1,S42))</f>
        <v>1</v>
      </c>
      <c r="X42" s="13" t="e">
        <f ca="1">IF(OR(E42="bye",E42="dnq"),#N/A,IF(OR(N42="",AND(N43="",E43&lt;&gt;"bye",E43&lt;&gt;"dnq")),SUM(OFFSET(W42,,,-$A42))/COUNT(OFFSET(W42,,,-$A42)),#N/A))</f>
        <v>#N/A</v>
      </c>
      <c r="Y42" s="11">
        <f>IF(OR(E42="bye",E42="dnq"),"",IF(N42="",#N/A,IF(E42="H",S42,"")))</f>
        <v>1</v>
      </c>
      <c r="Z42" s="12">
        <f t="shared" ca="1" si="2"/>
        <v>0.6</v>
      </c>
      <c r="AA42" s="11" t="str">
        <f>IF(OR(E42="bye",E42="dnq"),"",IF(N42="",#N/A,IF(E42="A",S42,"")))</f>
        <v/>
      </c>
      <c r="AB42" s="12" t="e">
        <f t="shared" ca="1" si="3"/>
        <v>#N/A</v>
      </c>
    </row>
    <row r="43" spans="1:28" x14ac:dyDescent="0.25">
      <c r="A43" s="8">
        <f t="shared" si="0"/>
        <v>11</v>
      </c>
      <c r="B43" s="9">
        <v>2017</v>
      </c>
      <c r="C43" s="9" t="s">
        <v>56</v>
      </c>
      <c r="D43" s="9">
        <v>11</v>
      </c>
      <c r="E43" s="9" t="s">
        <v>6</v>
      </c>
      <c r="F43" s="9" t="s">
        <v>21</v>
      </c>
      <c r="G43" s="10">
        <v>3</v>
      </c>
      <c r="H43" s="9" t="s">
        <v>45</v>
      </c>
      <c r="I43" s="9" t="s">
        <v>50</v>
      </c>
      <c r="J43" s="9" t="s">
        <v>48</v>
      </c>
      <c r="K43" s="9">
        <v>7</v>
      </c>
      <c r="L43" s="9">
        <v>24</v>
      </c>
      <c r="M43" s="6">
        <f>IF(N43="","",K43-L43)</f>
        <v>-17</v>
      </c>
      <c r="N43" s="7" t="str">
        <f>IF(OR(K43="",L43=""),"",IF(K43=L43,"T",IF(K43&lt;L43,"L","W")))</f>
        <v>L</v>
      </c>
      <c r="O43" s="15" t="str">
        <f t="shared" ca="1" si="1"/>
        <v>(7-3)</v>
      </c>
      <c r="P43" s="5">
        <f ca="1">IF(N43="","",SUM(OFFSET(K43,,,-$A43)))</f>
        <v>303</v>
      </c>
      <c r="Q43" s="5">
        <f ca="1">IF(M43="","",SUM(OFFSET(L43,,,-$A43)))</f>
        <v>186</v>
      </c>
      <c r="R43" s="6">
        <f ca="1">IF(N43="","",P43-Q43)</f>
        <v>117</v>
      </c>
      <c r="S43" s="11">
        <f>IF(N43="","",IF(L43=K43,0.5,IF(L43&lt;K43,1,0)))</f>
        <v>0</v>
      </c>
      <c r="T43" s="12">
        <f ca="1">IF(OR(E43="bye",S43=""),#N/A,SUM(OFFSET(S43,,,-$A43))/COUNT(OFFSET(S43,,,-$A43)))</f>
        <v>0.7</v>
      </c>
      <c r="U43" s="11">
        <f>IF(OR(E43="bye",E43="dnq"),"",IF(N43="",0,S43))</f>
        <v>0</v>
      </c>
      <c r="V43" s="13" t="e">
        <f ca="1">IF(OR(E43="bye",E43="dnq"),#N/A,IF(OR(N43="",AND(N44="",E44&lt;&gt;"bye",E44&lt;&gt;"dnq")),SUM(OFFSET(U43,,,-$A43))/COUNT(OFFSET(U43,,,-$A43)),#N/A))</f>
        <v>#N/A</v>
      </c>
      <c r="W43" s="11">
        <f>IF(OR(E43="bye",E43="dnq"),"",IF(N43="",1,S43))</f>
        <v>0</v>
      </c>
      <c r="X43" s="13" t="e">
        <f ca="1">IF(OR(E43="bye",E43="dnq"),#N/A,IF(OR(N43="",AND(N44="",E44&lt;&gt;"bye",E44&lt;&gt;"dnq")),SUM(OFFSET(W43,,,-$A43))/COUNT(OFFSET(W43,,,-$A43)),#N/A))</f>
        <v>#N/A</v>
      </c>
      <c r="Y43" s="11" t="str">
        <f>IF(OR(E43="bye",E43="dnq"),"",IF(N43="",#N/A,IF(E43="H",S43,"")))</f>
        <v/>
      </c>
      <c r="Z43" s="12" t="e">
        <f t="shared" ca="1" si="2"/>
        <v>#N/A</v>
      </c>
      <c r="AA43" s="11">
        <f>IF(OR(E43="bye",E43="dnq"),"",IF(N43="",#N/A,IF(E43="A",S43,"")))</f>
        <v>0</v>
      </c>
      <c r="AB43" s="12">
        <f t="shared" ca="1" si="3"/>
        <v>0.8</v>
      </c>
    </row>
    <row r="44" spans="1:28" x14ac:dyDescent="0.25">
      <c r="A44" s="8">
        <f t="shared" si="0"/>
        <v>12</v>
      </c>
      <c r="B44" s="9">
        <v>2017</v>
      </c>
      <c r="C44" s="9" t="s">
        <v>56</v>
      </c>
      <c r="D44" s="9">
        <v>12</v>
      </c>
      <c r="E44" s="9" t="s">
        <v>5</v>
      </c>
      <c r="F44" s="9" t="s">
        <v>32</v>
      </c>
      <c r="G44" s="10">
        <v>3</v>
      </c>
      <c r="H44" s="9" t="s">
        <v>45</v>
      </c>
      <c r="I44" s="9" t="s">
        <v>52</v>
      </c>
      <c r="J44" s="9" t="s">
        <v>48</v>
      </c>
      <c r="K44" s="9">
        <v>26</v>
      </c>
      <c r="L44" s="9">
        <v>20</v>
      </c>
      <c r="M44" s="6">
        <f>IF(N44="","",K44-L44)</f>
        <v>6</v>
      </c>
      <c r="N44" s="7" t="str">
        <f>IF(OR(K44="",L44=""),"",IF(K44=L44,"T",IF(K44&lt;L44,"L","W")))</f>
        <v>W</v>
      </c>
      <c r="O44" s="15" t="str">
        <f t="shared" ca="1" si="1"/>
        <v>(8-3)</v>
      </c>
      <c r="P44" s="5">
        <f ca="1">IF(N44="","",SUM(OFFSET(K44,,,-$A44)))</f>
        <v>329</v>
      </c>
      <c r="Q44" s="5">
        <f ca="1">IF(M44="","",SUM(OFFSET(L44,,,-$A44)))</f>
        <v>206</v>
      </c>
      <c r="R44" s="6">
        <f ca="1">IF(N44="","",P44-Q44)</f>
        <v>123</v>
      </c>
      <c r="S44" s="11">
        <f>IF(N44="","",IF(L44=K44,0.5,IF(L44&lt;K44,1,0)))</f>
        <v>1</v>
      </c>
      <c r="T44" s="12">
        <f ca="1">IF(OR(E44="bye",S44=""),#N/A,SUM(OFFSET(S44,,,-$A44))/COUNT(OFFSET(S44,,,-$A44)))</f>
        <v>0.72727272727272729</v>
      </c>
      <c r="U44" s="11">
        <f>IF(OR(E44="bye",E44="dnq"),"",IF(N44="",0,S44))</f>
        <v>1</v>
      </c>
      <c r="V44" s="13" t="e">
        <f ca="1">IF(OR(E44="bye",E44="dnq"),#N/A,IF(OR(N44="",AND(N45="",E45&lt;&gt;"bye",E45&lt;&gt;"dnq")),SUM(OFFSET(U44,,,-$A44))/COUNT(OFFSET(U44,,,-$A44)),#N/A))</f>
        <v>#N/A</v>
      </c>
      <c r="W44" s="11">
        <f>IF(OR(E44="bye",E44="dnq"),"",IF(N44="",1,S44))</f>
        <v>1</v>
      </c>
      <c r="X44" s="13" t="e">
        <f ca="1">IF(OR(E44="bye",E44="dnq"),#N/A,IF(OR(N44="",AND(N45="",E45&lt;&gt;"bye",E45&lt;&gt;"dnq")),SUM(OFFSET(W44,,,-$A44))/COUNT(OFFSET(W44,,,-$A44)),#N/A))</f>
        <v>#N/A</v>
      </c>
      <c r="Y44" s="11">
        <f>IF(OR(E44="bye",E44="dnq"),"",IF(N44="",#N/A,IF(E44="H",S44,"")))</f>
        <v>1</v>
      </c>
      <c r="Z44" s="12">
        <f t="shared" ca="1" si="2"/>
        <v>0.66666666666666663</v>
      </c>
      <c r="AA44" s="11" t="str">
        <f>IF(OR(E44="bye",E44="dnq"),"",IF(N44="",#N/A,IF(E44="A",S44,"")))</f>
        <v/>
      </c>
      <c r="AB44" s="12" t="e">
        <f t="shared" ca="1" si="3"/>
        <v>#N/A</v>
      </c>
    </row>
    <row r="45" spans="1:28" x14ac:dyDescent="0.25">
      <c r="A45" s="8">
        <f t="shared" si="0"/>
        <v>13</v>
      </c>
      <c r="B45" s="9">
        <v>2017</v>
      </c>
      <c r="C45" s="9" t="s">
        <v>56</v>
      </c>
      <c r="D45" s="9">
        <v>13</v>
      </c>
      <c r="E45" s="9" t="s">
        <v>6</v>
      </c>
      <c r="F45" s="9" t="s">
        <v>25</v>
      </c>
      <c r="G45" s="10">
        <v>1</v>
      </c>
      <c r="H45" s="9" t="s">
        <v>45</v>
      </c>
      <c r="I45" s="9" t="s">
        <v>46</v>
      </c>
      <c r="J45" s="9" t="s">
        <v>53</v>
      </c>
      <c r="K45" s="9">
        <v>32</v>
      </c>
      <c r="L45" s="9">
        <v>16</v>
      </c>
      <c r="M45" s="6">
        <f>IF(N45="","",K45-L45)</f>
        <v>16</v>
      </c>
      <c r="N45" s="7" t="str">
        <f>IF(OR(K45="",L45=""),"",IF(K45=L45,"T",IF(K45&lt;L45,"L","W")))</f>
        <v>W</v>
      </c>
      <c r="O45" s="15" t="str">
        <f t="shared" ca="1" si="1"/>
        <v>(9-3)</v>
      </c>
      <c r="P45" s="5">
        <f ca="1">IF(N45="","",SUM(OFFSET(K45,,,-$A45)))</f>
        <v>361</v>
      </c>
      <c r="Q45" s="5">
        <f ca="1">IF(M45="","",SUM(OFFSET(L45,,,-$A45)))</f>
        <v>222</v>
      </c>
      <c r="R45" s="6">
        <f ca="1">IF(N45="","",P45-Q45)</f>
        <v>139</v>
      </c>
      <c r="S45" s="11">
        <f>IF(N45="","",IF(L45=K45,0.5,IF(L45&lt;K45,1,0)))</f>
        <v>1</v>
      </c>
      <c r="T45" s="12">
        <f ca="1">IF(OR(E45="bye",S45=""),#N/A,SUM(OFFSET(S45,,,-$A45))/COUNT(OFFSET(S45,,,-$A45)))</f>
        <v>0.75</v>
      </c>
      <c r="U45" s="11">
        <f>IF(OR(E45="bye",E45="dnq"),"",IF(N45="",0,S45))</f>
        <v>1</v>
      </c>
      <c r="V45" s="13" t="e">
        <f ca="1">IF(OR(E45="bye",E45="dnq"),#N/A,IF(OR(N45="",AND(N46="",E46&lt;&gt;"bye",E46&lt;&gt;"dnq")),SUM(OFFSET(U45,,,-$A45))/COUNT(OFFSET(U45,,,-$A45)),#N/A))</f>
        <v>#N/A</v>
      </c>
      <c r="W45" s="11">
        <f>IF(OR(E45="bye",E45="dnq"),"",IF(N45="",1,S45))</f>
        <v>1</v>
      </c>
      <c r="X45" s="13" t="e">
        <f ca="1">IF(OR(E45="bye",E45="dnq"),#N/A,IF(OR(N45="",AND(N46="",E46&lt;&gt;"bye",E46&lt;&gt;"dnq")),SUM(OFFSET(W45,,,-$A45))/COUNT(OFFSET(W45,,,-$A45)),#N/A))</f>
        <v>#N/A</v>
      </c>
      <c r="Y45" s="11" t="str">
        <f>IF(OR(E45="bye",E45="dnq"),"",IF(N45="",#N/A,IF(E45="H",S45,"")))</f>
        <v/>
      </c>
      <c r="Z45" s="12" t="e">
        <f t="shared" ca="1" si="2"/>
        <v>#N/A</v>
      </c>
      <c r="AA45" s="11">
        <f>IF(OR(E45="bye",E45="dnq"),"",IF(N45="",#N/A,IF(E45="A",S45,"")))</f>
        <v>1</v>
      </c>
      <c r="AB45" s="12">
        <f t="shared" ca="1" si="3"/>
        <v>0.83333333333333337</v>
      </c>
    </row>
    <row r="46" spans="1:28" x14ac:dyDescent="0.25">
      <c r="A46" s="8">
        <f t="shared" si="0"/>
        <v>14</v>
      </c>
      <c r="B46" s="9">
        <v>2017</v>
      </c>
      <c r="C46" s="9" t="s">
        <v>56</v>
      </c>
      <c r="D46" s="9">
        <v>14</v>
      </c>
      <c r="E46" s="9" t="s">
        <v>5</v>
      </c>
      <c r="F46" s="9" t="s">
        <v>43</v>
      </c>
      <c r="G46" s="10">
        <v>2</v>
      </c>
      <c r="H46" s="9" t="s">
        <v>45</v>
      </c>
      <c r="I46" s="9" t="s">
        <v>51</v>
      </c>
      <c r="J46" s="9" t="s">
        <v>47</v>
      </c>
      <c r="K46" s="9">
        <v>35</v>
      </c>
      <c r="L46" s="9">
        <v>43</v>
      </c>
      <c r="M46" s="6">
        <f>IF(N46="","",K46-L46)</f>
        <v>-8</v>
      </c>
      <c r="N46" s="7" t="str">
        <f>IF(OR(K46="",L46=""),"",IF(K46=L46,"T",IF(K46&lt;L46,"L","W")))</f>
        <v>L</v>
      </c>
      <c r="O46" s="15" t="str">
        <f t="shared" ca="1" si="1"/>
        <v>(9-4)</v>
      </c>
      <c r="P46" s="5">
        <f ca="1">IF(N46="","",SUM(OFFSET(K46,,,-$A46)))</f>
        <v>396</v>
      </c>
      <c r="Q46" s="5">
        <f ca="1">IF(M46="","",SUM(OFFSET(L46,,,-$A46)))</f>
        <v>265</v>
      </c>
      <c r="R46" s="6">
        <f ca="1">IF(N46="","",P46-Q46)</f>
        <v>131</v>
      </c>
      <c r="S46" s="11">
        <f>IF(N46="","",IF(L46=K46,0.5,IF(L46&lt;K46,1,0)))</f>
        <v>0</v>
      </c>
      <c r="T46" s="12">
        <f ca="1">IF(OR(E46="bye",S46=""),#N/A,SUM(OFFSET(S46,,,-$A46))/COUNT(OFFSET(S46,,,-$A46)))</f>
        <v>0.69230769230769229</v>
      </c>
      <c r="U46" s="11">
        <f>IF(OR(E46="bye",E46="dnq"),"",IF(N46="",0,S46))</f>
        <v>0</v>
      </c>
      <c r="V46" s="13" t="e">
        <f ca="1">IF(OR(E46="bye",E46="dnq"),#N/A,IF(OR(N46="",AND(N47="",E47&lt;&gt;"bye",E47&lt;&gt;"dnq")),SUM(OFFSET(U46,,,-$A46))/COUNT(OFFSET(U46,,,-$A46)),#N/A))</f>
        <v>#N/A</v>
      </c>
      <c r="W46" s="11">
        <f>IF(OR(E46="bye",E46="dnq"),"",IF(N46="",1,S46))</f>
        <v>0</v>
      </c>
      <c r="X46" s="13" t="e">
        <f ca="1">IF(OR(E46="bye",E46="dnq"),#N/A,IF(OR(N46="",AND(N47="",E47&lt;&gt;"bye",E47&lt;&gt;"dnq")),SUM(OFFSET(W46,,,-$A46))/COUNT(OFFSET(W46,,,-$A46)),#N/A))</f>
        <v>#N/A</v>
      </c>
      <c r="Y46" s="11">
        <f>IF(OR(E46="bye",E46="dnq"),"",IF(N46="",#N/A,IF(E46="H",S46,"")))</f>
        <v>0</v>
      </c>
      <c r="Z46" s="12">
        <f t="shared" ca="1" si="2"/>
        <v>0.5714285714285714</v>
      </c>
      <c r="AA46" s="11" t="str">
        <f>IF(OR(E46="bye",E46="dnq"),"",IF(N46="",#N/A,IF(E46="A",S46,"")))</f>
        <v/>
      </c>
      <c r="AB46" s="12" t="e">
        <f t="shared" ca="1" si="3"/>
        <v>#N/A</v>
      </c>
    </row>
    <row r="47" spans="1:28" x14ac:dyDescent="0.25">
      <c r="A47" s="8">
        <f t="shared" si="0"/>
        <v>15</v>
      </c>
      <c r="B47" s="9">
        <v>2017</v>
      </c>
      <c r="C47" s="9" t="s">
        <v>56</v>
      </c>
      <c r="D47" s="9">
        <v>15</v>
      </c>
      <c r="E47" s="9" t="s">
        <v>6</v>
      </c>
      <c r="F47" s="9" t="s">
        <v>23</v>
      </c>
      <c r="G47" s="10">
        <v>1</v>
      </c>
      <c r="H47" s="9" t="s">
        <v>45</v>
      </c>
      <c r="I47" s="9" t="s">
        <v>46</v>
      </c>
      <c r="J47" s="9" t="s">
        <v>49</v>
      </c>
      <c r="K47" s="9">
        <v>42</v>
      </c>
      <c r="L47" s="9">
        <v>7</v>
      </c>
      <c r="M47" s="6">
        <f>IF(N47="","",K47-L47)</f>
        <v>35</v>
      </c>
      <c r="N47" s="7" t="str">
        <f>IF(OR(K47="",L47=""),"",IF(K47=L47,"T",IF(K47&lt;L47,"L","W")))</f>
        <v>W</v>
      </c>
      <c r="O47" s="15" t="str">
        <f t="shared" ca="1" si="1"/>
        <v>(10-4)</v>
      </c>
      <c r="P47" s="5">
        <f ca="1">IF(N47="","",SUM(OFFSET(K47,,,-$A47)))</f>
        <v>438</v>
      </c>
      <c r="Q47" s="5">
        <f ca="1">IF(M47="","",SUM(OFFSET(L47,,,-$A47)))</f>
        <v>272</v>
      </c>
      <c r="R47" s="6">
        <f ca="1">IF(N47="","",P47-Q47)</f>
        <v>166</v>
      </c>
      <c r="S47" s="11">
        <f>IF(N47="","",IF(L47=K47,0.5,IF(L47&lt;K47,1,0)))</f>
        <v>1</v>
      </c>
      <c r="T47" s="12">
        <f ca="1">IF(OR(E47="bye",S47=""),#N/A,SUM(OFFSET(S47,,,-$A47))/COUNT(OFFSET(S47,,,-$A47)))</f>
        <v>0.7142857142857143</v>
      </c>
      <c r="U47" s="11">
        <f>IF(OR(E47="bye",E47="dnq"),"",IF(N47="",0,S47))</f>
        <v>1</v>
      </c>
      <c r="V47" s="13" t="e">
        <f ca="1">IF(OR(E47="bye",E47="dnq"),#N/A,IF(OR(N47="",AND(N48="",E48&lt;&gt;"bye",E48&lt;&gt;"dnq")),SUM(OFFSET(U47,,,-$A47))/COUNT(OFFSET(U47,,,-$A47)),#N/A))</f>
        <v>#N/A</v>
      </c>
      <c r="W47" s="11">
        <f>IF(OR(E47="bye",E47="dnq"),"",IF(N47="",1,S47))</f>
        <v>1</v>
      </c>
      <c r="X47" s="13" t="e">
        <f ca="1">IF(OR(E47="bye",E47="dnq"),#N/A,IF(OR(N47="",AND(N48="",E48&lt;&gt;"bye",E48&lt;&gt;"dnq")),SUM(OFFSET(W47,,,-$A47))/COUNT(OFFSET(W47,,,-$A47)),#N/A))</f>
        <v>#N/A</v>
      </c>
      <c r="Y47" s="11" t="str">
        <f>IF(OR(E47="bye",E47="dnq"),"",IF(N47="",#N/A,IF(E47="H",S47,"")))</f>
        <v/>
      </c>
      <c r="Z47" s="12" t="e">
        <f t="shared" ca="1" si="2"/>
        <v>#N/A</v>
      </c>
      <c r="AA47" s="11">
        <f>IF(OR(E47="bye",E47="dnq"),"",IF(N47="",#N/A,IF(E47="A",S47,"")))</f>
        <v>1</v>
      </c>
      <c r="AB47" s="12">
        <f t="shared" ca="1" si="3"/>
        <v>0.8571428571428571</v>
      </c>
    </row>
    <row r="48" spans="1:28" x14ac:dyDescent="0.25">
      <c r="A48" s="8">
        <f t="shared" si="0"/>
        <v>16</v>
      </c>
      <c r="B48" s="9">
        <v>2017</v>
      </c>
      <c r="C48" s="9" t="s">
        <v>56</v>
      </c>
      <c r="D48" s="9">
        <v>16</v>
      </c>
      <c r="E48" s="9" t="s">
        <v>6</v>
      </c>
      <c r="F48" s="9" t="s">
        <v>44</v>
      </c>
      <c r="G48" s="10">
        <v>4</v>
      </c>
      <c r="H48" s="9" t="s">
        <v>54</v>
      </c>
      <c r="I48" s="9" t="s">
        <v>52</v>
      </c>
      <c r="J48" s="9" t="s">
        <v>53</v>
      </c>
      <c r="K48" s="9">
        <v>27</v>
      </c>
      <c r="L48" s="9">
        <v>23</v>
      </c>
      <c r="M48" s="6">
        <f>IF(N48="","",K48-L48)</f>
        <v>4</v>
      </c>
      <c r="N48" s="7" t="str">
        <f>IF(OR(K48="",L48=""),"",IF(K48=L48,"T",IF(K48&lt;L48,"L","W")))</f>
        <v>W</v>
      </c>
      <c r="O48" s="15" t="str">
        <f t="shared" ca="1" si="1"/>
        <v>(11-4)</v>
      </c>
      <c r="P48" s="5">
        <f ca="1">IF(N48="","",SUM(OFFSET(K48,,,-$A48)))</f>
        <v>465</v>
      </c>
      <c r="Q48" s="5">
        <f ca="1">IF(M48="","",SUM(OFFSET(L48,,,-$A48)))</f>
        <v>295</v>
      </c>
      <c r="R48" s="6">
        <f ca="1">IF(N48="","",P48-Q48)</f>
        <v>170</v>
      </c>
      <c r="S48" s="11">
        <f>IF(N48="","",IF(L48=K48,0.5,IF(L48&lt;K48,1,0)))</f>
        <v>1</v>
      </c>
      <c r="T48" s="12">
        <f ca="1">IF(OR(E48="bye",S48=""),#N/A,SUM(OFFSET(S48,,,-$A48))/COUNT(OFFSET(S48,,,-$A48)))</f>
        <v>0.73333333333333328</v>
      </c>
      <c r="U48" s="11">
        <f>IF(OR(E48="bye",E48="dnq"),"",IF(N48="",0,S48))</f>
        <v>1</v>
      </c>
      <c r="V48" s="13" t="e">
        <f ca="1">IF(OR(E48="bye",E48="dnq"),#N/A,IF(OR(N48="",AND(N49="",E49&lt;&gt;"bye",E49&lt;&gt;"dnq")),SUM(OFFSET(U48,,,-$A48))/COUNT(OFFSET(U48,,,-$A48)),#N/A))</f>
        <v>#N/A</v>
      </c>
      <c r="W48" s="11">
        <f>IF(OR(E48="bye",E48="dnq"),"",IF(N48="",1,S48))</f>
        <v>1</v>
      </c>
      <c r="X48" s="13" t="e">
        <f ca="1">IF(OR(E48="bye",E48="dnq"),#N/A,IF(OR(N48="",AND(N49="",E49&lt;&gt;"bye",E49&lt;&gt;"dnq")),SUM(OFFSET(W48,,,-$A48))/COUNT(OFFSET(W48,,,-$A48)),#N/A))</f>
        <v>#N/A</v>
      </c>
      <c r="Y48" s="11" t="str">
        <f>IF(OR(E48="bye",E48="dnq"),"",IF(N48="",#N/A,IF(E48="H",S48,"")))</f>
        <v/>
      </c>
      <c r="Z48" s="12" t="e">
        <f t="shared" ca="1" si="2"/>
        <v>#N/A</v>
      </c>
      <c r="AA48" s="11">
        <f>IF(OR(E48="bye",E48="dnq"),"",IF(N48="",#N/A,IF(E48="A",S48,"")))</f>
        <v>1</v>
      </c>
      <c r="AB48" s="12">
        <f t="shared" ca="1" si="3"/>
        <v>0.875</v>
      </c>
    </row>
    <row r="49" spans="1:28" x14ac:dyDescent="0.25">
      <c r="A49" s="8">
        <f t="shared" si="0"/>
        <v>17</v>
      </c>
      <c r="B49" s="9">
        <v>2017</v>
      </c>
      <c r="C49" s="9" t="s">
        <v>56</v>
      </c>
      <c r="D49" s="9">
        <v>17</v>
      </c>
      <c r="E49" s="9" t="s">
        <v>5</v>
      </c>
      <c r="F49" s="9" t="s">
        <v>22</v>
      </c>
      <c r="G49" s="10">
        <v>1</v>
      </c>
      <c r="H49" s="9" t="s">
        <v>45</v>
      </c>
      <c r="I49" s="9" t="s">
        <v>46</v>
      </c>
      <c r="J49" s="9" t="s">
        <v>47</v>
      </c>
      <c r="K49" s="9">
        <v>34</v>
      </c>
      <c r="L49" s="9">
        <v>13</v>
      </c>
      <c r="M49" s="6">
        <f>IF(N49="","",K49-L49)</f>
        <v>21</v>
      </c>
      <c r="N49" s="7" t="str">
        <f>IF(OR(K49="",L49=""),"",IF(K49=L49,"T",IF(K49&lt;L49,"L","W")))</f>
        <v>W</v>
      </c>
      <c r="O49" s="15" t="str">
        <f t="shared" ca="1" si="1"/>
        <v>(12-4)</v>
      </c>
      <c r="P49" s="5">
        <f ca="1">IF(N49="","",SUM(OFFSET(K49,,,-$A49)))</f>
        <v>499</v>
      </c>
      <c r="Q49" s="5">
        <f ca="1">IF(M49="","",SUM(OFFSET(L49,,,-$A49)))</f>
        <v>308</v>
      </c>
      <c r="R49" s="6">
        <f ca="1">IF(N49="","",P49-Q49)</f>
        <v>191</v>
      </c>
      <c r="S49" s="11">
        <f>IF(N49="","",IF(L49=K49,0.5,IF(L49&lt;K49,1,0)))</f>
        <v>1</v>
      </c>
      <c r="T49" s="12">
        <f ca="1">IF(OR(E49="bye",S49=""),#N/A,SUM(OFFSET(S49,,,-$A49))/COUNT(OFFSET(S49,,,-$A49)))</f>
        <v>0.75</v>
      </c>
      <c r="U49" s="11">
        <f>IF(OR(E49="bye",E49="dnq"),"",IF(N49="",0,S49))</f>
        <v>1</v>
      </c>
      <c r="V49" s="13" t="e">
        <f ca="1">IF(OR(E49="bye",E49="dnq"),#N/A,IF(OR(N49="",AND(N50="",E50&lt;&gt;"bye",E50&lt;&gt;"dnq")),SUM(OFFSET(U49,,,-$A49))/COUNT(OFFSET(U49,,,-$A49)),#N/A))</f>
        <v>#N/A</v>
      </c>
      <c r="W49" s="11">
        <f>IF(OR(E49="bye",E49="dnq"),"",IF(N49="",1,S49))</f>
        <v>1</v>
      </c>
      <c r="X49" s="13" t="e">
        <f ca="1">IF(OR(E49="bye",E49="dnq"),#N/A,IF(OR(N49="",AND(N50="",E50&lt;&gt;"bye",E50&lt;&gt;"dnq")),SUM(OFFSET(W49,,,-$A49))/COUNT(OFFSET(W49,,,-$A49)),#N/A))</f>
        <v>#N/A</v>
      </c>
      <c r="Y49" s="11">
        <f>IF(OR(E49="bye",E49="dnq"),"",IF(N49="",#N/A,IF(E49="H",S49,"")))</f>
        <v>1</v>
      </c>
      <c r="Z49" s="12">
        <f t="shared" ca="1" si="2"/>
        <v>0.625</v>
      </c>
      <c r="AA49" s="11" t="str">
        <f>IF(OR(E49="bye",E49="dnq"),"",IF(N49="",#N/A,IF(E49="A",S49,"")))</f>
        <v/>
      </c>
      <c r="AB49" s="12" t="e">
        <f t="shared" ca="1" si="3"/>
        <v>#N/A</v>
      </c>
    </row>
    <row r="50" spans="1:28" x14ac:dyDescent="0.25">
      <c r="A50" s="8">
        <f t="shared" si="0"/>
        <v>1</v>
      </c>
      <c r="B50" s="9">
        <v>2017</v>
      </c>
      <c r="C50" s="9" t="s">
        <v>57</v>
      </c>
      <c r="D50" s="9" t="s">
        <v>66</v>
      </c>
      <c r="E50" s="9" t="s">
        <v>5</v>
      </c>
      <c r="F50" s="9" t="s">
        <v>34</v>
      </c>
      <c r="K50" s="9">
        <v>13</v>
      </c>
      <c r="L50" s="9">
        <v>26</v>
      </c>
      <c r="M50" s="6">
        <f>IF(N50="","",K50-L50)</f>
        <v>-13</v>
      </c>
      <c r="N50" s="7" t="str">
        <f>IF(OR(K50="",L50=""),"",IF(K50=L50,"T",IF(K50&lt;L50,"L","W")))</f>
        <v>L</v>
      </c>
      <c r="O50" s="15" t="str">
        <f t="shared" ca="1" si="1"/>
        <v>(0-1)</v>
      </c>
      <c r="P50" s="5">
        <f ca="1">IF(N50="","",SUM(OFFSET(K50,,,-$A50)))</f>
        <v>13</v>
      </c>
      <c r="Q50" s="5">
        <f ca="1">IF(M50="","",SUM(OFFSET(L50,,,-$A50)))</f>
        <v>26</v>
      </c>
      <c r="R50" s="6">
        <f ca="1">IF(N50="","",P50-Q50)</f>
        <v>-13</v>
      </c>
      <c r="S50" s="11">
        <f>IF(N50="","",IF(L50=K50,0.5,IF(L50&lt;K50,1,0)))</f>
        <v>0</v>
      </c>
      <c r="T50" s="12">
        <f ca="1">IF(OR(E50="bye",S50=""),#N/A,SUM(OFFSET(S50,,,-$A50))/COUNT(OFFSET(S50,,,-$A50)))</f>
        <v>0</v>
      </c>
      <c r="U50" s="11">
        <f>IF(OR(E50="bye",E50="dnq"),"",IF(N50="",0,S50))</f>
        <v>0</v>
      </c>
      <c r="V50" s="13" t="e">
        <f ca="1">IF(OR(E50="bye",E50="dnq"),#N/A,IF(OR(N50="",AND(N51="",E51&lt;&gt;"bye",E51&lt;&gt;"dnq")),SUM(OFFSET(U50,,,-$A50))/COUNT(OFFSET(U50,,,-$A50)),#N/A))</f>
        <v>#N/A</v>
      </c>
      <c r="W50" s="11">
        <f>IF(OR(E50="bye",E50="dnq"),"",IF(N50="",1,S50))</f>
        <v>0</v>
      </c>
      <c r="X50" s="13" t="e">
        <f ca="1">IF(OR(E50="bye",E50="dnq"),#N/A,IF(OR(N50="",AND(N51="",E51&lt;&gt;"bye",E51&lt;&gt;"dnq")),SUM(OFFSET(W50,,,-$A50))/COUNT(OFFSET(W50,,,-$A50)),#N/A))</f>
        <v>#N/A</v>
      </c>
      <c r="Y50" s="11">
        <f>IF(OR(E50="bye",E50="dnq"),"",IF(N50="",#N/A,IF(E50="H",S50,"")))</f>
        <v>0</v>
      </c>
      <c r="Z50" s="12">
        <f t="shared" ca="1" si="2"/>
        <v>0</v>
      </c>
      <c r="AA50" s="11" t="str">
        <f>IF(OR(E50="bye",E50="dnq"),"",IF(N50="",#N/A,IF(E50="A",S50,"")))</f>
        <v/>
      </c>
      <c r="AB50" s="12" t="e">
        <f t="shared" ca="1" si="3"/>
        <v>#N/A</v>
      </c>
    </row>
    <row r="51" spans="1:28" x14ac:dyDescent="0.25">
      <c r="A51" s="8">
        <f t="shared" si="0"/>
        <v>2</v>
      </c>
      <c r="B51" s="9">
        <v>2017</v>
      </c>
      <c r="C51" s="9" t="s">
        <v>57</v>
      </c>
      <c r="D51" s="9" t="s">
        <v>67</v>
      </c>
      <c r="E51" s="9" t="s">
        <v>16</v>
      </c>
      <c r="M51" s="6" t="str">
        <f>IF(N51="","",K51-L51)</f>
        <v/>
      </c>
      <c r="N51" s="7" t="str">
        <f>IF(OR(K51="",L51=""),"",IF(K51=L51,"T",IF(K51&lt;L51,"L","W")))</f>
        <v/>
      </c>
      <c r="O51" s="15" t="str">
        <f t="shared" ca="1" si="1"/>
        <v/>
      </c>
      <c r="P51" s="5" t="str">
        <f ca="1">IF(N51="","",SUM(OFFSET(K51,,,-$A51)))</f>
        <v/>
      </c>
      <c r="Q51" s="5" t="str">
        <f ca="1">IF(M51="","",SUM(OFFSET(L51,,,-$A51)))</f>
        <v/>
      </c>
      <c r="R51" s="6" t="str">
        <f>IF(N51="","",P51-Q51)</f>
        <v/>
      </c>
      <c r="S51" s="11" t="str">
        <f>IF(N51="","",IF(L51=K51,0.5,IF(L51&lt;K51,1,0)))</f>
        <v/>
      </c>
      <c r="T51" s="12" t="e">
        <f ca="1">IF(OR(E51="bye",S51=""),#N/A,SUM(OFFSET(S51,,,-$A51))/COUNT(OFFSET(S51,,,-$A51)))</f>
        <v>#N/A</v>
      </c>
      <c r="U51" s="11" t="str">
        <f>IF(OR(E51="bye",E51="dnq"),"",IF(N51="",0,S51))</f>
        <v/>
      </c>
      <c r="V51" s="13" t="e">
        <f ca="1">IF(OR(E51="bye",E51="dnq"),#N/A,IF(OR(N51="",AND(N52="",E52&lt;&gt;"bye",E52&lt;&gt;"dnq")),SUM(OFFSET(U51,,,-$A51))/COUNT(OFFSET(U51,,,-$A51)),#N/A))</f>
        <v>#N/A</v>
      </c>
      <c r="W51" s="11" t="str">
        <f>IF(OR(E51="bye",E51="dnq"),"",IF(N51="",1,S51))</f>
        <v/>
      </c>
      <c r="X51" s="13" t="e">
        <f ca="1">IF(OR(E51="bye",E51="dnq"),#N/A,IF(OR(N51="",AND(N52="",E52&lt;&gt;"bye",E52&lt;&gt;"dnq")),SUM(OFFSET(W51,,,-$A51))/COUNT(OFFSET(W51,,,-$A51)),#N/A))</f>
        <v>#N/A</v>
      </c>
      <c r="Y51" s="11" t="str">
        <f>IF(OR(E51="bye",E51="dnq"),"",IF(N51="",#N/A,IF(E51="H",S51,"")))</f>
        <v/>
      </c>
      <c r="Z51" s="12" t="e">
        <f t="shared" ca="1" si="2"/>
        <v>#N/A</v>
      </c>
      <c r="AA51" s="11" t="str">
        <f>IF(OR(E51="bye",E51="dnq"),"",IF(N51="",#N/A,IF(E51="A",S51,"")))</f>
        <v/>
      </c>
      <c r="AB51" s="12" t="e">
        <f t="shared" ca="1" si="3"/>
        <v>#N/A</v>
      </c>
    </row>
    <row r="52" spans="1:28" x14ac:dyDescent="0.25">
      <c r="A52" s="8">
        <f t="shared" si="0"/>
        <v>3</v>
      </c>
      <c r="B52" s="9">
        <v>2017</v>
      </c>
      <c r="C52" s="9" t="s">
        <v>57</v>
      </c>
      <c r="D52" s="9" t="s">
        <v>68</v>
      </c>
      <c r="E52" s="9" t="s">
        <v>16</v>
      </c>
      <c r="M52" s="6" t="str">
        <f>IF(N52="","",K52-L52)</f>
        <v/>
      </c>
      <c r="N52" s="7" t="str">
        <f>IF(OR(K52="",L52=""),"",IF(K52=L52,"T",IF(K52&lt;L52,"L","W")))</f>
        <v/>
      </c>
      <c r="O52" s="15" t="str">
        <f t="shared" ca="1" si="1"/>
        <v/>
      </c>
      <c r="P52" s="5" t="str">
        <f ca="1">IF(N52="","",SUM(OFFSET(K52,,,-$A52)))</f>
        <v/>
      </c>
      <c r="Q52" s="5" t="str">
        <f ca="1">IF(M52="","",SUM(OFFSET(L52,,,-$A52)))</f>
        <v/>
      </c>
      <c r="R52" s="6" t="str">
        <f>IF(N52="","",P52-Q52)</f>
        <v/>
      </c>
      <c r="S52" s="11" t="str">
        <f>IF(N52="","",IF(L52=K52,0.5,IF(L52&lt;K52,1,0)))</f>
        <v/>
      </c>
      <c r="T52" s="12" t="e">
        <f ca="1">IF(OR(E52="bye",S52=""),#N/A,SUM(OFFSET(S52,,,-$A52))/COUNT(OFFSET(S52,,,-$A52)))</f>
        <v>#N/A</v>
      </c>
      <c r="U52" s="11" t="str">
        <f>IF(OR(E52="bye",E52="dnq"),"",IF(N52="",0,S52))</f>
        <v/>
      </c>
      <c r="V52" s="13" t="e">
        <f ca="1">IF(OR(E52="bye",E52="dnq"),#N/A,IF(OR(N52="",AND(N53="",E53&lt;&gt;"bye",E53&lt;&gt;"dnq")),SUM(OFFSET(U52,,,-$A52))/COUNT(OFFSET(U52,,,-$A52)),#N/A))</f>
        <v>#N/A</v>
      </c>
      <c r="W52" s="11" t="str">
        <f>IF(OR(E52="bye",E52="dnq"),"",IF(N52="",1,S52))</f>
        <v/>
      </c>
      <c r="X52" s="13" t="e">
        <f ca="1">IF(OR(E52="bye",E52="dnq"),#N/A,IF(OR(N52="",AND(N53="",E53&lt;&gt;"bye",E53&lt;&gt;"dnq")),SUM(OFFSET(W52,,,-$A52))/COUNT(OFFSET(W52,,,-$A52)),#N/A))</f>
        <v>#N/A</v>
      </c>
      <c r="Y52" s="11" t="str">
        <f>IF(OR(E52="bye",E52="dnq"),"",IF(N52="",#N/A,IF(E52="H",S52,"")))</f>
        <v/>
      </c>
      <c r="Z52" s="12" t="e">
        <f t="shared" ca="1" si="2"/>
        <v>#N/A</v>
      </c>
      <c r="AA52" s="11" t="str">
        <f>IF(OR(E52="bye",E52="dnq"),"",IF(N52="",#N/A,IF(E52="A",S52,"")))</f>
        <v/>
      </c>
      <c r="AB52" s="12" t="e">
        <f t="shared" ca="1" si="3"/>
        <v>#N/A</v>
      </c>
    </row>
    <row r="53" spans="1:28" x14ac:dyDescent="0.25">
      <c r="A53" s="8">
        <f t="shared" si="0"/>
        <v>4</v>
      </c>
      <c r="B53" s="9">
        <v>2017</v>
      </c>
      <c r="C53" s="9" t="s">
        <v>57</v>
      </c>
      <c r="D53" s="9" t="s">
        <v>69</v>
      </c>
      <c r="E53" s="9" t="s">
        <v>16</v>
      </c>
      <c r="M53" s="6" t="str">
        <f>IF(N53="","",K53-L53)</f>
        <v/>
      </c>
      <c r="N53" s="7" t="str">
        <f>IF(OR(K53="",L53=""),"",IF(K53=L53,"T",IF(K53&lt;L53,"L","W")))</f>
        <v/>
      </c>
      <c r="O53" s="15" t="str">
        <f t="shared" ca="1" si="1"/>
        <v/>
      </c>
      <c r="P53" s="5" t="str">
        <f ca="1">IF(N53="","",SUM(OFFSET(K53,,,-$A53)))</f>
        <v/>
      </c>
      <c r="Q53" s="5" t="str">
        <f ca="1">IF(M53="","",SUM(OFFSET(L53,,,-$A53)))</f>
        <v/>
      </c>
      <c r="R53" s="6" t="str">
        <f>IF(N53="","",P53-Q53)</f>
        <v/>
      </c>
      <c r="S53" s="11" t="str">
        <f>IF(N53="","",IF(L53=K53,0.5,IF(L53&lt;K53,1,0)))</f>
        <v/>
      </c>
      <c r="T53" s="12" t="e">
        <f ca="1">IF(OR(E53="bye",S53=""),#N/A,SUM(OFFSET(S53,,,-$A53))/COUNT(OFFSET(S53,,,-$A53)))</f>
        <v>#N/A</v>
      </c>
      <c r="U53" s="11" t="str">
        <f>IF(OR(E53="bye",E53="dnq"),"",IF(N53="",0,S53))</f>
        <v/>
      </c>
      <c r="V53" s="13" t="e">
        <f ca="1">IF(OR(E53="bye",E53="dnq"),#N/A,IF(OR(N53="",AND(N54="",E54&lt;&gt;"bye",E54&lt;&gt;"dnq")),SUM(OFFSET(U53,,,-$A53))/COUNT(OFFSET(U53,,,-$A53)),#N/A))</f>
        <v>#N/A</v>
      </c>
      <c r="W53" s="11" t="str">
        <f>IF(OR(E53="bye",E53="dnq"),"",IF(N53="",1,S53))</f>
        <v/>
      </c>
      <c r="X53" s="13" t="e">
        <f ca="1">IF(OR(E53="bye",E53="dnq"),#N/A,IF(OR(N53="",AND(N54="",E54&lt;&gt;"bye",E54&lt;&gt;"dnq")),SUM(OFFSET(W53,,,-$A53))/COUNT(OFFSET(W53,,,-$A53)),#N/A))</f>
        <v>#N/A</v>
      </c>
      <c r="Y53" s="11" t="str">
        <f>IF(OR(E53="bye",E53="dnq"),"",IF(N53="",#N/A,IF(E53="H",S53,"")))</f>
        <v/>
      </c>
      <c r="Z53" s="12" t="e">
        <f t="shared" ca="1" si="2"/>
        <v>#N/A</v>
      </c>
      <c r="AA53" s="11" t="str">
        <f>IF(OR(E53="bye",E53="dnq"),"",IF(N53="",#N/A,IF(E53="A",S53,"")))</f>
        <v/>
      </c>
      <c r="AB53" s="12" t="e">
        <f t="shared" ca="1" si="3"/>
        <v>#N/A</v>
      </c>
    </row>
    <row r="54" spans="1:28" x14ac:dyDescent="0.25">
      <c r="A54" s="8">
        <f t="shared" si="0"/>
        <v>1</v>
      </c>
      <c r="B54" s="9">
        <v>2018</v>
      </c>
      <c r="C54" s="9" t="s">
        <v>3</v>
      </c>
      <c r="D54" s="9" t="s">
        <v>72</v>
      </c>
      <c r="E54" s="9" t="s">
        <v>17</v>
      </c>
      <c r="M54" s="6" t="str">
        <f>IF(N54="","",K54-L54)</f>
        <v/>
      </c>
      <c r="N54" s="7" t="str">
        <f>IF(OR(K54="",L54=""),"",IF(K54=L54,"T",IF(K54&lt;L54,"L","W")))</f>
        <v/>
      </c>
      <c r="O54" s="15" t="str">
        <f t="shared" ca="1" si="1"/>
        <v/>
      </c>
      <c r="P54" s="5" t="str">
        <f ca="1">IF(N54="","",SUM(OFFSET(K54,,,-$A54)))</f>
        <v/>
      </c>
      <c r="Q54" s="5" t="str">
        <f ca="1">IF(M54="","",SUM(OFFSET(L54,,,-$A54)))</f>
        <v/>
      </c>
      <c r="R54" s="6" t="str">
        <f>IF(N54="","",P54-Q54)</f>
        <v/>
      </c>
      <c r="S54" s="11" t="str">
        <f>IF(N54="","",IF(L54=K54,0.5,IF(L54&lt;K54,1,0)))</f>
        <v/>
      </c>
      <c r="T54" s="12" t="e">
        <f ca="1">IF(OR(E54="bye",S54=""),#N/A,SUM(OFFSET(S54,,,-$A54))/COUNT(OFFSET(S54,,,-$A54)))</f>
        <v>#N/A</v>
      </c>
      <c r="U54" s="11" t="str">
        <f>IF(OR(E54="bye",E54="dnq"),"",IF(N54="",0,S54))</f>
        <v/>
      </c>
      <c r="V54" s="13" t="e">
        <f ca="1">IF(OR(E54="bye",E54="dnq"),#N/A,IF(OR(N54="",AND(N55="",E55&lt;&gt;"bye",E55&lt;&gt;"dnq")),SUM(OFFSET(U54,,,-$A54))/COUNT(OFFSET(U54,,,-$A54)),#N/A))</f>
        <v>#N/A</v>
      </c>
      <c r="W54" s="11" t="str">
        <f>IF(OR(E54="bye",E54="dnq"),"",IF(N54="",1,S54))</f>
        <v/>
      </c>
      <c r="X54" s="13" t="e">
        <f ca="1">IF(OR(E54="bye",E54="dnq"),#N/A,IF(OR(N54="",AND(N55="",E55&lt;&gt;"bye",E55&lt;&gt;"dnq")),SUM(OFFSET(W54,,,-$A54))/COUNT(OFFSET(W54,,,-$A54)),#N/A))</f>
        <v>#N/A</v>
      </c>
      <c r="Y54" s="11" t="str">
        <f>IF(OR(E54="bye",E54="dnq"),"",IF(N54="",#N/A,IF(E54="H",S54,"")))</f>
        <v/>
      </c>
      <c r="Z54" s="12" t="e">
        <f t="shared" ca="1" si="2"/>
        <v>#N/A</v>
      </c>
      <c r="AA54" s="11" t="str">
        <f>IF(OR(E54="bye",E54="dnq"),"",IF(N54="",#N/A,IF(E54="A",S54,"")))</f>
        <v/>
      </c>
      <c r="AB54" s="12" t="e">
        <f t="shared" ca="1" si="3"/>
        <v>#N/A</v>
      </c>
    </row>
    <row r="55" spans="1:28" x14ac:dyDescent="0.25">
      <c r="A55" s="8">
        <f t="shared" si="0"/>
        <v>2</v>
      </c>
      <c r="B55" s="9">
        <v>2018</v>
      </c>
      <c r="C55" s="9" t="s">
        <v>3</v>
      </c>
      <c r="D55" s="9">
        <v>1</v>
      </c>
      <c r="E55" s="9" t="s">
        <v>6</v>
      </c>
      <c r="F55" s="9" t="s">
        <v>58</v>
      </c>
      <c r="K55" s="9">
        <v>7</v>
      </c>
      <c r="L55" s="9">
        <v>33</v>
      </c>
      <c r="M55" s="6">
        <f>IF(N55="","",K55-L55)</f>
        <v>-26</v>
      </c>
      <c r="N55" s="7" t="str">
        <f>IF(OR(K55="",L55=""),"",IF(K55=L55,"T",IF(K55&lt;L55,"L","W")))</f>
        <v>L</v>
      </c>
      <c r="O55" s="15" t="str">
        <f t="shared" ca="1" si="1"/>
        <v>(0-1)</v>
      </c>
      <c r="P55" s="5">
        <f ca="1">IF(N55="","",SUM(OFFSET(K55,,,-$A55)))</f>
        <v>7</v>
      </c>
      <c r="Q55" s="5">
        <f ca="1">IF(M55="","",SUM(OFFSET(L55,,,-$A55)))</f>
        <v>33</v>
      </c>
      <c r="R55" s="6">
        <f ca="1">IF(N55="","",P55-Q55)</f>
        <v>-26</v>
      </c>
      <c r="S55" s="11">
        <f>IF(N55="","",IF(L55=K55,0.5,IF(L55&lt;K55,1,0)))</f>
        <v>0</v>
      </c>
      <c r="T55" s="12">
        <f ca="1">IF(OR(E55="bye",S55=""),#N/A,SUM(OFFSET(S55,,,-$A55))/COUNT(OFFSET(S55,,,-$A55)))</f>
        <v>0</v>
      </c>
      <c r="U55" s="11">
        <f>IF(OR(E55="bye",E55="dnq"),"",IF(N55="",0,S55))</f>
        <v>0</v>
      </c>
      <c r="V55" s="13" t="e">
        <f ca="1">IF(OR(E55="bye",E55="dnq"),#N/A,IF(OR(N55="",AND(N56="",E56&lt;&gt;"bye",E56&lt;&gt;"dnq")),SUM(OFFSET(U55,,,-$A55))/COUNT(OFFSET(U55,,,-$A55)),#N/A))</f>
        <v>#N/A</v>
      </c>
      <c r="W55" s="11">
        <f>IF(OR(E55="bye",E55="dnq"),"",IF(N55="",1,S55))</f>
        <v>0</v>
      </c>
      <c r="X55" s="13" t="e">
        <f ca="1">IF(OR(E55="bye",E55="dnq"),#N/A,IF(OR(N55="",AND(N56="",E56&lt;&gt;"bye",E56&lt;&gt;"dnq")),SUM(OFFSET(W55,,,-$A55))/COUNT(OFFSET(W55,,,-$A55)),#N/A))</f>
        <v>#N/A</v>
      </c>
      <c r="Y55" s="11" t="str">
        <f>IF(OR(E55="bye",E55="dnq"),"",IF(N55="",#N/A,IF(E55="H",S55,"")))</f>
        <v/>
      </c>
      <c r="Z55" s="12" t="e">
        <f t="shared" ca="1" si="2"/>
        <v>#N/A</v>
      </c>
      <c r="AA55" s="11">
        <f>IF(OR(E55="bye",E55="dnq"),"",IF(N55="",#N/A,IF(E55="A",S55,"")))</f>
        <v>0</v>
      </c>
      <c r="AB55" s="12">
        <f t="shared" ca="1" si="3"/>
        <v>0</v>
      </c>
    </row>
    <row r="56" spans="1:28" x14ac:dyDescent="0.25">
      <c r="A56" s="8">
        <f t="shared" si="0"/>
        <v>3</v>
      </c>
      <c r="B56" s="9">
        <v>2018</v>
      </c>
      <c r="C56" s="9" t="s">
        <v>3</v>
      </c>
      <c r="D56" s="9">
        <v>2</v>
      </c>
      <c r="E56" s="9" t="s">
        <v>5</v>
      </c>
      <c r="F56" s="9" t="s">
        <v>36</v>
      </c>
      <c r="K56" s="9">
        <v>19</v>
      </c>
      <c r="L56" s="9">
        <v>15</v>
      </c>
      <c r="M56" s="6">
        <f>IF(N56="","",K56-L56)</f>
        <v>4</v>
      </c>
      <c r="N56" s="7" t="str">
        <f>IF(OR(K56="",L56=""),"",IF(K56=L56,"T",IF(K56&lt;L56,"L","W")))</f>
        <v>W</v>
      </c>
      <c r="O56" s="15" t="str">
        <f t="shared" ca="1" si="1"/>
        <v>(1-1)</v>
      </c>
      <c r="P56" s="5">
        <f ca="1">IF(N56="","",SUM(OFFSET(K56,,,-$A56)))</f>
        <v>26</v>
      </c>
      <c r="Q56" s="5">
        <f ca="1">IF(M56="","",SUM(OFFSET(L56,,,-$A56)))</f>
        <v>48</v>
      </c>
      <c r="R56" s="6">
        <f ca="1">IF(N56="","",P56-Q56)</f>
        <v>-22</v>
      </c>
      <c r="S56" s="11">
        <f>IF(N56="","",IF(L56=K56,0.5,IF(L56&lt;K56,1,0)))</f>
        <v>1</v>
      </c>
      <c r="T56" s="12">
        <f ca="1">IF(OR(E56="bye",S56=""),#N/A,SUM(OFFSET(S56,,,-$A56))/COUNT(OFFSET(S56,,,-$A56)))</f>
        <v>0.5</v>
      </c>
      <c r="U56" s="11">
        <f>IF(OR(E56="bye",E56="dnq"),"",IF(N56="",0,S56))</f>
        <v>1</v>
      </c>
      <c r="V56" s="13" t="e">
        <f ca="1">IF(OR(E56="bye",E56="dnq"),#N/A,IF(OR(N56="",AND(N57="",E57&lt;&gt;"bye",E57&lt;&gt;"dnq")),SUM(OFFSET(U56,,,-$A56))/COUNT(OFFSET(U56,,,-$A56)),#N/A))</f>
        <v>#N/A</v>
      </c>
      <c r="W56" s="11">
        <f>IF(OR(E56="bye",E56="dnq"),"",IF(N56="",1,S56))</f>
        <v>1</v>
      </c>
      <c r="X56" s="13" t="e">
        <f ca="1">IF(OR(E56="bye",E56="dnq"),#N/A,IF(OR(N56="",AND(N57="",E57&lt;&gt;"bye",E57&lt;&gt;"dnq")),SUM(OFFSET(W56,,,-$A56))/COUNT(OFFSET(W56,,,-$A56)),#N/A))</f>
        <v>#N/A</v>
      </c>
      <c r="Y56" s="11">
        <f>IF(OR(E56="bye",E56="dnq"),"",IF(N56="",#N/A,IF(E56="H",S56,"")))</f>
        <v>1</v>
      </c>
      <c r="Z56" s="12">
        <f t="shared" ca="1" si="2"/>
        <v>1</v>
      </c>
      <c r="AA56" s="11" t="str">
        <f>IF(OR(E56="bye",E56="dnq"),"",IF(N56="",#N/A,IF(E56="A",S56,"")))</f>
        <v/>
      </c>
      <c r="AB56" s="12" t="e">
        <f t="shared" ca="1" si="3"/>
        <v>#N/A</v>
      </c>
    </row>
    <row r="57" spans="1:28" x14ac:dyDescent="0.25">
      <c r="A57" s="8">
        <f t="shared" si="0"/>
        <v>4</v>
      </c>
      <c r="B57" s="9">
        <v>2018</v>
      </c>
      <c r="C57" s="9" t="s">
        <v>3</v>
      </c>
      <c r="D57" s="9">
        <v>3</v>
      </c>
      <c r="E57" s="9" t="s">
        <v>5</v>
      </c>
      <c r="F57" s="9" t="s">
        <v>42</v>
      </c>
      <c r="K57" s="9">
        <v>21</v>
      </c>
      <c r="L57" s="9">
        <v>20</v>
      </c>
      <c r="M57" s="6">
        <f>IF(N57="","",K57-L57)</f>
        <v>1</v>
      </c>
      <c r="N57" s="7" t="str">
        <f>IF(OR(K57="",L57=""),"",IF(K57=L57,"T",IF(K57&lt;L57,"L","W")))</f>
        <v>W</v>
      </c>
      <c r="O57" s="15" t="str">
        <f t="shared" ca="1" si="1"/>
        <v>(2-1)</v>
      </c>
      <c r="P57" s="5">
        <f ca="1">IF(N57="","",SUM(OFFSET(K57,,,-$A57)))</f>
        <v>47</v>
      </c>
      <c r="Q57" s="5">
        <f ca="1">IF(M57="","",SUM(OFFSET(L57,,,-$A57)))</f>
        <v>68</v>
      </c>
      <c r="R57" s="6">
        <f ca="1">IF(N57="","",P57-Q57)</f>
        <v>-21</v>
      </c>
      <c r="S57" s="11">
        <f>IF(N57="","",IF(L57=K57,0.5,IF(L57&lt;K57,1,0)))</f>
        <v>1</v>
      </c>
      <c r="T57" s="12">
        <f ca="1">IF(OR(E57="bye",S57=""),#N/A,SUM(OFFSET(S57,,,-$A57))/COUNT(OFFSET(S57,,,-$A57)))</f>
        <v>0.66666666666666663</v>
      </c>
      <c r="U57" s="11">
        <f>IF(OR(E57="bye",E57="dnq"),"",IF(N57="",0,S57))</f>
        <v>1</v>
      </c>
      <c r="V57" s="13" t="e">
        <f ca="1">IF(OR(E57="bye",E57="dnq"),#N/A,IF(OR(N57="",AND(N58="",E58&lt;&gt;"bye",E58&lt;&gt;"dnq")),SUM(OFFSET(U57,,,-$A57))/COUNT(OFFSET(U57,,,-$A57)),#N/A))</f>
        <v>#N/A</v>
      </c>
      <c r="W57" s="11">
        <f>IF(OR(E57="bye",E57="dnq"),"",IF(N57="",1,S57))</f>
        <v>1</v>
      </c>
      <c r="X57" s="13" t="e">
        <f ca="1">IF(OR(E57="bye",E57="dnq"),#N/A,IF(OR(N57="",AND(N58="",E58&lt;&gt;"bye",E58&lt;&gt;"dnq")),SUM(OFFSET(W57,,,-$A57))/COUNT(OFFSET(W57,,,-$A57)),#N/A))</f>
        <v>#N/A</v>
      </c>
      <c r="Y57" s="11">
        <f>IF(OR(E57="bye",E57="dnq"),"",IF(N57="",#N/A,IF(E57="H",S57,"")))</f>
        <v>1</v>
      </c>
      <c r="Z57" s="12">
        <f t="shared" ca="1" si="2"/>
        <v>1</v>
      </c>
      <c r="AA57" s="11" t="str">
        <f>IF(OR(E57="bye",E57="dnq"),"",IF(N57="",#N/A,IF(E57="A",S57,"")))</f>
        <v/>
      </c>
      <c r="AB57" s="12" t="e">
        <f t="shared" ca="1" si="3"/>
        <v>#N/A</v>
      </c>
    </row>
    <row r="58" spans="1:28" x14ac:dyDescent="0.25">
      <c r="A58" s="8">
        <f t="shared" si="0"/>
        <v>5</v>
      </c>
      <c r="B58" s="9">
        <v>2018</v>
      </c>
      <c r="C58" s="9" t="s">
        <v>3</v>
      </c>
      <c r="D58" s="9">
        <v>4</v>
      </c>
      <c r="E58" s="9" t="s">
        <v>6</v>
      </c>
      <c r="F58" s="9" t="s">
        <v>32</v>
      </c>
      <c r="K58" s="9">
        <v>0</v>
      </c>
      <c r="L58" s="9">
        <v>28</v>
      </c>
      <c r="M58" s="6">
        <f>IF(N58="","",K58-L58)</f>
        <v>-28</v>
      </c>
      <c r="N58" s="7" t="str">
        <f>IF(OR(K58="",L58=""),"",IF(K58=L58,"T",IF(K58&lt;L58,"L","W")))</f>
        <v>L</v>
      </c>
      <c r="O58" s="15" t="str">
        <f t="shared" ca="1" si="1"/>
        <v>(2-2)</v>
      </c>
      <c r="P58" s="5">
        <f ca="1">IF(N58="","",SUM(OFFSET(K58,,,-$A58)))</f>
        <v>47</v>
      </c>
      <c r="Q58" s="5">
        <f ca="1">IF(M58="","",SUM(OFFSET(L58,,,-$A58)))</f>
        <v>96</v>
      </c>
      <c r="R58" s="6">
        <f ca="1">IF(N58="","",P58-Q58)</f>
        <v>-49</v>
      </c>
      <c r="S58" s="11">
        <f>IF(N58="","",IF(L58=K58,0.5,IF(L58&lt;K58,1,0)))</f>
        <v>0</v>
      </c>
      <c r="T58" s="12">
        <f ca="1">IF(OR(E58="bye",S58=""),#N/A,SUM(OFFSET(S58,,,-$A58))/COUNT(OFFSET(S58,,,-$A58)))</f>
        <v>0.5</v>
      </c>
      <c r="U58" s="11">
        <f>IF(OR(E58="bye",E58="dnq"),"",IF(N58="",0,S58))</f>
        <v>0</v>
      </c>
      <c r="V58" s="13" t="e">
        <f ca="1">IF(OR(E58="bye",E58="dnq"),#N/A,IF(OR(N58="",AND(N59="",E59&lt;&gt;"bye",E59&lt;&gt;"dnq")),SUM(OFFSET(U58,,,-$A58))/COUNT(OFFSET(U58,,,-$A58)),#N/A))</f>
        <v>#N/A</v>
      </c>
      <c r="W58" s="11">
        <f>IF(OR(E58="bye",E58="dnq"),"",IF(N58="",1,S58))</f>
        <v>0</v>
      </c>
      <c r="X58" s="13" t="e">
        <f ca="1">IF(OR(E58="bye",E58="dnq"),#N/A,IF(OR(N58="",AND(N59="",E59&lt;&gt;"bye",E59&lt;&gt;"dnq")),SUM(OFFSET(W58,,,-$A58))/COUNT(OFFSET(W58,,,-$A58)),#N/A))</f>
        <v>#N/A</v>
      </c>
      <c r="Y58" s="11" t="str">
        <f>IF(OR(E58="bye",E58="dnq"),"",IF(N58="",#N/A,IF(E58="H",S58,"")))</f>
        <v/>
      </c>
      <c r="Z58" s="12" t="e">
        <f t="shared" ca="1" si="2"/>
        <v>#N/A</v>
      </c>
      <c r="AA58" s="11">
        <f>IF(OR(E58="bye",E58="dnq"),"",IF(N58="",#N/A,IF(E58="A",S58,"")))</f>
        <v>0</v>
      </c>
      <c r="AB58" s="12">
        <f t="shared" ca="1" si="3"/>
        <v>0</v>
      </c>
    </row>
    <row r="59" spans="1:28" x14ac:dyDescent="0.25">
      <c r="A59" s="8">
        <f t="shared" si="0"/>
        <v>1</v>
      </c>
      <c r="B59" s="9">
        <v>2018</v>
      </c>
      <c r="C59" s="9" t="s">
        <v>56</v>
      </c>
      <c r="D59" s="9">
        <v>1</v>
      </c>
      <c r="E59" s="9" t="s">
        <v>6</v>
      </c>
      <c r="F59" s="9" t="s">
        <v>36</v>
      </c>
      <c r="G59" s="10">
        <v>4</v>
      </c>
      <c r="H59" s="9" t="s">
        <v>54</v>
      </c>
      <c r="I59" s="9" t="s">
        <v>46</v>
      </c>
      <c r="J59" s="9" t="s">
        <v>48</v>
      </c>
      <c r="K59" s="9">
        <v>33</v>
      </c>
      <c r="L59" s="9">
        <v>13</v>
      </c>
      <c r="M59" s="6">
        <f>IF(N59="","",K59-L59)</f>
        <v>20</v>
      </c>
      <c r="N59" s="7" t="str">
        <f>IF(OR(K59="",L59=""),"",IF(K59=L59,"T",IF(K59&lt;L59,"L","W")))</f>
        <v>W</v>
      </c>
      <c r="O59" s="15" t="str">
        <f t="shared" ca="1" si="1"/>
        <v>(1-0)</v>
      </c>
      <c r="P59" s="5">
        <f ca="1">IF(N59="","",SUM(OFFSET(K59,,,-$A59)))</f>
        <v>33</v>
      </c>
      <c r="Q59" s="5">
        <f ca="1">IF(M59="","",SUM(OFFSET(L59,,,-$A59)))</f>
        <v>13</v>
      </c>
      <c r="R59" s="6">
        <f ca="1">IF(N59="","",P59-Q59)</f>
        <v>20</v>
      </c>
      <c r="S59" s="11">
        <f>IF(N59="","",IF(L59=K59,0.5,IF(L59&lt;K59,1,0)))</f>
        <v>1</v>
      </c>
      <c r="T59" s="12">
        <f ca="1">IF(OR(E59="bye",S59=""),#N/A,SUM(OFFSET(S59,,,-$A59))/COUNT(OFFSET(S59,,,-$A59)))</f>
        <v>1</v>
      </c>
      <c r="U59" s="11">
        <f>IF(OR(E59="bye",E59="dnq"),"",IF(N59="",0,S59))</f>
        <v>1</v>
      </c>
      <c r="V59" s="13" t="e">
        <f ca="1">IF(OR(E59="bye",E59="dnq"),#N/A,IF(OR(N59="",AND(N60="",E60&lt;&gt;"bye",E60&lt;&gt;"dnq")),SUM(OFFSET(U59,,,-$A59))/COUNT(OFFSET(U59,,,-$A59)),#N/A))</f>
        <v>#N/A</v>
      </c>
      <c r="W59" s="11">
        <f>IF(OR(E59="bye",E59="dnq"),"",IF(N59="",1,S59))</f>
        <v>1</v>
      </c>
      <c r="X59" s="13" t="e">
        <f ca="1">IF(OR(E59="bye",E59="dnq"),#N/A,IF(OR(N59="",AND(N60="",E60&lt;&gt;"bye",E60&lt;&gt;"dnq")),SUM(OFFSET(W59,,,-$A59))/COUNT(OFFSET(W59,,,-$A59)),#N/A))</f>
        <v>#N/A</v>
      </c>
      <c r="Y59" s="11" t="str">
        <f>IF(OR(E59="bye",E59="dnq"),"",IF(N59="",#N/A,IF(E59="H",S59,"")))</f>
        <v/>
      </c>
      <c r="Z59" s="12" t="e">
        <f t="shared" ca="1" si="2"/>
        <v>#N/A</v>
      </c>
      <c r="AA59" s="11">
        <f>IF(OR(E59="bye",E59="dnq"),"",IF(N59="",#N/A,IF(E59="A",S59,"")))</f>
        <v>1</v>
      </c>
      <c r="AB59" s="12">
        <f t="shared" ca="1" si="3"/>
        <v>1</v>
      </c>
    </row>
    <row r="60" spans="1:28" x14ac:dyDescent="0.25">
      <c r="A60" s="8">
        <f t="shared" si="0"/>
        <v>2</v>
      </c>
      <c r="B60" s="9">
        <v>2018</v>
      </c>
      <c r="C60" s="9" t="s">
        <v>56</v>
      </c>
      <c r="D60" s="9">
        <v>2</v>
      </c>
      <c r="E60" s="9" t="s">
        <v>5</v>
      </c>
      <c r="F60" s="9" t="s">
        <v>25</v>
      </c>
      <c r="G60" s="10">
        <v>1</v>
      </c>
      <c r="H60" s="9" t="s">
        <v>45</v>
      </c>
      <c r="I60" s="9" t="s">
        <v>46</v>
      </c>
      <c r="J60" s="9" t="s">
        <v>48</v>
      </c>
      <c r="K60" s="9">
        <v>34</v>
      </c>
      <c r="L60" s="9">
        <v>0</v>
      </c>
      <c r="M60" s="6">
        <f>IF(N60="","",K60-L60)</f>
        <v>34</v>
      </c>
      <c r="N60" s="7" t="str">
        <f>IF(OR(K60="",L60=""),"",IF(K60=L60,"T",IF(K60&lt;L60,"L","W")))</f>
        <v>W</v>
      </c>
      <c r="O60" s="15" t="str">
        <f t="shared" ca="1" si="1"/>
        <v>(2-0)</v>
      </c>
      <c r="P60" s="5">
        <f ca="1">IF(N60="","",SUM(OFFSET(K60,,,-$A60)))</f>
        <v>67</v>
      </c>
      <c r="Q60" s="5">
        <f ca="1">IF(M60="","",SUM(OFFSET(L60,,,-$A60)))</f>
        <v>13</v>
      </c>
      <c r="R60" s="6">
        <f ca="1">IF(N60="","",P60-Q60)</f>
        <v>54</v>
      </c>
      <c r="S60" s="11">
        <f>IF(N60="","",IF(L60=K60,0.5,IF(L60&lt;K60,1,0)))</f>
        <v>1</v>
      </c>
      <c r="T60" s="12">
        <f ca="1">IF(OR(E60="bye",S60=""),#N/A,SUM(OFFSET(S60,,,-$A60))/COUNT(OFFSET(S60,,,-$A60)))</f>
        <v>1</v>
      </c>
      <c r="U60" s="11">
        <f>IF(OR(E60="bye",E60="dnq"),"",IF(N60="",0,S60))</f>
        <v>1</v>
      </c>
      <c r="V60" s="13" t="e">
        <f ca="1">IF(OR(E60="bye",E60="dnq"),#N/A,IF(OR(N60="",AND(N61="",E61&lt;&gt;"bye",E61&lt;&gt;"dnq")),SUM(OFFSET(U60,,,-$A60))/COUNT(OFFSET(U60,,,-$A60)),#N/A))</f>
        <v>#N/A</v>
      </c>
      <c r="W60" s="11">
        <f>IF(OR(E60="bye",E60="dnq"),"",IF(N60="",1,S60))</f>
        <v>1</v>
      </c>
      <c r="X60" s="13" t="e">
        <f ca="1">IF(OR(E60="bye",E60="dnq"),#N/A,IF(OR(N60="",AND(N61="",E61&lt;&gt;"bye",E61&lt;&gt;"dnq")),SUM(OFFSET(W60,,,-$A60))/COUNT(OFFSET(W60,,,-$A60)),#N/A))</f>
        <v>#N/A</v>
      </c>
      <c r="Y60" s="11">
        <f>IF(OR(E60="bye",E60="dnq"),"",IF(N60="",#N/A,IF(E60="H",S60,"")))</f>
        <v>1</v>
      </c>
      <c r="Z60" s="12">
        <f t="shared" ca="1" si="2"/>
        <v>1</v>
      </c>
      <c r="AA60" s="11" t="str">
        <f>IF(OR(E60="bye",E60="dnq"),"",IF(N60="",#N/A,IF(E60="A",S60,"")))</f>
        <v/>
      </c>
      <c r="AB60" s="12" t="e">
        <f t="shared" ca="1" si="3"/>
        <v>#N/A</v>
      </c>
    </row>
    <row r="61" spans="1:28" x14ac:dyDescent="0.25">
      <c r="A61" s="8">
        <f t="shared" si="0"/>
        <v>3</v>
      </c>
      <c r="B61" s="9">
        <v>2018</v>
      </c>
      <c r="C61" s="9" t="s">
        <v>56</v>
      </c>
      <c r="D61" s="9">
        <v>3</v>
      </c>
      <c r="E61" s="9" t="s">
        <v>5</v>
      </c>
      <c r="F61" s="9" t="s">
        <v>37</v>
      </c>
      <c r="G61" s="10">
        <v>4</v>
      </c>
      <c r="H61" s="9" t="s">
        <v>54</v>
      </c>
      <c r="I61" s="9" t="s">
        <v>46</v>
      </c>
      <c r="J61" s="9" t="s">
        <v>53</v>
      </c>
      <c r="K61" s="9">
        <v>35</v>
      </c>
      <c r="L61" s="9">
        <v>23</v>
      </c>
      <c r="M61" s="6">
        <f>IF(N61="","",K61-L61)</f>
        <v>12</v>
      </c>
      <c r="N61" s="7" t="str">
        <f>IF(OR(K61="",L61=""),"",IF(K61=L61,"T",IF(K61&lt;L61,"L","W")))</f>
        <v>W</v>
      </c>
      <c r="O61" s="15" t="str">
        <f t="shared" ca="1" si="1"/>
        <v>(3-0)</v>
      </c>
      <c r="P61" s="5">
        <f ca="1">IF(N61="","",SUM(OFFSET(K61,,,-$A61)))</f>
        <v>102</v>
      </c>
      <c r="Q61" s="5">
        <f ca="1">IF(M61="","",SUM(OFFSET(L61,,,-$A61)))</f>
        <v>36</v>
      </c>
      <c r="R61" s="6">
        <f ca="1">IF(N61="","",P61-Q61)</f>
        <v>66</v>
      </c>
      <c r="S61" s="11">
        <f>IF(N61="","",IF(L61=K61,0.5,IF(L61&lt;K61,1,0)))</f>
        <v>1</v>
      </c>
      <c r="T61" s="12">
        <f ca="1">IF(OR(E61="bye",S61=""),#N/A,SUM(OFFSET(S61,,,-$A61))/COUNT(OFFSET(S61,,,-$A61)))</f>
        <v>1</v>
      </c>
      <c r="U61" s="11">
        <f>IF(OR(E61="bye",E61="dnq"),"",IF(N61="",0,S61))</f>
        <v>1</v>
      </c>
      <c r="V61" s="13" t="e">
        <f ca="1">IF(OR(E61="bye",E61="dnq"),#N/A,IF(OR(N61="",AND(N62="",E62&lt;&gt;"bye",E62&lt;&gt;"dnq")),SUM(OFFSET(U61,,,-$A61))/COUNT(OFFSET(U61,,,-$A61)),#N/A))</f>
        <v>#N/A</v>
      </c>
      <c r="W61" s="11">
        <f>IF(OR(E61="bye",E61="dnq"),"",IF(N61="",1,S61))</f>
        <v>1</v>
      </c>
      <c r="X61" s="13" t="e">
        <f ca="1">IF(OR(E61="bye",E61="dnq"),#N/A,IF(OR(N61="",AND(N62="",E62&lt;&gt;"bye",E62&lt;&gt;"dnq")),SUM(OFFSET(W61,,,-$A61))/COUNT(OFFSET(W61,,,-$A61)),#N/A))</f>
        <v>#N/A</v>
      </c>
      <c r="Y61" s="11">
        <f>IF(OR(E61="bye",E61="dnq"),"",IF(N61="",#N/A,IF(E61="H",S61,"")))</f>
        <v>1</v>
      </c>
      <c r="Z61" s="12">
        <f t="shared" ca="1" si="2"/>
        <v>1</v>
      </c>
      <c r="AA61" s="11" t="str">
        <f>IF(OR(E61="bye",E61="dnq"),"",IF(N61="",#N/A,IF(E61="A",S61,"")))</f>
        <v/>
      </c>
      <c r="AB61" s="12" t="e">
        <f t="shared" ca="1" si="3"/>
        <v>#N/A</v>
      </c>
    </row>
    <row r="62" spans="1:28" x14ac:dyDescent="0.25">
      <c r="A62" s="8">
        <f t="shared" si="0"/>
        <v>4</v>
      </c>
      <c r="B62" s="9">
        <v>2018</v>
      </c>
      <c r="C62" s="9" t="s">
        <v>56</v>
      </c>
      <c r="D62" s="9">
        <v>4</v>
      </c>
      <c r="E62" s="9" t="s">
        <v>5</v>
      </c>
      <c r="F62" s="9" t="s">
        <v>21</v>
      </c>
      <c r="G62" s="10">
        <v>2</v>
      </c>
      <c r="H62" s="9" t="s">
        <v>45</v>
      </c>
      <c r="I62" s="9" t="s">
        <v>50</v>
      </c>
      <c r="J62" s="9" t="s">
        <v>49</v>
      </c>
      <c r="K62" s="9">
        <v>38</v>
      </c>
      <c r="L62" s="9">
        <v>31</v>
      </c>
      <c r="M62" s="6">
        <f>IF(N62="","",K62-L62)</f>
        <v>7</v>
      </c>
      <c r="N62" s="7" t="str">
        <f>IF(OR(K62="",L62=""),"",IF(K62=L62,"T",IF(K62&lt;L62,"L","W")))</f>
        <v>W</v>
      </c>
      <c r="O62" s="15" t="str">
        <f t="shared" ca="1" si="1"/>
        <v>(4-0)</v>
      </c>
      <c r="P62" s="5">
        <f ca="1">IF(N62="","",SUM(OFFSET(K62,,,-$A62)))</f>
        <v>140</v>
      </c>
      <c r="Q62" s="5">
        <f ca="1">IF(M62="","",SUM(OFFSET(L62,,,-$A62)))</f>
        <v>67</v>
      </c>
      <c r="R62" s="6">
        <f ca="1">IF(N62="","",P62-Q62)</f>
        <v>73</v>
      </c>
      <c r="S62" s="11">
        <f>IF(N62="","",IF(L62=K62,0.5,IF(L62&lt;K62,1,0)))</f>
        <v>1</v>
      </c>
      <c r="T62" s="12">
        <f ca="1">IF(OR(E62="bye",S62=""),#N/A,SUM(OFFSET(S62,,,-$A62))/COUNT(OFFSET(S62,,,-$A62)))</f>
        <v>1</v>
      </c>
      <c r="U62" s="11">
        <f>IF(OR(E62="bye",E62="dnq"),"",IF(N62="",0,S62))</f>
        <v>1</v>
      </c>
      <c r="V62" s="13" t="e">
        <f ca="1">IF(OR(E62="bye",E62="dnq"),#N/A,IF(OR(N62="",AND(N63="",E63&lt;&gt;"bye",E63&lt;&gt;"dnq")),SUM(OFFSET(U62,,,-$A62))/COUNT(OFFSET(U62,,,-$A62)),#N/A))</f>
        <v>#N/A</v>
      </c>
      <c r="W62" s="11">
        <f>IF(OR(E62="bye",E62="dnq"),"",IF(N62="",1,S62))</f>
        <v>1</v>
      </c>
      <c r="X62" s="13" t="e">
        <f ca="1">IF(OR(E62="bye",E62="dnq"),#N/A,IF(OR(N62="",AND(N63="",E63&lt;&gt;"bye",E63&lt;&gt;"dnq")),SUM(OFFSET(W62,,,-$A62))/COUNT(OFFSET(W62,,,-$A62)),#N/A))</f>
        <v>#N/A</v>
      </c>
      <c r="Y62" s="11">
        <f>IF(OR(E62="bye",E62="dnq"),"",IF(N62="",#N/A,IF(E62="H",S62,"")))</f>
        <v>1</v>
      </c>
      <c r="Z62" s="12">
        <f t="shared" ca="1" si="2"/>
        <v>1</v>
      </c>
      <c r="AA62" s="11" t="str">
        <f>IF(OR(E62="bye",E62="dnq"),"",IF(N62="",#N/A,IF(E62="A",S62,"")))</f>
        <v/>
      </c>
      <c r="AB62" s="12" t="e">
        <f t="shared" ca="1" si="3"/>
        <v>#N/A</v>
      </c>
    </row>
    <row r="63" spans="1:28" x14ac:dyDescent="0.25">
      <c r="A63" s="8">
        <f t="shared" si="0"/>
        <v>5</v>
      </c>
      <c r="B63" s="9">
        <v>2018</v>
      </c>
      <c r="C63" s="9" t="s">
        <v>56</v>
      </c>
      <c r="D63" s="9">
        <v>5</v>
      </c>
      <c r="E63" s="9" t="s">
        <v>6</v>
      </c>
      <c r="F63" s="9" t="s">
        <v>23</v>
      </c>
      <c r="G63" s="10">
        <v>1</v>
      </c>
      <c r="H63" s="9" t="s">
        <v>45</v>
      </c>
      <c r="I63" s="9" t="s">
        <v>46</v>
      </c>
      <c r="J63" s="9" t="s">
        <v>53</v>
      </c>
      <c r="K63" s="9">
        <v>33</v>
      </c>
      <c r="L63" s="9">
        <v>31</v>
      </c>
      <c r="M63" s="6">
        <f>IF(N63="","",K63-L63)</f>
        <v>2</v>
      </c>
      <c r="N63" s="7" t="str">
        <f>IF(OR(K63="",L63=""),"",IF(K63=L63,"T",IF(K63&lt;L63,"L","W")))</f>
        <v>W</v>
      </c>
      <c r="O63" s="15" t="str">
        <f t="shared" ca="1" si="1"/>
        <v>(5-0)</v>
      </c>
      <c r="P63" s="5">
        <f ca="1">IF(N63="","",SUM(OFFSET(K63,,,-$A63)))</f>
        <v>173</v>
      </c>
      <c r="Q63" s="5">
        <f ca="1">IF(M63="","",SUM(OFFSET(L63,,,-$A63)))</f>
        <v>98</v>
      </c>
      <c r="R63" s="6">
        <f ca="1">IF(N63="","",P63-Q63)</f>
        <v>75</v>
      </c>
      <c r="S63" s="11">
        <f>IF(N63="","",IF(L63=K63,0.5,IF(L63&lt;K63,1,0)))</f>
        <v>1</v>
      </c>
      <c r="T63" s="12">
        <f ca="1">IF(OR(E63="bye",S63=""),#N/A,SUM(OFFSET(S63,,,-$A63))/COUNT(OFFSET(S63,,,-$A63)))</f>
        <v>1</v>
      </c>
      <c r="U63" s="11">
        <f>IF(OR(E63="bye",E63="dnq"),"",IF(N63="",0,S63))</f>
        <v>1</v>
      </c>
      <c r="V63" s="13" t="e">
        <f ca="1">IF(OR(E63="bye",E63="dnq"),#N/A,IF(OR(N63="",AND(N64="",E64&lt;&gt;"bye",E64&lt;&gt;"dnq")),SUM(OFFSET(U63,,,-$A63))/COUNT(OFFSET(U63,,,-$A63)),#N/A))</f>
        <v>#N/A</v>
      </c>
      <c r="W63" s="11">
        <f>IF(OR(E63="bye",E63="dnq"),"",IF(N63="",1,S63))</f>
        <v>1</v>
      </c>
      <c r="X63" s="13" t="e">
        <f ca="1">IF(OR(E63="bye",E63="dnq"),#N/A,IF(OR(N63="",AND(N64="",E64&lt;&gt;"bye",E64&lt;&gt;"dnq")),SUM(OFFSET(W63,,,-$A63))/COUNT(OFFSET(W63,,,-$A63)),#N/A))</f>
        <v>#N/A</v>
      </c>
      <c r="Y63" s="11" t="str">
        <f>IF(OR(E63="bye",E63="dnq"),"",IF(N63="",#N/A,IF(E63="H",S63,"")))</f>
        <v/>
      </c>
      <c r="Z63" s="12" t="e">
        <f t="shared" ca="1" si="2"/>
        <v>#N/A</v>
      </c>
      <c r="AA63" s="11">
        <f>IF(OR(E63="bye",E63="dnq"),"",IF(N63="",#N/A,IF(E63="A",S63,"")))</f>
        <v>1</v>
      </c>
      <c r="AB63" s="12">
        <f t="shared" ca="1" si="3"/>
        <v>1</v>
      </c>
    </row>
    <row r="64" spans="1:28" x14ac:dyDescent="0.25">
      <c r="A64" s="8">
        <f t="shared" si="0"/>
        <v>6</v>
      </c>
      <c r="B64" s="9">
        <v>2018</v>
      </c>
      <c r="C64" s="9" t="s">
        <v>56</v>
      </c>
      <c r="D64" s="9">
        <v>6</v>
      </c>
      <c r="E64" s="9" t="s">
        <v>6</v>
      </c>
      <c r="F64" s="9" t="s">
        <v>20</v>
      </c>
      <c r="G64" s="10">
        <v>4</v>
      </c>
      <c r="H64" s="9" t="s">
        <v>54</v>
      </c>
      <c r="I64" s="9" t="s">
        <v>46</v>
      </c>
      <c r="J64" s="9" t="s">
        <v>47</v>
      </c>
      <c r="K64" s="9">
        <v>23</v>
      </c>
      <c r="L64" s="9">
        <v>20</v>
      </c>
      <c r="M64" s="6">
        <f>IF(N64="","",K64-L64)</f>
        <v>3</v>
      </c>
      <c r="N64" s="7" t="str">
        <f>IF(OR(K64="",L64=""),"",IF(K64=L64,"T",IF(K64&lt;L64,"L","W")))</f>
        <v>W</v>
      </c>
      <c r="O64" s="15" t="str">
        <f t="shared" ca="1" si="1"/>
        <v>(6-0)</v>
      </c>
      <c r="P64" s="5">
        <f ca="1">IF(N64="","",SUM(OFFSET(K64,,,-$A64)))</f>
        <v>196</v>
      </c>
      <c r="Q64" s="5">
        <f ca="1">IF(M64="","",SUM(OFFSET(L64,,,-$A64)))</f>
        <v>118</v>
      </c>
      <c r="R64" s="6">
        <f ca="1">IF(N64="","",P64-Q64)</f>
        <v>78</v>
      </c>
      <c r="S64" s="11">
        <f>IF(N64="","",IF(L64=K64,0.5,IF(L64&lt;K64,1,0)))</f>
        <v>1</v>
      </c>
      <c r="T64" s="12">
        <f ca="1">IF(OR(E64="bye",S64=""),#N/A,SUM(OFFSET(S64,,,-$A64))/COUNT(OFFSET(S64,,,-$A64)))</f>
        <v>1</v>
      </c>
      <c r="U64" s="11">
        <f>IF(OR(E64="bye",E64="dnq"),"",IF(N64="",0,S64))</f>
        <v>1</v>
      </c>
      <c r="V64" s="13" t="e">
        <f ca="1">IF(OR(E64="bye",E64="dnq"),#N/A,IF(OR(N64="",AND(N65="",E65&lt;&gt;"bye",E65&lt;&gt;"dnq")),SUM(OFFSET(U64,,,-$A64))/COUNT(OFFSET(U64,,,-$A64)),#N/A))</f>
        <v>#N/A</v>
      </c>
      <c r="W64" s="11">
        <f>IF(OR(E64="bye",E64="dnq"),"",IF(N64="",1,S64))</f>
        <v>1</v>
      </c>
      <c r="X64" s="13" t="e">
        <f ca="1">IF(OR(E64="bye",E64="dnq"),#N/A,IF(OR(N64="",AND(N65="",E65&lt;&gt;"bye",E65&lt;&gt;"dnq")),SUM(OFFSET(W64,,,-$A64))/COUNT(OFFSET(W64,,,-$A64)),#N/A))</f>
        <v>#N/A</v>
      </c>
      <c r="Y64" s="11" t="str">
        <f>IF(OR(E64="bye",E64="dnq"),"",IF(N64="",#N/A,IF(E64="H",S64,"")))</f>
        <v/>
      </c>
      <c r="Z64" s="12" t="e">
        <f t="shared" ca="1" si="2"/>
        <v>#N/A</v>
      </c>
      <c r="AA64" s="11">
        <f>IF(OR(E64="bye",E64="dnq"),"",IF(N64="",#N/A,IF(E64="A",S64,"")))</f>
        <v>1</v>
      </c>
      <c r="AB64" s="12">
        <f t="shared" ca="1" si="3"/>
        <v>1</v>
      </c>
    </row>
    <row r="65" spans="1:28" x14ac:dyDescent="0.25">
      <c r="A65" s="8">
        <f t="shared" si="0"/>
        <v>7</v>
      </c>
      <c r="B65" s="9">
        <v>2018</v>
      </c>
      <c r="C65" s="9" t="s">
        <v>56</v>
      </c>
      <c r="D65" s="9">
        <v>7</v>
      </c>
      <c r="E65" s="9" t="s">
        <v>6</v>
      </c>
      <c r="F65" s="9" t="s">
        <v>22</v>
      </c>
      <c r="G65" s="10">
        <v>1</v>
      </c>
      <c r="H65" s="9" t="s">
        <v>45</v>
      </c>
      <c r="I65" s="9" t="s">
        <v>46</v>
      </c>
      <c r="J65" s="9" t="s">
        <v>47</v>
      </c>
      <c r="K65" s="9">
        <v>39</v>
      </c>
      <c r="L65" s="9">
        <v>10</v>
      </c>
      <c r="M65" s="6">
        <f>IF(N65="","",K65-L65)</f>
        <v>29</v>
      </c>
      <c r="N65" s="7" t="str">
        <f>IF(OR(K65="",L65=""),"",IF(K65=L65,"T",IF(K65&lt;L65,"L","W")))</f>
        <v>W</v>
      </c>
      <c r="O65" s="15" t="str">
        <f t="shared" ca="1" si="1"/>
        <v>(7-0)</v>
      </c>
      <c r="P65" s="5">
        <f ca="1">IF(N65="","",SUM(OFFSET(K65,,,-$A65)))</f>
        <v>235</v>
      </c>
      <c r="Q65" s="5">
        <f ca="1">IF(M65="","",SUM(OFFSET(L65,,,-$A65)))</f>
        <v>128</v>
      </c>
      <c r="R65" s="6">
        <f ca="1">IF(N65="","",P65-Q65)</f>
        <v>107</v>
      </c>
      <c r="S65" s="11">
        <f>IF(N65="","",IF(L65=K65,0.5,IF(L65&lt;K65,1,0)))</f>
        <v>1</v>
      </c>
      <c r="T65" s="12">
        <f ca="1">IF(OR(E65="bye",S65=""),#N/A,SUM(OFFSET(S65,,,-$A65))/COUNT(OFFSET(S65,,,-$A65)))</f>
        <v>1</v>
      </c>
      <c r="U65" s="11">
        <f>IF(OR(E65="bye",E65="dnq"),"",IF(N65="",0,S65))</f>
        <v>1</v>
      </c>
      <c r="V65" s="13" t="e">
        <f ca="1">IF(OR(E65="bye",E65="dnq"),#N/A,IF(OR(N65="",AND(N66="",E66&lt;&gt;"bye",E66&lt;&gt;"dnq")),SUM(OFFSET(U65,,,-$A65))/COUNT(OFFSET(U65,,,-$A65)),#N/A))</f>
        <v>#N/A</v>
      </c>
      <c r="W65" s="11">
        <f>IF(OR(E65="bye",E65="dnq"),"",IF(N65="",1,S65))</f>
        <v>1</v>
      </c>
      <c r="X65" s="13" t="e">
        <f ca="1">IF(OR(E65="bye",E65="dnq"),#N/A,IF(OR(N65="",AND(N66="",E66&lt;&gt;"bye",E66&lt;&gt;"dnq")),SUM(OFFSET(W65,,,-$A65))/COUNT(OFFSET(W65,,,-$A65)),#N/A))</f>
        <v>#N/A</v>
      </c>
      <c r="Y65" s="11" t="str">
        <f>IF(OR(E65="bye",E65="dnq"),"",IF(N65="",#N/A,IF(E65="H",S65,"")))</f>
        <v/>
      </c>
      <c r="Z65" s="12" t="e">
        <f t="shared" ca="1" si="2"/>
        <v>#N/A</v>
      </c>
      <c r="AA65" s="11">
        <f>IF(OR(E65="bye",E65="dnq"),"",IF(N65="",#N/A,IF(E65="A",S65,"")))</f>
        <v>1</v>
      </c>
      <c r="AB65" s="12">
        <f t="shared" ca="1" si="3"/>
        <v>1</v>
      </c>
    </row>
    <row r="66" spans="1:28" x14ac:dyDescent="0.25">
      <c r="A66" s="8">
        <f t="shared" si="0"/>
        <v>8</v>
      </c>
      <c r="B66" s="9">
        <v>2018</v>
      </c>
      <c r="C66" s="9" t="s">
        <v>56</v>
      </c>
      <c r="D66" s="9">
        <v>8</v>
      </c>
      <c r="E66" s="9" t="s">
        <v>5</v>
      </c>
      <c r="F66" s="9" t="s">
        <v>38</v>
      </c>
      <c r="G66" s="10">
        <v>2</v>
      </c>
      <c r="H66" s="9" t="s">
        <v>45</v>
      </c>
      <c r="I66" s="9" t="s">
        <v>50</v>
      </c>
      <c r="J66" s="9" t="s">
        <v>48</v>
      </c>
      <c r="K66" s="9">
        <v>29</v>
      </c>
      <c r="L66" s="9">
        <v>27</v>
      </c>
      <c r="M66" s="6">
        <f>IF(N66="","",K66-L66)</f>
        <v>2</v>
      </c>
      <c r="N66" s="7" t="str">
        <f>IF(OR(K66="",L66=""),"",IF(K66=L66,"T",IF(K66&lt;L66,"L","W")))</f>
        <v>W</v>
      </c>
      <c r="O66" s="15" t="str">
        <f t="shared" ca="1" si="1"/>
        <v>(8-0)</v>
      </c>
      <c r="P66" s="5">
        <f ca="1">IF(N66="","",SUM(OFFSET(K66,,,-$A66)))</f>
        <v>264</v>
      </c>
      <c r="Q66" s="5">
        <f ca="1">IF(M66="","",SUM(OFFSET(L66,,,-$A66)))</f>
        <v>155</v>
      </c>
      <c r="R66" s="6">
        <f ca="1">IF(N66="","",P66-Q66)</f>
        <v>109</v>
      </c>
      <c r="S66" s="11">
        <f>IF(N66="","",IF(L66=K66,0.5,IF(L66&lt;K66,1,0)))</f>
        <v>1</v>
      </c>
      <c r="T66" s="12">
        <f ca="1">IF(OR(E66="bye",S66=""),#N/A,SUM(OFFSET(S66,,,-$A66))/COUNT(OFFSET(S66,,,-$A66)))</f>
        <v>1</v>
      </c>
      <c r="U66" s="11">
        <f>IF(OR(E66="bye",E66="dnq"),"",IF(N66="",0,S66))</f>
        <v>1</v>
      </c>
      <c r="V66" s="13" t="e">
        <f ca="1">IF(OR(E66="bye",E66="dnq"),#N/A,IF(OR(N66="",AND(N67="",E67&lt;&gt;"bye",E67&lt;&gt;"dnq")),SUM(OFFSET(U66,,,-$A66))/COUNT(OFFSET(U66,,,-$A66)),#N/A))</f>
        <v>#N/A</v>
      </c>
      <c r="W66" s="11">
        <f>IF(OR(E66="bye",E66="dnq"),"",IF(N66="",1,S66))</f>
        <v>1</v>
      </c>
      <c r="X66" s="13" t="e">
        <f ca="1">IF(OR(E66="bye",E66="dnq"),#N/A,IF(OR(N66="",AND(N67="",E67&lt;&gt;"bye",E67&lt;&gt;"dnq")),SUM(OFFSET(W66,,,-$A66))/COUNT(OFFSET(W66,,,-$A66)),#N/A))</f>
        <v>#N/A</v>
      </c>
      <c r="Y66" s="11">
        <f>IF(OR(E66="bye",E66="dnq"),"",IF(N66="",#N/A,IF(E66="H",S66,"")))</f>
        <v>1</v>
      </c>
      <c r="Z66" s="12">
        <f t="shared" ca="1" si="2"/>
        <v>1</v>
      </c>
      <c r="AA66" s="11" t="str">
        <f>IF(OR(E66="bye",E66="dnq"),"",IF(N66="",#N/A,IF(E66="A",S66,"")))</f>
        <v/>
      </c>
      <c r="AB66" s="12" t="e">
        <f t="shared" ca="1" si="3"/>
        <v>#N/A</v>
      </c>
    </row>
    <row r="67" spans="1:28" x14ac:dyDescent="0.25">
      <c r="A67" s="8">
        <f t="shared" ref="A67:A130" si="4">IF(B67&amp;C67&lt;&gt;B66&amp;C66,1,A66+1)</f>
        <v>9</v>
      </c>
      <c r="B67" s="9">
        <v>2018</v>
      </c>
      <c r="C67" s="9" t="s">
        <v>56</v>
      </c>
      <c r="D67" s="9">
        <v>9</v>
      </c>
      <c r="E67" s="9" t="s">
        <v>6</v>
      </c>
      <c r="F67" s="9" t="s">
        <v>32</v>
      </c>
      <c r="G67" s="10">
        <v>3</v>
      </c>
      <c r="H67" s="9" t="s">
        <v>45</v>
      </c>
      <c r="I67" s="9" t="s">
        <v>52</v>
      </c>
      <c r="J67" s="9" t="s">
        <v>49</v>
      </c>
      <c r="K67" s="9">
        <v>35</v>
      </c>
      <c r="L67" s="9">
        <v>45</v>
      </c>
      <c r="M67" s="6">
        <f>IF(N67="","",K67-L67)</f>
        <v>-10</v>
      </c>
      <c r="N67" s="7" t="str">
        <f>IF(OR(K67="",L67=""),"",IF(K67=L67,"T",IF(K67&lt;L67,"L","W")))</f>
        <v>L</v>
      </c>
      <c r="O67" s="15" t="str">
        <f t="shared" ref="O67:O130" ca="1" si="5">IF(OR(K67="",L67=""),"","("&amp;COUNTIF(OFFSET(N67,,,-$A67),"W")&amp;"-"&amp;COUNTIF(OFFSET(N67,,,-$A67),"L")&amp;IF(COUNTIF(OFFSET(N67,,,-$A67),"T")&gt;0,"-"&amp;COUNTIF(OFFSET(N67,,,-$A67),"T"),"")&amp;")")</f>
        <v>(8-1)</v>
      </c>
      <c r="P67" s="5">
        <f ca="1">IF(N67="","",SUM(OFFSET(K67,,,-$A67)))</f>
        <v>299</v>
      </c>
      <c r="Q67" s="5">
        <f ca="1">IF(M67="","",SUM(OFFSET(L67,,,-$A67)))</f>
        <v>200</v>
      </c>
      <c r="R67" s="6">
        <f ca="1">IF(N67="","",P67-Q67)</f>
        <v>99</v>
      </c>
      <c r="S67" s="11">
        <f>IF(N67="","",IF(L67=K67,0.5,IF(L67&lt;K67,1,0)))</f>
        <v>0</v>
      </c>
      <c r="T67" s="12">
        <f ca="1">IF(OR(E67="bye",S67=""),#N/A,SUM(OFFSET(S67,,,-$A67))/COUNT(OFFSET(S67,,,-$A67)))</f>
        <v>0.88888888888888884</v>
      </c>
      <c r="U67" s="11">
        <f>IF(OR(E67="bye",E67="dnq"),"",IF(N67="",0,S67))</f>
        <v>0</v>
      </c>
      <c r="V67" s="13" t="e">
        <f ca="1">IF(OR(E67="bye",E67="dnq"),#N/A,IF(OR(N67="",AND(N68="",E68&lt;&gt;"bye",E68&lt;&gt;"dnq")),SUM(OFFSET(U67,,,-$A67))/COUNT(OFFSET(U67,,,-$A67)),#N/A))</f>
        <v>#N/A</v>
      </c>
      <c r="W67" s="11">
        <f>IF(OR(E67="bye",E67="dnq"),"",IF(N67="",1,S67))</f>
        <v>0</v>
      </c>
      <c r="X67" s="13" t="e">
        <f ca="1">IF(OR(E67="bye",E67="dnq"),#N/A,IF(OR(N67="",AND(N68="",E68&lt;&gt;"bye",E68&lt;&gt;"dnq")),SUM(OFFSET(W67,,,-$A67))/COUNT(OFFSET(W67,,,-$A67)),#N/A))</f>
        <v>#N/A</v>
      </c>
      <c r="Y67" s="11" t="str">
        <f>IF(OR(E67="bye",E67="dnq"),"",IF(N67="",#N/A,IF(E67="H",S67,"")))</f>
        <v/>
      </c>
      <c r="Z67" s="12" t="e">
        <f t="shared" ref="Z67:Z130" ca="1" si="6">IF(Y67="",#N/A,SUM(OFFSET(Y67,,,-$A67))/COUNT(OFFSET(Y67,,,-$A67)))</f>
        <v>#N/A</v>
      </c>
      <c r="AA67" s="11">
        <f>IF(OR(E67="bye",E67="dnq"),"",IF(N67="",#N/A,IF(E67="A",S67,"")))</f>
        <v>0</v>
      </c>
      <c r="AB67" s="12">
        <f t="shared" ref="AB67:AB130" ca="1" si="7">IF(AA67="",#N/A,SUM(OFFSET(AA67,,,-$A67))/COUNT(OFFSET(AA67,,,-$A67)))</f>
        <v>0.8</v>
      </c>
    </row>
    <row r="68" spans="1:28" x14ac:dyDescent="0.25">
      <c r="A68" s="8">
        <f t="shared" si="4"/>
        <v>10</v>
      </c>
      <c r="B68" s="9">
        <v>2018</v>
      </c>
      <c r="C68" s="9" t="s">
        <v>56</v>
      </c>
      <c r="D68" s="9">
        <v>10</v>
      </c>
      <c r="E68" s="9" t="s">
        <v>5</v>
      </c>
      <c r="F68" s="9" t="s">
        <v>23</v>
      </c>
      <c r="G68" s="10">
        <v>1</v>
      </c>
      <c r="H68" s="9" t="s">
        <v>45</v>
      </c>
      <c r="I68" s="9" t="s">
        <v>46</v>
      </c>
      <c r="J68" s="9" t="s">
        <v>53</v>
      </c>
      <c r="K68" s="9">
        <v>36</v>
      </c>
      <c r="L68" s="9">
        <v>31</v>
      </c>
      <c r="M68" s="6">
        <f>IF(N68="","",K68-L68)</f>
        <v>5</v>
      </c>
      <c r="N68" s="7" t="str">
        <f>IF(OR(K68="",L68=""),"",IF(K68=L68,"T",IF(K68&lt;L68,"L","W")))</f>
        <v>W</v>
      </c>
      <c r="O68" s="15" t="str">
        <f t="shared" ca="1" si="5"/>
        <v>(9-1)</v>
      </c>
      <c r="P68" s="5">
        <f ca="1">IF(N68="","",SUM(OFFSET(K68,,,-$A68)))</f>
        <v>335</v>
      </c>
      <c r="Q68" s="5">
        <f ca="1">IF(M68="","",SUM(OFFSET(L68,,,-$A68)))</f>
        <v>231</v>
      </c>
      <c r="R68" s="6">
        <f ca="1">IF(N68="","",P68-Q68)</f>
        <v>104</v>
      </c>
      <c r="S68" s="11">
        <f>IF(N68="","",IF(L68=K68,0.5,IF(L68&lt;K68,1,0)))</f>
        <v>1</v>
      </c>
      <c r="T68" s="12">
        <f ca="1">IF(OR(E68="bye",S68=""),#N/A,SUM(OFFSET(S68,,,-$A68))/COUNT(OFFSET(S68,,,-$A68)))</f>
        <v>0.9</v>
      </c>
      <c r="U68" s="11">
        <f>IF(OR(E68="bye",E68="dnq"),"",IF(N68="",0,S68))</f>
        <v>1</v>
      </c>
      <c r="V68" s="13" t="e">
        <f ca="1">IF(OR(E68="bye",E68="dnq"),#N/A,IF(OR(N68="",AND(N69="",E69&lt;&gt;"bye",E69&lt;&gt;"dnq")),SUM(OFFSET(U68,,,-$A68))/COUNT(OFFSET(U68,,,-$A68)),#N/A))</f>
        <v>#N/A</v>
      </c>
      <c r="W68" s="11">
        <f>IF(OR(E68="bye",E68="dnq"),"",IF(N68="",1,S68))</f>
        <v>1</v>
      </c>
      <c r="X68" s="13" t="e">
        <f ca="1">IF(OR(E68="bye",E68="dnq"),#N/A,IF(OR(N68="",AND(N69="",E69&lt;&gt;"bye",E69&lt;&gt;"dnq")),SUM(OFFSET(W68,,,-$A68))/COUNT(OFFSET(W68,,,-$A68)),#N/A))</f>
        <v>#N/A</v>
      </c>
      <c r="Y68" s="11">
        <f>IF(OR(E68="bye",E68="dnq"),"",IF(N68="",#N/A,IF(E68="H",S68,"")))</f>
        <v>1</v>
      </c>
      <c r="Z68" s="12">
        <f t="shared" ca="1" si="6"/>
        <v>1</v>
      </c>
      <c r="AA68" s="11" t="str">
        <f>IF(OR(E68="bye",E68="dnq"),"",IF(N68="",#N/A,IF(E68="A",S68,"")))</f>
        <v/>
      </c>
      <c r="AB68" s="12" t="e">
        <f t="shared" ca="1" si="7"/>
        <v>#N/A</v>
      </c>
    </row>
    <row r="69" spans="1:28" x14ac:dyDescent="0.25">
      <c r="A69" s="8">
        <f t="shared" si="4"/>
        <v>11</v>
      </c>
      <c r="B69" s="9">
        <v>2018</v>
      </c>
      <c r="C69" s="9" t="s">
        <v>56</v>
      </c>
      <c r="D69" s="9">
        <v>11</v>
      </c>
      <c r="E69" s="9" t="s">
        <v>5</v>
      </c>
      <c r="F69" s="9" t="s">
        <v>19</v>
      </c>
      <c r="G69" s="10">
        <v>4</v>
      </c>
      <c r="H69" s="9" t="s">
        <v>54</v>
      </c>
      <c r="I69" s="9" t="s">
        <v>46</v>
      </c>
      <c r="J69" s="9" t="s">
        <v>49</v>
      </c>
      <c r="K69" s="9">
        <v>54</v>
      </c>
      <c r="L69" s="9">
        <v>51</v>
      </c>
      <c r="M69" s="6">
        <f>IF(N69="","",K69-L69)</f>
        <v>3</v>
      </c>
      <c r="N69" s="7" t="str">
        <f>IF(OR(K69="",L69=""),"",IF(K69=L69,"T",IF(K69&lt;L69,"L","W")))</f>
        <v>W</v>
      </c>
      <c r="O69" s="15" t="str">
        <f t="shared" ca="1" si="5"/>
        <v>(10-1)</v>
      </c>
      <c r="P69" s="5">
        <f ca="1">IF(N69="","",SUM(OFFSET(K69,,,-$A69)))</f>
        <v>389</v>
      </c>
      <c r="Q69" s="5">
        <f ca="1">IF(M69="","",SUM(OFFSET(L69,,,-$A69)))</f>
        <v>282</v>
      </c>
      <c r="R69" s="6">
        <f ca="1">IF(N69="","",P69-Q69)</f>
        <v>107</v>
      </c>
      <c r="S69" s="11">
        <f>IF(N69="","",IF(L69=K69,0.5,IF(L69&lt;K69,1,0)))</f>
        <v>1</v>
      </c>
      <c r="T69" s="12">
        <f ca="1">IF(OR(E69="bye",S69=""),#N/A,SUM(OFFSET(S69,,,-$A69))/COUNT(OFFSET(S69,,,-$A69)))</f>
        <v>0.90909090909090906</v>
      </c>
      <c r="U69" s="11">
        <f>IF(OR(E69="bye",E69="dnq"),"",IF(N69="",0,S69))</f>
        <v>1</v>
      </c>
      <c r="V69" s="13" t="e">
        <f ca="1">IF(OR(E69="bye",E69="dnq"),#N/A,IF(OR(N69="",AND(N70="",E70&lt;&gt;"bye",E70&lt;&gt;"dnq")),SUM(OFFSET(U69,,,-$A69))/COUNT(OFFSET(U69,,,-$A69)),#N/A))</f>
        <v>#N/A</v>
      </c>
      <c r="W69" s="11">
        <f>IF(OR(E69="bye",E69="dnq"),"",IF(N69="",1,S69))</f>
        <v>1</v>
      </c>
      <c r="X69" s="13" t="e">
        <f ca="1">IF(OR(E69="bye",E69="dnq"),#N/A,IF(OR(N69="",AND(N70="",E70&lt;&gt;"bye",E70&lt;&gt;"dnq")),SUM(OFFSET(W69,,,-$A69))/COUNT(OFFSET(W69,,,-$A69)),#N/A))</f>
        <v>#N/A</v>
      </c>
      <c r="Y69" s="11">
        <f>IF(OR(E69="bye",E69="dnq"),"",IF(N69="",#N/A,IF(E69="H",S69,"")))</f>
        <v>1</v>
      </c>
      <c r="Z69" s="12">
        <f t="shared" ca="1" si="6"/>
        <v>1</v>
      </c>
      <c r="AA69" s="11" t="str">
        <f>IF(OR(E69="bye",E69="dnq"),"",IF(N69="",#N/A,IF(E69="A",S69,"")))</f>
        <v/>
      </c>
      <c r="AB69" s="12" t="e">
        <f t="shared" ca="1" si="7"/>
        <v>#N/A</v>
      </c>
    </row>
    <row r="70" spans="1:28" x14ac:dyDescent="0.25">
      <c r="A70" s="8">
        <f t="shared" si="4"/>
        <v>12</v>
      </c>
      <c r="B70" s="9">
        <v>2018</v>
      </c>
      <c r="C70" s="9" t="s">
        <v>56</v>
      </c>
      <c r="D70" s="9">
        <v>12</v>
      </c>
      <c r="E70" s="9" t="s">
        <v>17</v>
      </c>
      <c r="M70" s="6" t="str">
        <f>IF(N70="","",K70-L70)</f>
        <v/>
      </c>
      <c r="N70" s="7" t="str">
        <f>IF(OR(K70="",L70=""),"",IF(K70=L70,"T",IF(K70&lt;L70,"L","W")))</f>
        <v/>
      </c>
      <c r="O70" s="15" t="str">
        <f t="shared" ca="1" si="5"/>
        <v/>
      </c>
      <c r="P70" s="5" t="str">
        <f ca="1">IF(N70="","",SUM(OFFSET(K70,,,-$A70)))</f>
        <v/>
      </c>
      <c r="Q70" s="5" t="str">
        <f ca="1">IF(M70="","",SUM(OFFSET(L70,,,-$A70)))</f>
        <v/>
      </c>
      <c r="R70" s="6" t="str">
        <f>IF(N70="","",P70-Q70)</f>
        <v/>
      </c>
      <c r="S70" s="11" t="str">
        <f>IF(N70="","",IF(L70=K70,0.5,IF(L70&lt;K70,1,0)))</f>
        <v/>
      </c>
      <c r="T70" s="12" t="e">
        <f ca="1">IF(OR(E70="bye",S70=""),#N/A,SUM(OFFSET(S70,,,-$A70))/COUNT(OFFSET(S70,,,-$A70)))</f>
        <v>#N/A</v>
      </c>
      <c r="U70" s="11" t="str">
        <f>IF(OR(E70="bye",E70="dnq"),"",IF(N70="",0,S70))</f>
        <v/>
      </c>
      <c r="V70" s="13" t="e">
        <f ca="1">IF(OR(E70="bye",E70="dnq"),#N/A,IF(OR(N70="",AND(N71="",E71&lt;&gt;"bye",E71&lt;&gt;"dnq")),SUM(OFFSET(U70,,,-$A70))/COUNT(OFFSET(U70,,,-$A70)),#N/A))</f>
        <v>#N/A</v>
      </c>
      <c r="W70" s="11" t="str">
        <f>IF(OR(E70="bye",E70="dnq"),"",IF(N70="",1,S70))</f>
        <v/>
      </c>
      <c r="X70" s="13" t="e">
        <f ca="1">IF(OR(E70="bye",E70="dnq"),#N/A,IF(OR(N70="",AND(N71="",E71&lt;&gt;"bye",E71&lt;&gt;"dnq")),SUM(OFFSET(W70,,,-$A70))/COUNT(OFFSET(W70,,,-$A70)),#N/A))</f>
        <v>#N/A</v>
      </c>
      <c r="Y70" s="11" t="str">
        <f>IF(OR(E70="bye",E70="dnq"),"",IF(N70="",#N/A,IF(E70="H",S70,"")))</f>
        <v/>
      </c>
      <c r="Z70" s="12" t="e">
        <f t="shared" ca="1" si="6"/>
        <v>#N/A</v>
      </c>
      <c r="AA70" s="11" t="str">
        <f>IF(OR(E70="bye",E70="dnq"),"",IF(N70="",#N/A,IF(E70="A",S70,"")))</f>
        <v/>
      </c>
      <c r="AB70" s="12" t="e">
        <f t="shared" ca="1" si="7"/>
        <v>#N/A</v>
      </c>
    </row>
    <row r="71" spans="1:28" x14ac:dyDescent="0.25">
      <c r="A71" s="8">
        <f t="shared" si="4"/>
        <v>13</v>
      </c>
      <c r="B71" s="9">
        <v>2018</v>
      </c>
      <c r="C71" s="9" t="s">
        <v>56</v>
      </c>
      <c r="D71" s="9">
        <v>13</v>
      </c>
      <c r="E71" s="9" t="s">
        <v>6</v>
      </c>
      <c r="F71" s="9" t="s">
        <v>27</v>
      </c>
      <c r="G71" s="10">
        <v>2</v>
      </c>
      <c r="H71" s="9" t="s">
        <v>45</v>
      </c>
      <c r="I71" s="9" t="s">
        <v>50</v>
      </c>
      <c r="J71" s="9" t="s">
        <v>53</v>
      </c>
      <c r="K71" s="9">
        <v>30</v>
      </c>
      <c r="L71" s="9">
        <v>16</v>
      </c>
      <c r="M71" s="6">
        <f>IF(N71="","",K71-L71)</f>
        <v>14</v>
      </c>
      <c r="N71" s="7" t="str">
        <f>IF(OR(K71="",L71=""),"",IF(K71=L71,"T",IF(K71&lt;L71,"L","W")))</f>
        <v>W</v>
      </c>
      <c r="O71" s="15" t="str">
        <f t="shared" ca="1" si="5"/>
        <v>(11-1)</v>
      </c>
      <c r="P71" s="5">
        <f ca="1">IF(N71="","",SUM(OFFSET(K71,,,-$A71)))</f>
        <v>419</v>
      </c>
      <c r="Q71" s="5">
        <f ca="1">IF(M71="","",SUM(OFFSET(L71,,,-$A71)))</f>
        <v>298</v>
      </c>
      <c r="R71" s="6">
        <f ca="1">IF(N71="","",P71-Q71)</f>
        <v>121</v>
      </c>
      <c r="S71" s="11">
        <f>IF(N71="","",IF(L71=K71,0.5,IF(L71&lt;K71,1,0)))</f>
        <v>1</v>
      </c>
      <c r="T71" s="12">
        <f ca="1">IF(OR(E71="bye",S71=""),#N/A,SUM(OFFSET(S71,,,-$A71))/COUNT(OFFSET(S71,,,-$A71)))</f>
        <v>0.91666666666666663</v>
      </c>
      <c r="U71" s="11">
        <f>IF(OR(E71="bye",E71="dnq"),"",IF(N71="",0,S71))</f>
        <v>1</v>
      </c>
      <c r="V71" s="13" t="e">
        <f ca="1">IF(OR(E71="bye",E71="dnq"),#N/A,IF(OR(N71="",AND(N72="",E72&lt;&gt;"bye",E72&lt;&gt;"dnq")),SUM(OFFSET(U71,,,-$A71))/COUNT(OFFSET(U71,,,-$A71)),#N/A))</f>
        <v>#N/A</v>
      </c>
      <c r="W71" s="11">
        <f>IF(OR(E71="bye",E71="dnq"),"",IF(N71="",1,S71))</f>
        <v>1</v>
      </c>
      <c r="X71" s="13" t="e">
        <f ca="1">IF(OR(E71="bye",E71="dnq"),#N/A,IF(OR(N71="",AND(N72="",E72&lt;&gt;"bye",E72&lt;&gt;"dnq")),SUM(OFFSET(W71,,,-$A71))/COUNT(OFFSET(W71,,,-$A71)),#N/A))</f>
        <v>#N/A</v>
      </c>
      <c r="Y71" s="11" t="str">
        <f>IF(OR(E71="bye",E71="dnq"),"",IF(N71="",#N/A,IF(E71="H",S71,"")))</f>
        <v/>
      </c>
      <c r="Z71" s="12" t="e">
        <f t="shared" ca="1" si="6"/>
        <v>#N/A</v>
      </c>
      <c r="AA71" s="11">
        <f>IF(OR(E71="bye",E71="dnq"),"",IF(N71="",#N/A,IF(E71="A",S71,"")))</f>
        <v>1</v>
      </c>
      <c r="AB71" s="12">
        <f t="shared" ca="1" si="7"/>
        <v>0.83333333333333337</v>
      </c>
    </row>
    <row r="72" spans="1:28" x14ac:dyDescent="0.25">
      <c r="A72" s="8">
        <f t="shared" si="4"/>
        <v>14</v>
      </c>
      <c r="B72" s="9">
        <v>2018</v>
      </c>
      <c r="C72" s="9" t="s">
        <v>56</v>
      </c>
      <c r="D72" s="9">
        <v>14</v>
      </c>
      <c r="E72" s="9" t="s">
        <v>6</v>
      </c>
      <c r="F72" s="9" t="s">
        <v>59</v>
      </c>
      <c r="G72" s="10">
        <v>2</v>
      </c>
      <c r="H72" s="9" t="s">
        <v>45</v>
      </c>
      <c r="I72" s="9" t="s">
        <v>50</v>
      </c>
      <c r="J72" s="9" t="s">
        <v>47</v>
      </c>
      <c r="K72" s="9">
        <v>6</v>
      </c>
      <c r="L72" s="9">
        <v>15</v>
      </c>
      <c r="M72" s="6">
        <f>IF(N72="","",K72-L72)</f>
        <v>-9</v>
      </c>
      <c r="N72" s="7" t="str">
        <f>IF(OR(K72="",L72=""),"",IF(K72=L72,"T",IF(K72&lt;L72,"L","W")))</f>
        <v>L</v>
      </c>
      <c r="O72" s="15" t="str">
        <f t="shared" ca="1" si="5"/>
        <v>(11-2)</v>
      </c>
      <c r="P72" s="5">
        <f ca="1">IF(N72="","",SUM(OFFSET(K72,,,-$A72)))</f>
        <v>425</v>
      </c>
      <c r="Q72" s="5">
        <f ca="1">IF(M72="","",SUM(OFFSET(L72,,,-$A72)))</f>
        <v>313</v>
      </c>
      <c r="R72" s="6">
        <f ca="1">IF(N72="","",P72-Q72)</f>
        <v>112</v>
      </c>
      <c r="S72" s="11">
        <f>IF(N72="","",IF(L72=K72,0.5,IF(L72&lt;K72,1,0)))</f>
        <v>0</v>
      </c>
      <c r="T72" s="12">
        <f ca="1">IF(OR(E72="bye",S72=""),#N/A,SUM(OFFSET(S72,,,-$A72))/COUNT(OFFSET(S72,,,-$A72)))</f>
        <v>0.84615384615384615</v>
      </c>
      <c r="U72" s="11">
        <f>IF(OR(E72="bye",E72="dnq"),"",IF(N72="",0,S72))</f>
        <v>0</v>
      </c>
      <c r="V72" s="13" t="e">
        <f ca="1">IF(OR(E72="bye",E72="dnq"),#N/A,IF(OR(N72="",AND(N73="",E73&lt;&gt;"bye",E73&lt;&gt;"dnq")),SUM(OFFSET(U72,,,-$A72))/COUNT(OFFSET(U72,,,-$A72)),#N/A))</f>
        <v>#N/A</v>
      </c>
      <c r="W72" s="11">
        <f>IF(OR(E72="bye",E72="dnq"),"",IF(N72="",1,S72))</f>
        <v>0</v>
      </c>
      <c r="X72" s="13" t="e">
        <f ca="1">IF(OR(E72="bye",E72="dnq"),#N/A,IF(OR(N72="",AND(N73="",E73&lt;&gt;"bye",E73&lt;&gt;"dnq")),SUM(OFFSET(W72,,,-$A72))/COUNT(OFFSET(W72,,,-$A72)),#N/A))</f>
        <v>#N/A</v>
      </c>
      <c r="Y72" s="11" t="str">
        <f>IF(OR(E72="bye",E72="dnq"),"",IF(N72="",#N/A,IF(E72="H",S72,"")))</f>
        <v/>
      </c>
      <c r="Z72" s="12" t="e">
        <f t="shared" ca="1" si="6"/>
        <v>#N/A</v>
      </c>
      <c r="AA72" s="11">
        <f>IF(OR(E72="bye",E72="dnq"),"",IF(N72="",#N/A,IF(E72="A",S72,"")))</f>
        <v>0</v>
      </c>
      <c r="AB72" s="12">
        <f t="shared" ca="1" si="7"/>
        <v>0.7142857142857143</v>
      </c>
    </row>
    <row r="73" spans="1:28" x14ac:dyDescent="0.25">
      <c r="A73" s="8">
        <f t="shared" si="4"/>
        <v>15</v>
      </c>
      <c r="B73" s="9">
        <v>2018</v>
      </c>
      <c r="C73" s="9" t="s">
        <v>56</v>
      </c>
      <c r="D73" s="9">
        <v>15</v>
      </c>
      <c r="E73" s="9" t="s">
        <v>5</v>
      </c>
      <c r="F73" s="9" t="s">
        <v>43</v>
      </c>
      <c r="G73" s="10">
        <v>3</v>
      </c>
      <c r="H73" s="9" t="s">
        <v>45</v>
      </c>
      <c r="I73" s="9" t="s">
        <v>51</v>
      </c>
      <c r="J73" s="9" t="s">
        <v>49</v>
      </c>
      <c r="K73" s="9">
        <v>23</v>
      </c>
      <c r="L73" s="9">
        <v>30</v>
      </c>
      <c r="M73" s="6">
        <f>IF(N73="","",K73-L73)</f>
        <v>-7</v>
      </c>
      <c r="N73" s="7" t="str">
        <f>IF(OR(K73="",L73=""),"",IF(K73=L73,"T",IF(K73&lt;L73,"L","W")))</f>
        <v>L</v>
      </c>
      <c r="O73" s="15" t="str">
        <f t="shared" ca="1" si="5"/>
        <v>(11-3)</v>
      </c>
      <c r="P73" s="5">
        <f ca="1">IF(N73="","",SUM(OFFSET(K73,,,-$A73)))</f>
        <v>448</v>
      </c>
      <c r="Q73" s="5">
        <f ca="1">IF(M73="","",SUM(OFFSET(L73,,,-$A73)))</f>
        <v>343</v>
      </c>
      <c r="R73" s="6">
        <f ca="1">IF(N73="","",P73-Q73)</f>
        <v>105</v>
      </c>
      <c r="S73" s="11">
        <f>IF(N73="","",IF(L73=K73,0.5,IF(L73&lt;K73,1,0)))</f>
        <v>0</v>
      </c>
      <c r="T73" s="12">
        <f ca="1">IF(OR(E73="bye",S73=""),#N/A,SUM(OFFSET(S73,,,-$A73))/COUNT(OFFSET(S73,,,-$A73)))</f>
        <v>0.7857142857142857</v>
      </c>
      <c r="U73" s="11">
        <f>IF(OR(E73="bye",E73="dnq"),"",IF(N73="",0,S73))</f>
        <v>0</v>
      </c>
      <c r="V73" s="13" t="e">
        <f ca="1">IF(OR(E73="bye",E73="dnq"),#N/A,IF(OR(N73="",AND(N74="",E74&lt;&gt;"bye",E74&lt;&gt;"dnq")),SUM(OFFSET(U73,,,-$A73))/COUNT(OFFSET(U73,,,-$A73)),#N/A))</f>
        <v>#N/A</v>
      </c>
      <c r="W73" s="11">
        <f>IF(OR(E73="bye",E73="dnq"),"",IF(N73="",1,S73))</f>
        <v>0</v>
      </c>
      <c r="X73" s="13" t="e">
        <f ca="1">IF(OR(E73="bye",E73="dnq"),#N/A,IF(OR(N73="",AND(N74="",E74&lt;&gt;"bye",E74&lt;&gt;"dnq")),SUM(OFFSET(W73,,,-$A73))/COUNT(OFFSET(W73,,,-$A73)),#N/A))</f>
        <v>#N/A</v>
      </c>
      <c r="Y73" s="11">
        <f>IF(OR(E73="bye",E73="dnq"),"",IF(N73="",#N/A,IF(E73="H",S73,"")))</f>
        <v>0</v>
      </c>
      <c r="Z73" s="12">
        <f t="shared" ca="1" si="6"/>
        <v>0.8571428571428571</v>
      </c>
      <c r="AA73" s="11" t="str">
        <f>IF(OR(E73="bye",E73="dnq"),"",IF(N73="",#N/A,IF(E73="A",S73,"")))</f>
        <v/>
      </c>
      <c r="AB73" s="12" t="e">
        <f t="shared" ca="1" si="7"/>
        <v>#N/A</v>
      </c>
    </row>
    <row r="74" spans="1:28" x14ac:dyDescent="0.25">
      <c r="A74" s="8">
        <f t="shared" si="4"/>
        <v>16</v>
      </c>
      <c r="B74" s="9">
        <v>2018</v>
      </c>
      <c r="C74" s="9" t="s">
        <v>56</v>
      </c>
      <c r="D74" s="9">
        <v>16</v>
      </c>
      <c r="E74" s="9" t="s">
        <v>6</v>
      </c>
      <c r="F74" s="9" t="s">
        <v>25</v>
      </c>
      <c r="G74" s="10">
        <v>1</v>
      </c>
      <c r="H74" s="9" t="s">
        <v>45</v>
      </c>
      <c r="I74" s="9" t="s">
        <v>46</v>
      </c>
      <c r="J74" s="9" t="s">
        <v>48</v>
      </c>
      <c r="K74" s="9">
        <v>31</v>
      </c>
      <c r="L74" s="9">
        <v>9</v>
      </c>
      <c r="M74" s="6">
        <f>IF(N74="","",K74-L74)</f>
        <v>22</v>
      </c>
      <c r="N74" s="7" t="str">
        <f>IF(OR(K74="",L74=""),"",IF(K74=L74,"T",IF(K74&lt;L74,"L","W")))</f>
        <v>W</v>
      </c>
      <c r="O74" s="15" t="str">
        <f t="shared" ca="1" si="5"/>
        <v>(12-3)</v>
      </c>
      <c r="P74" s="5">
        <f ca="1">IF(N74="","",SUM(OFFSET(K74,,,-$A74)))</f>
        <v>479</v>
      </c>
      <c r="Q74" s="5">
        <f ca="1">IF(M74="","",SUM(OFFSET(L74,,,-$A74)))</f>
        <v>352</v>
      </c>
      <c r="R74" s="6">
        <f ca="1">IF(N74="","",P74-Q74)</f>
        <v>127</v>
      </c>
      <c r="S74" s="11">
        <f>IF(N74="","",IF(L74=K74,0.5,IF(L74&lt;K74,1,0)))</f>
        <v>1</v>
      </c>
      <c r="T74" s="12">
        <f ca="1">IF(OR(E74="bye",S74=""),#N/A,SUM(OFFSET(S74,,,-$A74))/COUNT(OFFSET(S74,,,-$A74)))</f>
        <v>0.8</v>
      </c>
      <c r="U74" s="11">
        <f>IF(OR(E74="bye",E74="dnq"),"",IF(N74="",0,S74))</f>
        <v>1</v>
      </c>
      <c r="V74" s="13" t="e">
        <f ca="1">IF(OR(E74="bye",E74="dnq"),#N/A,IF(OR(N74="",AND(N75="",E75&lt;&gt;"bye",E75&lt;&gt;"dnq")),SUM(OFFSET(U74,,,-$A74))/COUNT(OFFSET(U74,,,-$A74)),#N/A))</f>
        <v>#N/A</v>
      </c>
      <c r="W74" s="11">
        <f>IF(OR(E74="bye",E74="dnq"),"",IF(N74="",1,S74))</f>
        <v>1</v>
      </c>
      <c r="X74" s="13" t="e">
        <f ca="1">IF(OR(E74="bye",E74="dnq"),#N/A,IF(OR(N74="",AND(N75="",E75&lt;&gt;"bye",E75&lt;&gt;"dnq")),SUM(OFFSET(W74,,,-$A74))/COUNT(OFFSET(W74,,,-$A74)),#N/A))</f>
        <v>#N/A</v>
      </c>
      <c r="Y74" s="11" t="str">
        <f>IF(OR(E74="bye",E74="dnq"),"",IF(N74="",#N/A,IF(E74="H",S74,"")))</f>
        <v/>
      </c>
      <c r="Z74" s="12" t="e">
        <f t="shared" ca="1" si="6"/>
        <v>#N/A</v>
      </c>
      <c r="AA74" s="11">
        <f>IF(OR(E74="bye",E74="dnq"),"",IF(N74="",#N/A,IF(E74="A",S74,"")))</f>
        <v>1</v>
      </c>
      <c r="AB74" s="12">
        <f t="shared" ca="1" si="7"/>
        <v>0.75</v>
      </c>
    </row>
    <row r="75" spans="1:28" x14ac:dyDescent="0.25">
      <c r="A75" s="8">
        <f t="shared" si="4"/>
        <v>17</v>
      </c>
      <c r="B75" s="9">
        <v>2018</v>
      </c>
      <c r="C75" s="9" t="s">
        <v>56</v>
      </c>
      <c r="D75" s="9">
        <v>17</v>
      </c>
      <c r="E75" s="9" t="s">
        <v>5</v>
      </c>
      <c r="F75" s="9" t="s">
        <v>22</v>
      </c>
      <c r="G75" s="10">
        <v>1</v>
      </c>
      <c r="H75" s="9" t="s">
        <v>45</v>
      </c>
      <c r="I75" s="9" t="s">
        <v>46</v>
      </c>
      <c r="J75" s="9" t="s">
        <v>47</v>
      </c>
      <c r="K75" s="9">
        <v>48</v>
      </c>
      <c r="L75" s="9">
        <v>32</v>
      </c>
      <c r="M75" s="6">
        <f>IF(N75="","",K75-L75)</f>
        <v>16</v>
      </c>
      <c r="N75" s="7" t="str">
        <f>IF(OR(K75="",L75=""),"",IF(K75=L75,"T",IF(K75&lt;L75,"L","W")))</f>
        <v>W</v>
      </c>
      <c r="O75" s="15" t="str">
        <f t="shared" ca="1" si="5"/>
        <v>(13-3)</v>
      </c>
      <c r="P75" s="5">
        <f ca="1">IF(N75="","",SUM(OFFSET(K75,,,-$A75)))</f>
        <v>527</v>
      </c>
      <c r="Q75" s="5">
        <f ca="1">IF(M75="","",SUM(OFFSET(L75,,,-$A75)))</f>
        <v>384</v>
      </c>
      <c r="R75" s="6">
        <f ca="1">IF(N75="","",P75-Q75)</f>
        <v>143</v>
      </c>
      <c r="S75" s="11">
        <f>IF(N75="","",IF(L75=K75,0.5,IF(L75&lt;K75,1,0)))</f>
        <v>1</v>
      </c>
      <c r="T75" s="12">
        <f ca="1">IF(OR(E75="bye",S75=""),#N/A,SUM(OFFSET(S75,,,-$A75))/COUNT(OFFSET(S75,,,-$A75)))</f>
        <v>0.8125</v>
      </c>
      <c r="U75" s="11">
        <f>IF(OR(E75="bye",E75="dnq"),"",IF(N75="",0,S75))</f>
        <v>1</v>
      </c>
      <c r="V75" s="13" t="e">
        <f ca="1">IF(OR(E75="bye",E75="dnq"),#N/A,IF(OR(N75="",AND(N76="",E76&lt;&gt;"bye",E76&lt;&gt;"dnq")),SUM(OFFSET(U75,,,-$A75))/COUNT(OFFSET(U75,,,-$A75)),#N/A))</f>
        <v>#N/A</v>
      </c>
      <c r="W75" s="11">
        <f>IF(OR(E75="bye",E75="dnq"),"",IF(N75="",1,S75))</f>
        <v>1</v>
      </c>
      <c r="X75" s="13" t="e">
        <f ca="1">IF(OR(E75="bye",E75="dnq"),#N/A,IF(OR(N75="",AND(N76="",E76&lt;&gt;"bye",E76&lt;&gt;"dnq")),SUM(OFFSET(W75,,,-$A75))/COUNT(OFFSET(W75,,,-$A75)),#N/A))</f>
        <v>#N/A</v>
      </c>
      <c r="Y75" s="11">
        <f>IF(OR(E75="bye",E75="dnq"),"",IF(N75="",#N/A,IF(E75="H",S75,"")))</f>
        <v>1</v>
      </c>
      <c r="Z75" s="12">
        <f t="shared" ca="1" si="6"/>
        <v>0.875</v>
      </c>
      <c r="AA75" s="11" t="str">
        <f>IF(OR(E75="bye",E75="dnq"),"",IF(N75="",#N/A,IF(E75="A",S75,"")))</f>
        <v/>
      </c>
      <c r="AB75" s="12" t="e">
        <f t="shared" ca="1" si="7"/>
        <v>#N/A</v>
      </c>
    </row>
    <row r="76" spans="1:28" x14ac:dyDescent="0.25">
      <c r="A76" s="8">
        <f t="shared" si="4"/>
        <v>1</v>
      </c>
      <c r="B76" s="9">
        <v>2018</v>
      </c>
      <c r="C76" s="9" t="s">
        <v>57</v>
      </c>
      <c r="D76" s="9" t="s">
        <v>66</v>
      </c>
      <c r="E76" s="9" t="s">
        <v>17</v>
      </c>
      <c r="M76" s="6" t="str">
        <f>IF(N76="","",K76-L76)</f>
        <v/>
      </c>
      <c r="N76" s="7" t="str">
        <f>IF(OR(K76="",L76=""),"",IF(K76=L76,"T",IF(K76&lt;L76,"L","W")))</f>
        <v/>
      </c>
      <c r="O76" s="15" t="str">
        <f t="shared" ca="1" si="5"/>
        <v/>
      </c>
      <c r="P76" s="5" t="str">
        <f ca="1">IF(N76="","",SUM(OFFSET(K76,,,-$A76)))</f>
        <v/>
      </c>
      <c r="Q76" s="5" t="str">
        <f ca="1">IF(M76="","",SUM(OFFSET(L76,,,-$A76)))</f>
        <v/>
      </c>
      <c r="R76" s="6" t="str">
        <f>IF(N76="","",P76-Q76)</f>
        <v/>
      </c>
      <c r="S76" s="11" t="str">
        <f>IF(N76="","",IF(L76=K76,0.5,IF(L76&lt;K76,1,0)))</f>
        <v/>
      </c>
      <c r="T76" s="12" t="e">
        <f ca="1">IF(OR(E76="bye",S76=""),#N/A,SUM(OFFSET(S76,,,-$A76))/COUNT(OFFSET(S76,,,-$A76)))</f>
        <v>#N/A</v>
      </c>
      <c r="U76" s="11" t="str">
        <f>IF(OR(E76="bye",E76="dnq"),"",IF(N76="",0,S76))</f>
        <v/>
      </c>
      <c r="V76" s="13" t="e">
        <f ca="1">IF(OR(E76="bye",E76="dnq"),#N/A,IF(OR(N76="",AND(N77="",E77&lt;&gt;"bye",E77&lt;&gt;"dnq")),SUM(OFFSET(U76,,,-$A76))/COUNT(OFFSET(U76,,,-$A76)),#N/A))</f>
        <v>#N/A</v>
      </c>
      <c r="W76" s="11" t="str">
        <f>IF(OR(E76="bye",E76="dnq"),"",IF(N76="",1,S76))</f>
        <v/>
      </c>
      <c r="X76" s="13" t="e">
        <f ca="1">IF(OR(E76="bye",E76="dnq"),#N/A,IF(OR(N76="",AND(N77="",E77&lt;&gt;"bye",E77&lt;&gt;"dnq")),SUM(OFFSET(W76,,,-$A76))/COUNT(OFFSET(W76,,,-$A76)),#N/A))</f>
        <v>#N/A</v>
      </c>
      <c r="Y76" s="11" t="str">
        <f>IF(OR(E76="bye",E76="dnq"),"",IF(N76="",#N/A,IF(E76="H",S76,"")))</f>
        <v/>
      </c>
      <c r="Z76" s="12" t="e">
        <f t="shared" ca="1" si="6"/>
        <v>#N/A</v>
      </c>
      <c r="AA76" s="11" t="str">
        <f>IF(OR(E76="bye",E76="dnq"),"",IF(N76="",#N/A,IF(E76="A",S76,"")))</f>
        <v/>
      </c>
      <c r="AB76" s="12" t="e">
        <f t="shared" ca="1" si="7"/>
        <v>#N/A</v>
      </c>
    </row>
    <row r="77" spans="1:28" x14ac:dyDescent="0.25">
      <c r="A77" s="8">
        <f t="shared" si="4"/>
        <v>2</v>
      </c>
      <c r="B77" s="9">
        <v>2018</v>
      </c>
      <c r="C77" s="9" t="s">
        <v>57</v>
      </c>
      <c r="D77" s="9" t="s">
        <v>67</v>
      </c>
      <c r="E77" s="9" t="s">
        <v>5</v>
      </c>
      <c r="F77" s="9" t="s">
        <v>18</v>
      </c>
      <c r="K77" s="9">
        <v>30</v>
      </c>
      <c r="L77" s="9">
        <v>22</v>
      </c>
      <c r="M77" s="6">
        <f>IF(N77="","",K77-L77)</f>
        <v>8</v>
      </c>
      <c r="N77" s="7" t="str">
        <f>IF(OR(K77="",L77=""),"",IF(K77=L77,"T",IF(K77&lt;L77,"L","W")))</f>
        <v>W</v>
      </c>
      <c r="O77" s="15" t="str">
        <f t="shared" ca="1" si="5"/>
        <v>(1-0)</v>
      </c>
      <c r="P77" s="5">
        <f ca="1">IF(N77="","",SUM(OFFSET(K77,,,-$A77)))</f>
        <v>30</v>
      </c>
      <c r="Q77" s="5">
        <f ca="1">IF(M77="","",SUM(OFFSET(L77,,,-$A77)))</f>
        <v>22</v>
      </c>
      <c r="R77" s="6">
        <f ca="1">IF(N77="","",P77-Q77)</f>
        <v>8</v>
      </c>
      <c r="S77" s="11">
        <f>IF(N77="","",IF(L77=K77,0.5,IF(L77&lt;K77,1,0)))</f>
        <v>1</v>
      </c>
      <c r="T77" s="12">
        <f ca="1">IF(OR(E77="bye",S77=""),#N/A,SUM(OFFSET(S77,,,-$A77))/COUNT(OFFSET(S77,,,-$A77)))</f>
        <v>1</v>
      </c>
      <c r="U77" s="11">
        <f>IF(OR(E77="bye",E77="dnq"),"",IF(N77="",0,S77))</f>
        <v>1</v>
      </c>
      <c r="V77" s="13" t="e">
        <f ca="1">IF(OR(E77="bye",E77="dnq"),#N/A,IF(OR(N77="",AND(N78="",E78&lt;&gt;"bye",E78&lt;&gt;"dnq")),SUM(OFFSET(U77,,,-$A77))/COUNT(OFFSET(U77,,,-$A77)),#N/A))</f>
        <v>#N/A</v>
      </c>
      <c r="W77" s="11">
        <f>IF(OR(E77="bye",E77="dnq"),"",IF(N77="",1,S77))</f>
        <v>1</v>
      </c>
      <c r="X77" s="13" t="e">
        <f ca="1">IF(OR(E77="bye",E77="dnq"),#N/A,IF(OR(N77="",AND(N78="",E78&lt;&gt;"bye",E78&lt;&gt;"dnq")),SUM(OFFSET(W77,,,-$A77))/COUNT(OFFSET(W77,,,-$A77)),#N/A))</f>
        <v>#N/A</v>
      </c>
      <c r="Y77" s="11">
        <f>IF(OR(E77="bye",E77="dnq"),"",IF(N77="",#N/A,IF(E77="H",S77,"")))</f>
        <v>1</v>
      </c>
      <c r="Z77" s="12">
        <f t="shared" ca="1" si="6"/>
        <v>1</v>
      </c>
      <c r="AA77" s="11" t="str">
        <f>IF(OR(E77="bye",E77="dnq"),"",IF(N77="",#N/A,IF(E77="A",S77,"")))</f>
        <v/>
      </c>
      <c r="AB77" s="12" t="e">
        <f t="shared" ca="1" si="7"/>
        <v>#N/A</v>
      </c>
    </row>
    <row r="78" spans="1:28" x14ac:dyDescent="0.25">
      <c r="A78" s="8">
        <f t="shared" si="4"/>
        <v>3</v>
      </c>
      <c r="B78" s="9">
        <v>2018</v>
      </c>
      <c r="C78" s="9" t="s">
        <v>57</v>
      </c>
      <c r="D78" s="9" t="s">
        <v>68</v>
      </c>
      <c r="E78" s="9" t="s">
        <v>6</v>
      </c>
      <c r="F78" s="9" t="s">
        <v>32</v>
      </c>
      <c r="K78" s="9">
        <v>26</v>
      </c>
      <c r="L78" s="9">
        <v>23</v>
      </c>
      <c r="M78" s="6">
        <f>IF(N78="","",K78-L78)</f>
        <v>3</v>
      </c>
      <c r="N78" s="7" t="str">
        <f>IF(OR(K78="",L78=""),"",IF(K78=L78,"T",IF(K78&lt;L78,"L","W")))</f>
        <v>W</v>
      </c>
      <c r="O78" s="15" t="str">
        <f t="shared" ca="1" si="5"/>
        <v>(2-0)</v>
      </c>
      <c r="P78" s="5">
        <f ca="1">IF(N78="","",SUM(OFFSET(K78,,,-$A78)))</f>
        <v>56</v>
      </c>
      <c r="Q78" s="5">
        <f ca="1">IF(M78="","",SUM(OFFSET(L78,,,-$A78)))</f>
        <v>45</v>
      </c>
      <c r="R78" s="6">
        <f ca="1">IF(N78="","",P78-Q78)</f>
        <v>11</v>
      </c>
      <c r="S78" s="11">
        <f>IF(N78="","",IF(L78=K78,0.5,IF(L78&lt;K78,1,0)))</f>
        <v>1</v>
      </c>
      <c r="T78" s="12">
        <f ca="1">IF(OR(E78="bye",S78=""),#N/A,SUM(OFFSET(S78,,,-$A78))/COUNT(OFFSET(S78,,,-$A78)))</f>
        <v>1</v>
      </c>
      <c r="U78" s="11">
        <f>IF(OR(E78="bye",E78="dnq"),"",IF(N78="",0,S78))</f>
        <v>1</v>
      </c>
      <c r="V78" s="13" t="e">
        <f ca="1">IF(OR(E78="bye",E78="dnq"),#N/A,IF(OR(N78="",AND(N79="",E79&lt;&gt;"bye",E79&lt;&gt;"dnq")),SUM(OFFSET(U78,,,-$A78))/COUNT(OFFSET(U78,,,-$A78)),#N/A))</f>
        <v>#N/A</v>
      </c>
      <c r="W78" s="11">
        <f>IF(OR(E78="bye",E78="dnq"),"",IF(N78="",1,S78))</f>
        <v>1</v>
      </c>
      <c r="X78" s="13" t="e">
        <f ca="1">IF(OR(E78="bye",E78="dnq"),#N/A,IF(OR(N78="",AND(N79="",E79&lt;&gt;"bye",E79&lt;&gt;"dnq")),SUM(OFFSET(W78,,,-$A78))/COUNT(OFFSET(W78,,,-$A78)),#N/A))</f>
        <v>#N/A</v>
      </c>
      <c r="Y78" s="11" t="str">
        <f>IF(OR(E78="bye",E78="dnq"),"",IF(N78="",#N/A,IF(E78="H",S78,"")))</f>
        <v/>
      </c>
      <c r="Z78" s="12" t="e">
        <f t="shared" ca="1" si="6"/>
        <v>#N/A</v>
      </c>
      <c r="AA78" s="11">
        <f>IF(OR(E78="bye",E78="dnq"),"",IF(N78="",#N/A,IF(E78="A",S78,"")))</f>
        <v>1</v>
      </c>
      <c r="AB78" s="12">
        <f t="shared" ca="1" si="7"/>
        <v>1</v>
      </c>
    </row>
    <row r="79" spans="1:28" x14ac:dyDescent="0.25">
      <c r="A79" s="8">
        <f t="shared" si="4"/>
        <v>4</v>
      </c>
      <c r="B79" s="9">
        <v>2018</v>
      </c>
      <c r="C79" s="9" t="s">
        <v>57</v>
      </c>
      <c r="D79" s="9" t="s">
        <v>69</v>
      </c>
      <c r="E79" s="9" t="s">
        <v>5</v>
      </c>
      <c r="F79" s="9" t="s">
        <v>33</v>
      </c>
      <c r="K79" s="9">
        <v>3</v>
      </c>
      <c r="L79" s="9">
        <v>13</v>
      </c>
      <c r="M79" s="6">
        <f>IF(N79="","",K79-L79)</f>
        <v>-10</v>
      </c>
      <c r="N79" s="7" t="str">
        <f>IF(OR(K79="",L79=""),"",IF(K79=L79,"T",IF(K79&lt;L79,"L","W")))</f>
        <v>L</v>
      </c>
      <c r="O79" s="15" t="str">
        <f t="shared" ca="1" si="5"/>
        <v>(2-1)</v>
      </c>
      <c r="P79" s="5">
        <f ca="1">IF(N79="","",SUM(OFFSET(K79,,,-$A79)))</f>
        <v>59</v>
      </c>
      <c r="Q79" s="5">
        <f ca="1">IF(M79="","",SUM(OFFSET(L79,,,-$A79)))</f>
        <v>58</v>
      </c>
      <c r="R79" s="6">
        <f ca="1">IF(N79="","",P79-Q79)</f>
        <v>1</v>
      </c>
      <c r="S79" s="11">
        <f>IF(N79="","",IF(L79=K79,0.5,IF(L79&lt;K79,1,0)))</f>
        <v>0</v>
      </c>
      <c r="T79" s="12">
        <f ca="1">IF(OR(E79="bye",S79=""),#N/A,SUM(OFFSET(S79,,,-$A79))/COUNT(OFFSET(S79,,,-$A79)))</f>
        <v>0.66666666666666663</v>
      </c>
      <c r="U79" s="11">
        <f>IF(OR(E79="bye",E79="dnq"),"",IF(N79="",0,S79))</f>
        <v>0</v>
      </c>
      <c r="V79" s="13" t="e">
        <f ca="1">IF(OR(E79="bye",E79="dnq"),#N/A,IF(OR(N79="",AND(N80="",E80&lt;&gt;"bye",E80&lt;&gt;"dnq")),SUM(OFFSET(U79,,,-$A79))/COUNT(OFFSET(U79,,,-$A79)),#N/A))</f>
        <v>#N/A</v>
      </c>
      <c r="W79" s="11">
        <f>IF(OR(E79="bye",E79="dnq"),"",IF(N79="",1,S79))</f>
        <v>0</v>
      </c>
      <c r="X79" s="13" t="e">
        <f ca="1">IF(OR(E79="bye",E79="dnq"),#N/A,IF(OR(N79="",AND(N80="",E80&lt;&gt;"bye",E80&lt;&gt;"dnq")),SUM(OFFSET(W79,,,-$A79))/COUNT(OFFSET(W79,,,-$A79)),#N/A))</f>
        <v>#N/A</v>
      </c>
      <c r="Y79" s="11">
        <f>IF(OR(E79="bye",E79="dnq"),"",IF(N79="",#N/A,IF(E79="H",S79,"")))</f>
        <v>0</v>
      </c>
      <c r="Z79" s="12">
        <f t="shared" ca="1" si="6"/>
        <v>0.5</v>
      </c>
      <c r="AA79" s="11" t="str">
        <f>IF(OR(E79="bye",E79="dnq"),"",IF(N79="",#N/A,IF(E79="A",S79,"")))</f>
        <v/>
      </c>
      <c r="AB79" s="12" t="e">
        <f t="shared" ca="1" si="7"/>
        <v>#N/A</v>
      </c>
    </row>
    <row r="80" spans="1:28" x14ac:dyDescent="0.25">
      <c r="A80" s="8">
        <f t="shared" si="4"/>
        <v>1</v>
      </c>
      <c r="B80" s="9">
        <v>2019</v>
      </c>
      <c r="C80" s="9" t="s">
        <v>3</v>
      </c>
      <c r="D80" s="9" t="s">
        <v>72</v>
      </c>
      <c r="E80" s="9" t="s">
        <v>17</v>
      </c>
      <c r="M80" s="6" t="str">
        <f>IF(N80="","",K80-L80)</f>
        <v/>
      </c>
      <c r="N80" s="7" t="str">
        <f>IF(OR(K80="",L80=""),"",IF(K80=L80,"T",IF(K80&lt;L80,"L","W")))</f>
        <v/>
      </c>
      <c r="O80" s="15" t="str">
        <f t="shared" ca="1" si="5"/>
        <v/>
      </c>
      <c r="P80" s="5" t="str">
        <f ca="1">IF(N80="","",SUM(OFFSET(K80,,,-$A80)))</f>
        <v/>
      </c>
      <c r="Q80" s="5" t="str">
        <f ca="1">IF(M80="","",SUM(OFFSET(L80,,,-$A80)))</f>
        <v/>
      </c>
      <c r="R80" s="6" t="str">
        <f>IF(N80="","",P80-Q80)</f>
        <v/>
      </c>
      <c r="S80" s="11" t="str">
        <f>IF(N80="","",IF(L80=K80,0.5,IF(L80&lt;K80,1,0)))</f>
        <v/>
      </c>
      <c r="T80" s="12" t="e">
        <f ca="1">IF(OR(E80="bye",S80=""),#N/A,SUM(OFFSET(S80,,,-$A80))/COUNT(OFFSET(S80,,,-$A80)))</f>
        <v>#N/A</v>
      </c>
      <c r="U80" s="11" t="str">
        <f>IF(OR(E80="bye",E80="dnq"),"",IF(N80="",0,S80))</f>
        <v/>
      </c>
      <c r="V80" s="13" t="e">
        <f ca="1">IF(OR(E80="bye",E80="dnq"),#N/A,IF(OR(N80="",AND(N81="",E81&lt;&gt;"bye",E81&lt;&gt;"dnq")),SUM(OFFSET(U80,,,-$A80))/COUNT(OFFSET(U80,,,-$A80)),#N/A))</f>
        <v>#N/A</v>
      </c>
      <c r="W80" s="11" t="str">
        <f>IF(OR(E80="bye",E80="dnq"),"",IF(N80="",1,S80))</f>
        <v/>
      </c>
      <c r="X80" s="13" t="e">
        <f ca="1">IF(OR(E80="bye",E80="dnq"),#N/A,IF(OR(N80="",AND(N81="",E81&lt;&gt;"bye",E81&lt;&gt;"dnq")),SUM(OFFSET(W80,,,-$A80))/COUNT(OFFSET(W80,,,-$A80)),#N/A))</f>
        <v>#N/A</v>
      </c>
      <c r="Y80" s="11" t="str">
        <f>IF(OR(E80="bye",E80="dnq"),"",IF(N80="",#N/A,IF(E80="H",S80,"")))</f>
        <v/>
      </c>
      <c r="Z80" s="12" t="e">
        <f t="shared" ca="1" si="6"/>
        <v>#N/A</v>
      </c>
      <c r="AA80" s="11" t="str">
        <f>IF(OR(E80="bye",E80="dnq"),"",IF(N80="",#N/A,IF(E80="A",S80,"")))</f>
        <v/>
      </c>
      <c r="AB80" s="12" t="e">
        <f t="shared" ca="1" si="7"/>
        <v>#N/A</v>
      </c>
    </row>
    <row r="81" spans="1:28" x14ac:dyDescent="0.25">
      <c r="A81" s="8">
        <f t="shared" si="4"/>
        <v>2</v>
      </c>
      <c r="B81" s="9">
        <v>2019</v>
      </c>
      <c r="C81" s="9" t="s">
        <v>3</v>
      </c>
      <c r="D81" s="9">
        <v>1</v>
      </c>
      <c r="E81" s="9" t="s">
        <v>6</v>
      </c>
      <c r="F81" s="9" t="s">
        <v>36</v>
      </c>
      <c r="K81" s="9">
        <v>3</v>
      </c>
      <c r="L81" s="9">
        <v>14</v>
      </c>
      <c r="M81" s="6">
        <f>IF(N81="","",K81-L81)</f>
        <v>-11</v>
      </c>
      <c r="N81" s="7" t="str">
        <f>IF(OR(K81="",L81=""),"",IF(K81=L81,"T",IF(K81&lt;L81,"L","W")))</f>
        <v>L</v>
      </c>
      <c r="O81" s="15" t="str">
        <f t="shared" ca="1" si="5"/>
        <v>(0-1)</v>
      </c>
      <c r="P81" s="5">
        <f ca="1">IF(N81="","",SUM(OFFSET(K81,,,-$A81)))</f>
        <v>3</v>
      </c>
      <c r="Q81" s="5">
        <f ca="1">IF(M81="","",SUM(OFFSET(L81,,,-$A81)))</f>
        <v>14</v>
      </c>
      <c r="R81" s="6">
        <f ca="1">IF(N81="","",P81-Q81)</f>
        <v>-11</v>
      </c>
      <c r="S81" s="11">
        <f>IF(N81="","",IF(L81=K81,0.5,IF(L81&lt;K81,1,0)))</f>
        <v>0</v>
      </c>
      <c r="T81" s="12">
        <f ca="1">IF(OR(E81="bye",S81=""),#N/A,SUM(OFFSET(S81,,,-$A81))/COUNT(OFFSET(S81,,,-$A81)))</f>
        <v>0</v>
      </c>
      <c r="U81" s="11">
        <f>IF(OR(E81="bye",E81="dnq"),"",IF(N81="",0,S81))</f>
        <v>0</v>
      </c>
      <c r="V81" s="13" t="e">
        <f ca="1">IF(OR(E81="bye",E81="dnq"),#N/A,IF(OR(N81="",AND(N82="",E82&lt;&gt;"bye",E82&lt;&gt;"dnq")),SUM(OFFSET(U81,,,-$A81))/COUNT(OFFSET(U81,,,-$A81)),#N/A))</f>
        <v>#N/A</v>
      </c>
      <c r="W81" s="11">
        <f>IF(OR(E81="bye",E81="dnq"),"",IF(N81="",1,S81))</f>
        <v>0</v>
      </c>
      <c r="X81" s="13" t="e">
        <f ca="1">IF(OR(E81="bye",E81="dnq"),#N/A,IF(OR(N81="",AND(N82="",E82&lt;&gt;"bye",E82&lt;&gt;"dnq")),SUM(OFFSET(W81,,,-$A81))/COUNT(OFFSET(W81,,,-$A81)),#N/A))</f>
        <v>#N/A</v>
      </c>
      <c r="Y81" s="11" t="str">
        <f>IF(OR(E81="bye",E81="dnq"),"",IF(N81="",#N/A,IF(E81="H",S81,"")))</f>
        <v/>
      </c>
      <c r="Z81" s="12" t="e">
        <f t="shared" ca="1" si="6"/>
        <v>#N/A</v>
      </c>
      <c r="AA81" s="11">
        <f>IF(OR(E81="bye",E81="dnq"),"",IF(N81="",#N/A,IF(E81="A",S81,"")))</f>
        <v>0</v>
      </c>
      <c r="AB81" s="12">
        <f t="shared" ca="1" si="7"/>
        <v>0</v>
      </c>
    </row>
    <row r="82" spans="1:28" x14ac:dyDescent="0.25">
      <c r="A82" s="8">
        <f t="shared" si="4"/>
        <v>3</v>
      </c>
      <c r="B82" s="9">
        <v>2019</v>
      </c>
      <c r="C82" s="9" t="s">
        <v>3</v>
      </c>
      <c r="D82" s="9">
        <v>2</v>
      </c>
      <c r="E82" s="9" t="s">
        <v>5</v>
      </c>
      <c r="F82" s="9" t="s">
        <v>18</v>
      </c>
      <c r="K82" s="9">
        <v>10</v>
      </c>
      <c r="L82" s="9">
        <v>14</v>
      </c>
      <c r="M82" s="6">
        <f>IF(N82="","",K82-L82)</f>
        <v>-4</v>
      </c>
      <c r="N82" s="7" t="str">
        <f>IF(OR(K82="",L82=""),"",IF(K82=L82,"T",IF(K82&lt;L82,"L","W")))</f>
        <v>L</v>
      </c>
      <c r="O82" s="15" t="str">
        <f t="shared" ca="1" si="5"/>
        <v>(0-2)</v>
      </c>
      <c r="P82" s="5">
        <f ca="1">IF(N82="","",SUM(OFFSET(K82,,,-$A82)))</f>
        <v>13</v>
      </c>
      <c r="Q82" s="5">
        <f ca="1">IF(M82="","",SUM(OFFSET(L82,,,-$A82)))</f>
        <v>28</v>
      </c>
      <c r="R82" s="6">
        <f ca="1">IF(N82="","",P82-Q82)</f>
        <v>-15</v>
      </c>
      <c r="S82" s="11">
        <f>IF(N82="","",IF(L82=K82,0.5,IF(L82&lt;K82,1,0)))</f>
        <v>0</v>
      </c>
      <c r="T82" s="12">
        <f ca="1">IF(OR(E82="bye",S82=""),#N/A,SUM(OFFSET(S82,,,-$A82))/COUNT(OFFSET(S82,,,-$A82)))</f>
        <v>0</v>
      </c>
      <c r="U82" s="11">
        <f>IF(OR(E82="bye",E82="dnq"),"",IF(N82="",0,S82))</f>
        <v>0</v>
      </c>
      <c r="V82" s="13" t="e">
        <f ca="1">IF(OR(E82="bye",E82="dnq"),#N/A,IF(OR(N82="",AND(N83="",E83&lt;&gt;"bye",E83&lt;&gt;"dnq")),SUM(OFFSET(U82,,,-$A82))/COUNT(OFFSET(U82,,,-$A82)),#N/A))</f>
        <v>#N/A</v>
      </c>
      <c r="W82" s="11">
        <f>IF(OR(E82="bye",E82="dnq"),"",IF(N82="",1,S82))</f>
        <v>0</v>
      </c>
      <c r="X82" s="13" t="e">
        <f ca="1">IF(OR(E82="bye",E82="dnq"),#N/A,IF(OR(N82="",AND(N83="",E83&lt;&gt;"bye",E83&lt;&gt;"dnq")),SUM(OFFSET(W82,,,-$A82))/COUNT(OFFSET(W82,,,-$A82)),#N/A))</f>
        <v>#N/A</v>
      </c>
      <c r="Y82" s="11">
        <f>IF(OR(E82="bye",E82="dnq"),"",IF(N82="",#N/A,IF(E82="H",S82,"")))</f>
        <v>0</v>
      </c>
      <c r="Z82" s="12">
        <f t="shared" ca="1" si="6"/>
        <v>0</v>
      </c>
      <c r="AA82" s="11" t="str">
        <f>IF(OR(E82="bye",E82="dnq"),"",IF(N82="",#N/A,IF(E82="A",S82,"")))</f>
        <v/>
      </c>
      <c r="AB82" s="12" t="e">
        <f t="shared" ca="1" si="7"/>
        <v>#N/A</v>
      </c>
    </row>
    <row r="83" spans="1:28" x14ac:dyDescent="0.25">
      <c r="A83" s="8">
        <f t="shared" si="4"/>
        <v>4</v>
      </c>
      <c r="B83" s="9">
        <v>2019</v>
      </c>
      <c r="C83" s="9" t="s">
        <v>3</v>
      </c>
      <c r="D83" s="9">
        <v>3</v>
      </c>
      <c r="E83" s="9" t="s">
        <v>5</v>
      </c>
      <c r="F83" s="9" t="s">
        <v>20</v>
      </c>
      <c r="K83" s="9">
        <v>10</v>
      </c>
      <c r="L83" s="9">
        <v>6</v>
      </c>
      <c r="M83" s="6">
        <f>IF(N83="","",K83-L83)</f>
        <v>4</v>
      </c>
      <c r="N83" s="7" t="str">
        <f>IF(OR(K83="",L83=""),"",IF(K83=L83,"T",IF(K83&lt;L83,"L","W")))</f>
        <v>W</v>
      </c>
      <c r="O83" s="15" t="str">
        <f t="shared" ca="1" si="5"/>
        <v>(1-2)</v>
      </c>
      <c r="P83" s="5">
        <f ca="1">IF(N83="","",SUM(OFFSET(K83,,,-$A83)))</f>
        <v>23</v>
      </c>
      <c r="Q83" s="5">
        <f ca="1">IF(M83="","",SUM(OFFSET(L83,,,-$A83)))</f>
        <v>34</v>
      </c>
      <c r="R83" s="6">
        <f ca="1">IF(N83="","",P83-Q83)</f>
        <v>-11</v>
      </c>
      <c r="S83" s="11">
        <f>IF(N83="","",IF(L83=K83,0.5,IF(L83&lt;K83,1,0)))</f>
        <v>1</v>
      </c>
      <c r="T83" s="12">
        <f ca="1">IF(OR(E83="bye",S83=""),#N/A,SUM(OFFSET(S83,,,-$A83))/COUNT(OFFSET(S83,,,-$A83)))</f>
        <v>0.33333333333333331</v>
      </c>
      <c r="U83" s="11">
        <f>IF(OR(E83="bye",E83="dnq"),"",IF(N83="",0,S83))</f>
        <v>1</v>
      </c>
      <c r="V83" s="13" t="e">
        <f ca="1">IF(OR(E83="bye",E83="dnq"),#N/A,IF(OR(N83="",AND(N84="",E84&lt;&gt;"bye",E84&lt;&gt;"dnq")),SUM(OFFSET(U83,,,-$A83))/COUNT(OFFSET(U83,,,-$A83)),#N/A))</f>
        <v>#N/A</v>
      </c>
      <c r="W83" s="11">
        <f>IF(OR(E83="bye",E83="dnq"),"",IF(N83="",1,S83))</f>
        <v>1</v>
      </c>
      <c r="X83" s="13" t="e">
        <f ca="1">IF(OR(E83="bye",E83="dnq"),#N/A,IF(OR(N83="",AND(N84="",E84&lt;&gt;"bye",E84&lt;&gt;"dnq")),SUM(OFFSET(W83,,,-$A83))/COUNT(OFFSET(W83,,,-$A83)),#N/A))</f>
        <v>#N/A</v>
      </c>
      <c r="Y83" s="11">
        <f>IF(OR(E83="bye",E83="dnq"),"",IF(N83="",#N/A,IF(E83="H",S83,"")))</f>
        <v>1</v>
      </c>
      <c r="Z83" s="12">
        <f t="shared" ca="1" si="6"/>
        <v>0.5</v>
      </c>
      <c r="AA83" s="11" t="str">
        <f>IF(OR(E83="bye",E83="dnq"),"",IF(N83="",#N/A,IF(E83="A",S83,"")))</f>
        <v/>
      </c>
      <c r="AB83" s="12" t="e">
        <f t="shared" ca="1" si="7"/>
        <v>#N/A</v>
      </c>
    </row>
    <row r="84" spans="1:28" x14ac:dyDescent="0.25">
      <c r="A84" s="8">
        <f t="shared" si="4"/>
        <v>5</v>
      </c>
      <c r="B84" s="9">
        <v>2019</v>
      </c>
      <c r="C84" s="9" t="s">
        <v>3</v>
      </c>
      <c r="D84" s="9">
        <v>4</v>
      </c>
      <c r="E84" s="9" t="s">
        <v>6</v>
      </c>
      <c r="F84" s="9" t="s">
        <v>42</v>
      </c>
      <c r="K84" s="9">
        <v>22</v>
      </c>
      <c r="L84" s="9">
        <v>10</v>
      </c>
      <c r="M84" s="6">
        <f>IF(N84="","",K84-L84)</f>
        <v>12</v>
      </c>
      <c r="N84" s="7" t="str">
        <f>IF(OR(K84="",L84=""),"",IF(K84=L84,"T",IF(K84&lt;L84,"L","W")))</f>
        <v>W</v>
      </c>
      <c r="O84" s="15" t="str">
        <f t="shared" ca="1" si="5"/>
        <v>(2-2)</v>
      </c>
      <c r="P84" s="5">
        <f ca="1">IF(N84="","",SUM(OFFSET(K84,,,-$A84)))</f>
        <v>45</v>
      </c>
      <c r="Q84" s="5">
        <f ca="1">IF(M84="","",SUM(OFFSET(L84,,,-$A84)))</f>
        <v>44</v>
      </c>
      <c r="R84" s="6">
        <f ca="1">IF(N84="","",P84-Q84)</f>
        <v>1</v>
      </c>
      <c r="S84" s="11">
        <f>IF(N84="","",IF(L84=K84,0.5,IF(L84&lt;K84,1,0)))</f>
        <v>1</v>
      </c>
      <c r="T84" s="12">
        <f ca="1">IF(OR(E84="bye",S84=""),#N/A,SUM(OFFSET(S84,,,-$A84))/COUNT(OFFSET(S84,,,-$A84)))</f>
        <v>0.5</v>
      </c>
      <c r="U84" s="11">
        <f>IF(OR(E84="bye",E84="dnq"),"",IF(N84="",0,S84))</f>
        <v>1</v>
      </c>
      <c r="V84" s="13" t="e">
        <f ca="1">IF(OR(E84="bye",E84="dnq"),#N/A,IF(OR(N84="",AND(N85="",E85&lt;&gt;"bye",E85&lt;&gt;"dnq")),SUM(OFFSET(U84,,,-$A84))/COUNT(OFFSET(U84,,,-$A84)),#N/A))</f>
        <v>#N/A</v>
      </c>
      <c r="W84" s="11">
        <f>IF(OR(E84="bye",E84="dnq"),"",IF(N84="",1,S84))</f>
        <v>1</v>
      </c>
      <c r="X84" s="13" t="e">
        <f ca="1">IF(OR(E84="bye",E84="dnq"),#N/A,IF(OR(N84="",AND(N85="",E85&lt;&gt;"bye",E85&lt;&gt;"dnq")),SUM(OFFSET(W84,,,-$A84))/COUNT(OFFSET(W84,,,-$A84)),#N/A))</f>
        <v>#N/A</v>
      </c>
      <c r="Y84" s="11" t="str">
        <f>IF(OR(E84="bye",E84="dnq"),"",IF(N84="",#N/A,IF(E84="H",S84,"")))</f>
        <v/>
      </c>
      <c r="Z84" s="12" t="e">
        <f t="shared" ca="1" si="6"/>
        <v>#N/A</v>
      </c>
      <c r="AA84" s="11">
        <f>IF(OR(E84="bye",E84="dnq"),"",IF(N84="",#N/A,IF(E84="A",S84,"")))</f>
        <v>1</v>
      </c>
      <c r="AB84" s="12">
        <f t="shared" ca="1" si="7"/>
        <v>0.5</v>
      </c>
    </row>
    <row r="85" spans="1:28" x14ac:dyDescent="0.25">
      <c r="A85" s="8">
        <f t="shared" si="4"/>
        <v>1</v>
      </c>
      <c r="B85" s="9">
        <v>2019</v>
      </c>
      <c r="C85" s="9" t="s">
        <v>56</v>
      </c>
      <c r="D85" s="9">
        <v>1</v>
      </c>
      <c r="E85" s="9" t="s">
        <v>6</v>
      </c>
      <c r="F85" s="9" t="s">
        <v>29</v>
      </c>
      <c r="G85" s="10">
        <v>2</v>
      </c>
      <c r="H85" s="9" t="s">
        <v>45</v>
      </c>
      <c r="I85" s="9" t="s">
        <v>52</v>
      </c>
      <c r="J85" s="9" t="s">
        <v>48</v>
      </c>
      <c r="K85" s="9">
        <v>30</v>
      </c>
      <c r="L85" s="9">
        <v>27</v>
      </c>
      <c r="M85" s="6">
        <f>IF(N85="","",K85-L85)</f>
        <v>3</v>
      </c>
      <c r="N85" s="7" t="str">
        <f>IF(OR(K85="",L85=""),"",IF(K85=L85,"T",IF(K85&lt;L85,"L","W")))</f>
        <v>W</v>
      </c>
      <c r="O85" s="15" t="str">
        <f t="shared" ca="1" si="5"/>
        <v>(1-0)</v>
      </c>
      <c r="P85" s="5">
        <f ca="1">IF(N85="","",SUM(OFFSET(K85,,,-$A85)))</f>
        <v>30</v>
      </c>
      <c r="Q85" s="5">
        <f ca="1">IF(M85="","",SUM(OFFSET(L85,,,-$A85)))</f>
        <v>27</v>
      </c>
      <c r="R85" s="6">
        <f ca="1">IF(N85="","",P85-Q85)</f>
        <v>3</v>
      </c>
      <c r="S85" s="11">
        <f>IF(N85="","",IF(L85=K85,0.5,IF(L85&lt;K85,1,0)))</f>
        <v>1</v>
      </c>
      <c r="T85" s="12">
        <f ca="1">IF(OR(E85="bye",S85=""),#N/A,SUM(OFFSET(S85,,,-$A85))/COUNT(OFFSET(S85,,,-$A85)))</f>
        <v>1</v>
      </c>
      <c r="U85" s="11">
        <f>IF(OR(E85="bye",E85="dnq"),"",IF(N85="",0,S85))</f>
        <v>1</v>
      </c>
      <c r="V85" s="13" t="e">
        <f ca="1">IF(OR(E85="bye",E85="dnq"),#N/A,IF(OR(N85="",AND(N86="",E86&lt;&gt;"bye",E86&lt;&gt;"dnq")),SUM(OFFSET(U85,,,-$A85))/COUNT(OFFSET(U85,,,-$A85)),#N/A))</f>
        <v>#N/A</v>
      </c>
      <c r="W85" s="11">
        <f>IF(OR(E85="bye",E85="dnq"),"",IF(N85="",1,S85))</f>
        <v>1</v>
      </c>
      <c r="X85" s="13" t="e">
        <f ca="1">IF(OR(E85="bye",E85="dnq"),#N/A,IF(OR(N85="",AND(N86="",E86&lt;&gt;"bye",E86&lt;&gt;"dnq")),SUM(OFFSET(W85,,,-$A85))/COUNT(OFFSET(W85,,,-$A85)),#N/A))</f>
        <v>#N/A</v>
      </c>
      <c r="Y85" s="11" t="str">
        <f>IF(OR(E85="bye",E85="dnq"),"",IF(N85="",#N/A,IF(E85="H",S85,"")))</f>
        <v/>
      </c>
      <c r="Z85" s="12" t="e">
        <f t="shared" ca="1" si="6"/>
        <v>#N/A</v>
      </c>
      <c r="AA85" s="11">
        <f>IF(OR(E85="bye",E85="dnq"),"",IF(N85="",#N/A,IF(E85="A",S85,"")))</f>
        <v>1</v>
      </c>
      <c r="AB85" s="12">
        <f t="shared" ca="1" si="7"/>
        <v>1</v>
      </c>
    </row>
    <row r="86" spans="1:28" x14ac:dyDescent="0.25">
      <c r="A86" s="8">
        <f t="shared" si="4"/>
        <v>2</v>
      </c>
      <c r="B86" s="9">
        <v>2019</v>
      </c>
      <c r="C86" s="9" t="s">
        <v>56</v>
      </c>
      <c r="D86" s="9">
        <v>2</v>
      </c>
      <c r="E86" s="9" t="s">
        <v>5</v>
      </c>
      <c r="F86" s="9" t="s">
        <v>32</v>
      </c>
      <c r="G86" s="10">
        <v>2</v>
      </c>
      <c r="H86" s="9" t="s">
        <v>45</v>
      </c>
      <c r="I86" s="9" t="s">
        <v>52</v>
      </c>
      <c r="J86" s="9" t="s">
        <v>49</v>
      </c>
      <c r="K86" s="9">
        <v>27</v>
      </c>
      <c r="L86" s="9">
        <v>9</v>
      </c>
      <c r="M86" s="6">
        <f>IF(N86="","",K86-L86)</f>
        <v>18</v>
      </c>
      <c r="N86" s="7" t="str">
        <f>IF(OR(K86="",L86=""),"",IF(K86=L86,"T",IF(K86&lt;L86,"L","W")))</f>
        <v>W</v>
      </c>
      <c r="O86" s="15" t="str">
        <f t="shared" ca="1" si="5"/>
        <v>(2-0)</v>
      </c>
      <c r="P86" s="5">
        <f ca="1">IF(N86="","",SUM(OFFSET(K86,,,-$A86)))</f>
        <v>57</v>
      </c>
      <c r="Q86" s="5">
        <f ca="1">IF(M86="","",SUM(OFFSET(L86,,,-$A86)))</f>
        <v>36</v>
      </c>
      <c r="R86" s="6">
        <f ca="1">IF(N86="","",P86-Q86)</f>
        <v>21</v>
      </c>
      <c r="S86" s="11">
        <f>IF(N86="","",IF(L86=K86,0.5,IF(L86&lt;K86,1,0)))</f>
        <v>1</v>
      </c>
      <c r="T86" s="12">
        <f ca="1">IF(OR(E86="bye",S86=""),#N/A,SUM(OFFSET(S86,,,-$A86))/COUNT(OFFSET(S86,,,-$A86)))</f>
        <v>1</v>
      </c>
      <c r="U86" s="11">
        <f>IF(OR(E86="bye",E86="dnq"),"",IF(N86="",0,S86))</f>
        <v>1</v>
      </c>
      <c r="V86" s="13" t="e">
        <f ca="1">IF(OR(E86="bye",E86="dnq"),#N/A,IF(OR(N86="",AND(N87="",E87&lt;&gt;"bye",E87&lt;&gt;"dnq")),SUM(OFFSET(U86,,,-$A86))/COUNT(OFFSET(U86,,,-$A86)),#N/A))</f>
        <v>#N/A</v>
      </c>
      <c r="W86" s="11">
        <f>IF(OR(E86="bye",E86="dnq"),"",IF(N86="",1,S86))</f>
        <v>1</v>
      </c>
      <c r="X86" s="13" t="e">
        <f ca="1">IF(OR(E86="bye",E86="dnq"),#N/A,IF(OR(N86="",AND(N87="",E87&lt;&gt;"bye",E87&lt;&gt;"dnq")),SUM(OFFSET(W86,,,-$A86))/COUNT(OFFSET(W86,,,-$A86)),#N/A))</f>
        <v>#N/A</v>
      </c>
      <c r="Y86" s="11">
        <f>IF(OR(E86="bye",E86="dnq"),"",IF(N86="",#N/A,IF(E86="H",S86,"")))</f>
        <v>1</v>
      </c>
      <c r="Z86" s="12">
        <f t="shared" ca="1" si="6"/>
        <v>1</v>
      </c>
      <c r="AA86" s="11" t="str">
        <f>IF(OR(E86="bye",E86="dnq"),"",IF(N86="",#N/A,IF(E86="A",S86,"")))</f>
        <v/>
      </c>
      <c r="AB86" s="12" t="e">
        <f t="shared" ca="1" si="7"/>
        <v>#N/A</v>
      </c>
    </row>
    <row r="87" spans="1:28" x14ac:dyDescent="0.25">
      <c r="A87" s="8">
        <f t="shared" si="4"/>
        <v>3</v>
      </c>
      <c r="B87" s="9">
        <v>2019</v>
      </c>
      <c r="C87" s="9" t="s">
        <v>56</v>
      </c>
      <c r="D87" s="9">
        <v>3</v>
      </c>
      <c r="E87" s="9" t="s">
        <v>6</v>
      </c>
      <c r="F87" s="9" t="s">
        <v>60</v>
      </c>
      <c r="G87" s="10">
        <v>4</v>
      </c>
      <c r="H87" s="9" t="s">
        <v>63</v>
      </c>
      <c r="J87" s="9" t="s">
        <v>48</v>
      </c>
      <c r="K87" s="9">
        <v>20</v>
      </c>
      <c r="L87" s="9">
        <v>13</v>
      </c>
      <c r="M87" s="6">
        <f>IF(N87="","",K87-L87)</f>
        <v>7</v>
      </c>
      <c r="N87" s="7" t="str">
        <f>IF(OR(K87="",L87=""),"",IF(K87=L87,"T",IF(K87&lt;L87,"L","W")))</f>
        <v>W</v>
      </c>
      <c r="O87" s="15" t="str">
        <f t="shared" ca="1" si="5"/>
        <v>(3-0)</v>
      </c>
      <c r="P87" s="5">
        <f ca="1">IF(N87="","",SUM(OFFSET(K87,,,-$A87)))</f>
        <v>77</v>
      </c>
      <c r="Q87" s="5">
        <f ca="1">IF(M87="","",SUM(OFFSET(L87,,,-$A87)))</f>
        <v>49</v>
      </c>
      <c r="R87" s="6">
        <f ca="1">IF(N87="","",P87-Q87)</f>
        <v>28</v>
      </c>
      <c r="S87" s="11">
        <f>IF(N87="","",IF(L87=K87,0.5,IF(L87&lt;K87,1,0)))</f>
        <v>1</v>
      </c>
      <c r="T87" s="12">
        <f ca="1">IF(OR(E87="bye",S87=""),#N/A,SUM(OFFSET(S87,,,-$A87))/COUNT(OFFSET(S87,,,-$A87)))</f>
        <v>1</v>
      </c>
      <c r="U87" s="11">
        <f>IF(OR(E87="bye",E87="dnq"),"",IF(N87="",0,S87))</f>
        <v>1</v>
      </c>
      <c r="V87" s="13" t="e">
        <f ca="1">IF(OR(E87="bye",E87="dnq"),#N/A,IF(OR(N87="",AND(N88="",E88&lt;&gt;"bye",E88&lt;&gt;"dnq")),SUM(OFFSET(U87,,,-$A87))/COUNT(OFFSET(U87,,,-$A87)),#N/A))</f>
        <v>#N/A</v>
      </c>
      <c r="W87" s="11">
        <f>IF(OR(E87="bye",E87="dnq"),"",IF(N87="",1,S87))</f>
        <v>1</v>
      </c>
      <c r="X87" s="13" t="e">
        <f ca="1">IF(OR(E87="bye",E87="dnq"),#N/A,IF(OR(N87="",AND(N88="",E88&lt;&gt;"bye",E88&lt;&gt;"dnq")),SUM(OFFSET(W87,,,-$A87))/COUNT(OFFSET(W87,,,-$A87)),#N/A))</f>
        <v>#N/A</v>
      </c>
      <c r="Y87" s="11" t="str">
        <f>IF(OR(E87="bye",E87="dnq"),"",IF(N87="",#N/A,IF(E87="H",S87,"")))</f>
        <v/>
      </c>
      <c r="Z87" s="12" t="e">
        <f t="shared" ca="1" si="6"/>
        <v>#N/A</v>
      </c>
      <c r="AA87" s="11">
        <f>IF(OR(E87="bye",E87="dnq"),"",IF(N87="",#N/A,IF(E87="A",S87,"")))</f>
        <v>1</v>
      </c>
      <c r="AB87" s="12">
        <f t="shared" ca="1" si="7"/>
        <v>1</v>
      </c>
    </row>
    <row r="88" spans="1:28" x14ac:dyDescent="0.25">
      <c r="A88" s="8">
        <f t="shared" si="4"/>
        <v>4</v>
      </c>
      <c r="B88" s="9">
        <v>2019</v>
      </c>
      <c r="C88" s="9" t="s">
        <v>56</v>
      </c>
      <c r="D88" s="9">
        <v>4</v>
      </c>
      <c r="E88" s="9" t="s">
        <v>5</v>
      </c>
      <c r="F88" s="9" t="s">
        <v>24</v>
      </c>
      <c r="G88" s="10">
        <v>2</v>
      </c>
      <c r="H88" s="9" t="s">
        <v>45</v>
      </c>
      <c r="I88" s="9" t="s">
        <v>52</v>
      </c>
      <c r="J88" s="9" t="s">
        <v>47</v>
      </c>
      <c r="K88" s="9">
        <v>40</v>
      </c>
      <c r="L88" s="9">
        <v>55</v>
      </c>
      <c r="M88" s="6">
        <f>IF(N88="","",K88-L88)</f>
        <v>-15</v>
      </c>
      <c r="N88" s="7" t="str">
        <f>IF(OR(K88="",L88=""),"",IF(K88=L88,"T",IF(K88&lt;L88,"L","W")))</f>
        <v>L</v>
      </c>
      <c r="O88" s="15" t="str">
        <f t="shared" ca="1" si="5"/>
        <v>(3-1)</v>
      </c>
      <c r="P88" s="5">
        <f ca="1">IF(N88="","",SUM(OFFSET(K88,,,-$A88)))</f>
        <v>117</v>
      </c>
      <c r="Q88" s="5">
        <f ca="1">IF(M88="","",SUM(OFFSET(L88,,,-$A88)))</f>
        <v>104</v>
      </c>
      <c r="R88" s="6">
        <f ca="1">IF(N88="","",P88-Q88)</f>
        <v>13</v>
      </c>
      <c r="S88" s="11">
        <f>IF(N88="","",IF(L88=K88,0.5,IF(L88&lt;K88,1,0)))</f>
        <v>0</v>
      </c>
      <c r="T88" s="12">
        <f ca="1">IF(OR(E88="bye",S88=""),#N/A,SUM(OFFSET(S88,,,-$A88))/COUNT(OFFSET(S88,,,-$A88)))</f>
        <v>0.75</v>
      </c>
      <c r="U88" s="11">
        <f>IF(OR(E88="bye",E88="dnq"),"",IF(N88="",0,S88))</f>
        <v>0</v>
      </c>
      <c r="V88" s="13" t="e">
        <f ca="1">IF(OR(E88="bye",E88="dnq"),#N/A,IF(OR(N88="",AND(N89="",E89&lt;&gt;"bye",E89&lt;&gt;"dnq")),SUM(OFFSET(U88,,,-$A88))/COUNT(OFFSET(U88,,,-$A88)),#N/A))</f>
        <v>#N/A</v>
      </c>
      <c r="W88" s="11">
        <f>IF(OR(E88="bye",E88="dnq"),"",IF(N88="",1,S88))</f>
        <v>0</v>
      </c>
      <c r="X88" s="13" t="e">
        <f ca="1">IF(OR(E88="bye",E88="dnq"),#N/A,IF(OR(N88="",AND(N89="",E89&lt;&gt;"bye",E89&lt;&gt;"dnq")),SUM(OFFSET(W88,,,-$A88))/COUNT(OFFSET(W88,,,-$A88)),#N/A))</f>
        <v>#N/A</v>
      </c>
      <c r="Y88" s="11">
        <f>IF(OR(E88="bye",E88="dnq"),"",IF(N88="",#N/A,IF(E88="H",S88,"")))</f>
        <v>0</v>
      </c>
      <c r="Z88" s="12">
        <f t="shared" ca="1" si="6"/>
        <v>0.5</v>
      </c>
      <c r="AA88" s="11" t="str">
        <f>IF(OR(E88="bye",E88="dnq"),"",IF(N88="",#N/A,IF(E88="A",S88,"")))</f>
        <v/>
      </c>
      <c r="AB88" s="12" t="e">
        <f t="shared" ca="1" si="7"/>
        <v>#N/A</v>
      </c>
    </row>
    <row r="89" spans="1:28" x14ac:dyDescent="0.25">
      <c r="A89" s="8">
        <f t="shared" si="4"/>
        <v>5</v>
      </c>
      <c r="B89" s="9">
        <v>2019</v>
      </c>
      <c r="C89" s="9" t="s">
        <v>56</v>
      </c>
      <c r="D89" s="9">
        <v>5</v>
      </c>
      <c r="E89" s="9" t="s">
        <v>6</v>
      </c>
      <c r="F89" s="9" t="s">
        <v>23</v>
      </c>
      <c r="G89" s="10">
        <v>1</v>
      </c>
      <c r="H89" s="9" t="s">
        <v>45</v>
      </c>
      <c r="I89" s="9" t="s">
        <v>46</v>
      </c>
      <c r="J89" s="9" t="s">
        <v>53</v>
      </c>
      <c r="K89" s="9">
        <v>29</v>
      </c>
      <c r="L89" s="9">
        <v>30</v>
      </c>
      <c r="M89" s="6">
        <f>IF(N89="","",K89-L89)</f>
        <v>-1</v>
      </c>
      <c r="N89" s="7" t="str">
        <f>IF(OR(K89="",L89=""),"",IF(K89=L89,"T",IF(K89&lt;L89,"L","W")))</f>
        <v>L</v>
      </c>
      <c r="O89" s="15" t="str">
        <f t="shared" ca="1" si="5"/>
        <v>(3-2)</v>
      </c>
      <c r="P89" s="5">
        <f ca="1">IF(N89="","",SUM(OFFSET(K89,,,-$A89)))</f>
        <v>146</v>
      </c>
      <c r="Q89" s="5">
        <f ca="1">IF(M89="","",SUM(OFFSET(L89,,,-$A89)))</f>
        <v>134</v>
      </c>
      <c r="R89" s="6">
        <f ca="1">IF(N89="","",P89-Q89)</f>
        <v>12</v>
      </c>
      <c r="S89" s="11">
        <f>IF(N89="","",IF(L89=K89,0.5,IF(L89&lt;K89,1,0)))</f>
        <v>0</v>
      </c>
      <c r="T89" s="12">
        <f ca="1">IF(OR(E89="bye",S89=""),#N/A,SUM(OFFSET(S89,,,-$A89))/COUNT(OFFSET(S89,,,-$A89)))</f>
        <v>0.6</v>
      </c>
      <c r="U89" s="11">
        <f>IF(OR(E89="bye",E89="dnq"),"",IF(N89="",0,S89))</f>
        <v>0</v>
      </c>
      <c r="V89" s="13" t="e">
        <f ca="1">IF(OR(E89="bye",E89="dnq"),#N/A,IF(OR(N89="",AND(N90="",E90&lt;&gt;"bye",E90&lt;&gt;"dnq")),SUM(OFFSET(U89,,,-$A89))/COUNT(OFFSET(U89,,,-$A89)),#N/A))</f>
        <v>#N/A</v>
      </c>
      <c r="W89" s="11">
        <f>IF(OR(E89="bye",E89="dnq"),"",IF(N89="",1,S89))</f>
        <v>0</v>
      </c>
      <c r="X89" s="13" t="e">
        <f ca="1">IF(OR(E89="bye",E89="dnq"),#N/A,IF(OR(N89="",AND(N90="",E90&lt;&gt;"bye",E90&lt;&gt;"dnq")),SUM(OFFSET(W89,,,-$A89))/COUNT(OFFSET(W89,,,-$A89)),#N/A))</f>
        <v>#N/A</v>
      </c>
      <c r="Y89" s="11" t="str">
        <f>IF(OR(E89="bye",E89="dnq"),"",IF(N89="",#N/A,IF(E89="H",S89,"")))</f>
        <v/>
      </c>
      <c r="Z89" s="12" t="e">
        <f t="shared" ca="1" si="6"/>
        <v>#N/A</v>
      </c>
      <c r="AA89" s="11">
        <f>IF(OR(E89="bye",E89="dnq"),"",IF(N89="",#N/A,IF(E89="A",S89,"")))</f>
        <v>0</v>
      </c>
      <c r="AB89" s="12">
        <f t="shared" ca="1" si="7"/>
        <v>0.66666666666666663</v>
      </c>
    </row>
    <row r="90" spans="1:28" x14ac:dyDescent="0.25">
      <c r="A90" s="8">
        <f t="shared" si="4"/>
        <v>6</v>
      </c>
      <c r="B90" s="9">
        <v>2019</v>
      </c>
      <c r="C90" s="9" t="s">
        <v>56</v>
      </c>
      <c r="D90" s="9">
        <v>6</v>
      </c>
      <c r="E90" s="9" t="s">
        <v>5</v>
      </c>
      <c r="F90" s="9" t="s">
        <v>22</v>
      </c>
      <c r="G90" s="10">
        <v>1</v>
      </c>
      <c r="H90" s="9" t="s">
        <v>45</v>
      </c>
      <c r="I90" s="9" t="s">
        <v>46</v>
      </c>
      <c r="J90" s="9" t="s">
        <v>48</v>
      </c>
      <c r="K90" s="9">
        <v>7</v>
      </c>
      <c r="L90" s="9">
        <v>20</v>
      </c>
      <c r="M90" s="6">
        <f>IF(N90="","",K90-L90)</f>
        <v>-13</v>
      </c>
      <c r="N90" s="7" t="str">
        <f>IF(OR(K90="",L90=""),"",IF(K90=L90,"T",IF(K90&lt;L90,"L","W")))</f>
        <v>L</v>
      </c>
      <c r="O90" s="15" t="str">
        <f t="shared" ca="1" si="5"/>
        <v>(3-3)</v>
      </c>
      <c r="P90" s="5">
        <f ca="1">IF(N90="","",SUM(OFFSET(K90,,,-$A90)))</f>
        <v>153</v>
      </c>
      <c r="Q90" s="5">
        <f ca="1">IF(M90="","",SUM(OFFSET(L90,,,-$A90)))</f>
        <v>154</v>
      </c>
      <c r="R90" s="6">
        <f ca="1">IF(N90="","",P90-Q90)</f>
        <v>-1</v>
      </c>
      <c r="S90" s="11">
        <f>IF(N90="","",IF(L90=K90,0.5,IF(L90&lt;K90,1,0)))</f>
        <v>0</v>
      </c>
      <c r="T90" s="12">
        <f ca="1">IF(OR(E90="bye",S90=""),#N/A,SUM(OFFSET(S90,,,-$A90))/COUNT(OFFSET(S90,,,-$A90)))</f>
        <v>0.5</v>
      </c>
      <c r="U90" s="11">
        <f>IF(OR(E90="bye",E90="dnq"),"",IF(N90="",0,S90))</f>
        <v>0</v>
      </c>
      <c r="V90" s="13" t="e">
        <f ca="1">IF(OR(E90="bye",E90="dnq"),#N/A,IF(OR(N90="",AND(N91="",E91&lt;&gt;"bye",E91&lt;&gt;"dnq")),SUM(OFFSET(U90,,,-$A90))/COUNT(OFFSET(U90,,,-$A90)),#N/A))</f>
        <v>#N/A</v>
      </c>
      <c r="W90" s="11">
        <f>IF(OR(E90="bye",E90="dnq"),"",IF(N90="",1,S90))</f>
        <v>0</v>
      </c>
      <c r="X90" s="13" t="e">
        <f ca="1">IF(OR(E90="bye",E90="dnq"),#N/A,IF(OR(N90="",AND(N91="",E91&lt;&gt;"bye",E91&lt;&gt;"dnq")),SUM(OFFSET(W90,,,-$A90))/COUNT(OFFSET(W90,,,-$A90)),#N/A))</f>
        <v>#N/A</v>
      </c>
      <c r="Y90" s="11">
        <f>IF(OR(E90="bye",E90="dnq"),"",IF(N90="",#N/A,IF(E90="H",S90,"")))</f>
        <v>0</v>
      </c>
      <c r="Z90" s="12">
        <f t="shared" ca="1" si="6"/>
        <v>0.33333333333333331</v>
      </c>
      <c r="AA90" s="11" t="str">
        <f>IF(OR(E90="bye",E90="dnq"),"",IF(N90="",#N/A,IF(E90="A",S90,"")))</f>
        <v/>
      </c>
      <c r="AB90" s="12" t="e">
        <f t="shared" ca="1" si="7"/>
        <v>#N/A</v>
      </c>
    </row>
    <row r="91" spans="1:28" x14ac:dyDescent="0.25">
      <c r="A91" s="8">
        <f t="shared" si="4"/>
        <v>7</v>
      </c>
      <c r="B91" s="9">
        <v>2019</v>
      </c>
      <c r="C91" s="9" t="s">
        <v>56</v>
      </c>
      <c r="D91" s="9">
        <v>7</v>
      </c>
      <c r="E91" s="9" t="s">
        <v>6</v>
      </c>
      <c r="F91" s="9" t="s">
        <v>34</v>
      </c>
      <c r="G91" s="10">
        <v>2</v>
      </c>
      <c r="H91" s="9" t="s">
        <v>45</v>
      </c>
      <c r="I91" s="9" t="s">
        <v>52</v>
      </c>
      <c r="J91" s="9" t="s">
        <v>53</v>
      </c>
      <c r="K91" s="9">
        <v>37</v>
      </c>
      <c r="L91" s="9">
        <v>10</v>
      </c>
      <c r="M91" s="6">
        <f>IF(N91="","",K91-L91)</f>
        <v>27</v>
      </c>
      <c r="N91" s="7" t="str">
        <f>IF(OR(K91="",L91=""),"",IF(K91=L91,"T",IF(K91&lt;L91,"L","W")))</f>
        <v>W</v>
      </c>
      <c r="O91" s="15" t="str">
        <f t="shared" ca="1" si="5"/>
        <v>(4-3)</v>
      </c>
      <c r="P91" s="5">
        <f ca="1">IF(N91="","",SUM(OFFSET(K91,,,-$A91)))</f>
        <v>190</v>
      </c>
      <c r="Q91" s="5">
        <f ca="1">IF(M91="","",SUM(OFFSET(L91,,,-$A91)))</f>
        <v>164</v>
      </c>
      <c r="R91" s="6">
        <f ca="1">IF(N91="","",P91-Q91)</f>
        <v>26</v>
      </c>
      <c r="S91" s="11">
        <f>IF(N91="","",IF(L91=K91,0.5,IF(L91&lt;K91,1,0)))</f>
        <v>1</v>
      </c>
      <c r="T91" s="12">
        <f ca="1">IF(OR(E91="bye",S91=""),#N/A,SUM(OFFSET(S91,,,-$A91))/COUNT(OFFSET(S91,,,-$A91)))</f>
        <v>0.5714285714285714</v>
      </c>
      <c r="U91" s="11">
        <f>IF(OR(E91="bye",E91="dnq"),"",IF(N91="",0,S91))</f>
        <v>1</v>
      </c>
      <c r="V91" s="13" t="e">
        <f ca="1">IF(OR(E91="bye",E91="dnq"),#N/A,IF(OR(N91="",AND(N92="",E92&lt;&gt;"bye",E92&lt;&gt;"dnq")),SUM(OFFSET(U91,,,-$A91))/COUNT(OFFSET(U91,,,-$A91)),#N/A))</f>
        <v>#N/A</v>
      </c>
      <c r="W91" s="11">
        <f>IF(OR(E91="bye",E91="dnq"),"",IF(N91="",1,S91))</f>
        <v>1</v>
      </c>
      <c r="X91" s="13" t="e">
        <f ca="1">IF(OR(E91="bye",E91="dnq"),#N/A,IF(OR(N91="",AND(N92="",E92&lt;&gt;"bye",E92&lt;&gt;"dnq")),SUM(OFFSET(W91,,,-$A91))/COUNT(OFFSET(W91,,,-$A91)),#N/A))</f>
        <v>#N/A</v>
      </c>
      <c r="Y91" s="11" t="str">
        <f>IF(OR(E91="bye",E91="dnq"),"",IF(N91="",#N/A,IF(E91="H",S91,"")))</f>
        <v/>
      </c>
      <c r="Z91" s="12" t="e">
        <f t="shared" ca="1" si="6"/>
        <v>#N/A</v>
      </c>
      <c r="AA91" s="11">
        <f>IF(OR(E91="bye",E91="dnq"),"",IF(N91="",#N/A,IF(E91="A",S91,"")))</f>
        <v>1</v>
      </c>
      <c r="AB91" s="12">
        <f t="shared" ca="1" si="7"/>
        <v>0.75</v>
      </c>
    </row>
    <row r="92" spans="1:28" x14ac:dyDescent="0.25">
      <c r="A92" s="8">
        <f t="shared" si="4"/>
        <v>8</v>
      </c>
      <c r="B92" s="9">
        <v>2019</v>
      </c>
      <c r="C92" s="9" t="s">
        <v>56</v>
      </c>
      <c r="D92" s="9">
        <v>8</v>
      </c>
      <c r="E92" s="9" t="s">
        <v>5</v>
      </c>
      <c r="F92" s="9" t="s">
        <v>61</v>
      </c>
      <c r="G92" s="10">
        <v>4</v>
      </c>
      <c r="H92" s="9" t="s">
        <v>63</v>
      </c>
      <c r="J92" s="9" t="s">
        <v>47</v>
      </c>
      <c r="K92" s="9">
        <v>24</v>
      </c>
      <c r="L92" s="9">
        <v>10</v>
      </c>
      <c r="M92" s="6">
        <f>IF(N92="","",K92-L92)</f>
        <v>14</v>
      </c>
      <c r="N92" s="7" t="str">
        <f>IF(OR(K92="",L92=""),"",IF(K92=L92,"T",IF(K92&lt;L92,"L","W")))</f>
        <v>W</v>
      </c>
      <c r="O92" s="15" t="str">
        <f t="shared" ca="1" si="5"/>
        <v>(5-3)</v>
      </c>
      <c r="P92" s="5">
        <f ca="1">IF(N92="","",SUM(OFFSET(K92,,,-$A92)))</f>
        <v>214</v>
      </c>
      <c r="Q92" s="5">
        <f ca="1">IF(M92="","",SUM(OFFSET(L92,,,-$A92)))</f>
        <v>174</v>
      </c>
      <c r="R92" s="6">
        <f ca="1">IF(N92="","",P92-Q92)</f>
        <v>40</v>
      </c>
      <c r="S92" s="11">
        <f>IF(N92="","",IF(L92=K92,0.5,IF(L92&lt;K92,1,0)))</f>
        <v>1</v>
      </c>
      <c r="T92" s="12">
        <f ca="1">IF(OR(E92="bye",S92=""),#N/A,SUM(OFFSET(S92,,,-$A92))/COUNT(OFFSET(S92,,,-$A92)))</f>
        <v>0.625</v>
      </c>
      <c r="U92" s="11">
        <f>IF(OR(E92="bye",E92="dnq"),"",IF(N92="",0,S92))</f>
        <v>1</v>
      </c>
      <c r="V92" s="13" t="e">
        <f ca="1">IF(OR(E92="bye",E92="dnq"),#N/A,IF(OR(N92="",AND(N93="",E93&lt;&gt;"bye",E93&lt;&gt;"dnq")),SUM(OFFSET(U92,,,-$A92))/COUNT(OFFSET(U92,,,-$A92)),#N/A))</f>
        <v>#N/A</v>
      </c>
      <c r="W92" s="11">
        <f>IF(OR(E92="bye",E92="dnq"),"",IF(N92="",1,S92))</f>
        <v>1</v>
      </c>
      <c r="X92" s="13" t="e">
        <f ca="1">IF(OR(E92="bye",E92="dnq"),#N/A,IF(OR(N92="",AND(N93="",E93&lt;&gt;"bye",E93&lt;&gt;"dnq")),SUM(OFFSET(W92,,,-$A92))/COUNT(OFFSET(W92,,,-$A92)),#N/A))</f>
        <v>#N/A</v>
      </c>
      <c r="Y92" s="11">
        <f>IF(OR(E92="bye",E92="dnq"),"",IF(N92="",#N/A,IF(E92="H",S92,"")))</f>
        <v>1</v>
      </c>
      <c r="Z92" s="12">
        <f t="shared" ca="1" si="6"/>
        <v>0.5</v>
      </c>
      <c r="AA92" s="11" t="str">
        <f>IF(OR(E92="bye",E92="dnq"),"",IF(N92="",#N/A,IF(E92="A",S92,"")))</f>
        <v/>
      </c>
      <c r="AB92" s="12" t="e">
        <f t="shared" ca="1" si="7"/>
        <v>#N/A</v>
      </c>
    </row>
    <row r="93" spans="1:28" x14ac:dyDescent="0.25">
      <c r="A93" s="8">
        <f t="shared" si="4"/>
        <v>9</v>
      </c>
      <c r="B93" s="9">
        <v>2019</v>
      </c>
      <c r="C93" s="9" t="s">
        <v>56</v>
      </c>
      <c r="D93" s="9">
        <v>9</v>
      </c>
      <c r="E93" s="9" t="s">
        <v>17</v>
      </c>
      <c r="M93" s="6" t="str">
        <f>IF(N93="","",K93-L93)</f>
        <v/>
      </c>
      <c r="N93" s="7" t="str">
        <f>IF(OR(K93="",L93=""),"",IF(K93=L93,"T",IF(K93&lt;L93,"L","W")))</f>
        <v/>
      </c>
      <c r="O93" s="15" t="str">
        <f t="shared" ca="1" si="5"/>
        <v/>
      </c>
      <c r="P93" s="5" t="str">
        <f ca="1">IF(N93="","",SUM(OFFSET(K93,,,-$A93)))</f>
        <v/>
      </c>
      <c r="Q93" s="5" t="str">
        <f ca="1">IF(M93="","",SUM(OFFSET(L93,,,-$A93)))</f>
        <v/>
      </c>
      <c r="R93" s="6" t="str">
        <f>IF(N93="","",P93-Q93)</f>
        <v/>
      </c>
      <c r="S93" s="11" t="str">
        <f>IF(N93="","",IF(L93=K93,0.5,IF(L93&lt;K93,1,0)))</f>
        <v/>
      </c>
      <c r="T93" s="12" t="e">
        <f ca="1">IF(OR(E93="bye",S93=""),#N/A,SUM(OFFSET(S93,,,-$A93))/COUNT(OFFSET(S93,,,-$A93)))</f>
        <v>#N/A</v>
      </c>
      <c r="U93" s="11" t="str">
        <f>IF(OR(E93="bye",E93="dnq"),"",IF(N93="",0,S93))</f>
        <v/>
      </c>
      <c r="V93" s="13" t="e">
        <f ca="1">IF(OR(E93="bye",E93="dnq"),#N/A,IF(OR(N93="",AND(N94="",E94&lt;&gt;"bye",E94&lt;&gt;"dnq")),SUM(OFFSET(U93,,,-$A93))/COUNT(OFFSET(U93,,,-$A93)),#N/A))</f>
        <v>#N/A</v>
      </c>
      <c r="W93" s="11" t="str">
        <f>IF(OR(E93="bye",E93="dnq"),"",IF(N93="",1,S93))</f>
        <v/>
      </c>
      <c r="X93" s="13" t="e">
        <f ca="1">IF(OR(E93="bye",E93="dnq"),#N/A,IF(OR(N93="",AND(N94="",E94&lt;&gt;"bye",E94&lt;&gt;"dnq")),SUM(OFFSET(W93,,,-$A93))/COUNT(OFFSET(W93,,,-$A93)),#N/A))</f>
        <v>#N/A</v>
      </c>
      <c r="Y93" s="11" t="str">
        <f>IF(OR(E93="bye",E93="dnq"),"",IF(N93="",#N/A,IF(E93="H",S93,"")))</f>
        <v/>
      </c>
      <c r="Z93" s="12" t="e">
        <f t="shared" ca="1" si="6"/>
        <v>#N/A</v>
      </c>
      <c r="AA93" s="11" t="str">
        <f>IF(OR(E93="bye",E93="dnq"),"",IF(N93="",#N/A,IF(E93="A",S93,"")))</f>
        <v/>
      </c>
      <c r="AB93" s="12" t="e">
        <f t="shared" ca="1" si="7"/>
        <v>#N/A</v>
      </c>
    </row>
    <row r="94" spans="1:28" x14ac:dyDescent="0.25">
      <c r="A94" s="8">
        <f t="shared" si="4"/>
        <v>10</v>
      </c>
      <c r="B94" s="9">
        <v>2019</v>
      </c>
      <c r="C94" s="9" t="s">
        <v>56</v>
      </c>
      <c r="D94" s="9">
        <v>10</v>
      </c>
      <c r="E94" s="9" t="s">
        <v>6</v>
      </c>
      <c r="F94" s="9" t="s">
        <v>62</v>
      </c>
      <c r="G94" s="10">
        <v>4</v>
      </c>
      <c r="H94" s="9" t="s">
        <v>63</v>
      </c>
      <c r="J94" s="9" t="s">
        <v>53</v>
      </c>
      <c r="K94" s="9">
        <v>12</v>
      </c>
      <c r="L94" s="9">
        <v>17</v>
      </c>
      <c r="M94" s="6">
        <f>IF(N94="","",K94-L94)</f>
        <v>-5</v>
      </c>
      <c r="N94" s="7" t="str">
        <f>IF(OR(K94="",L94=""),"",IF(K94=L94,"T",IF(K94&lt;L94,"L","W")))</f>
        <v>L</v>
      </c>
      <c r="O94" s="15" t="str">
        <f t="shared" ca="1" si="5"/>
        <v>(5-4)</v>
      </c>
      <c r="P94" s="5">
        <f ca="1">IF(N94="","",SUM(OFFSET(K94,,,-$A94)))</f>
        <v>226</v>
      </c>
      <c r="Q94" s="5">
        <f ca="1">IF(M94="","",SUM(OFFSET(L94,,,-$A94)))</f>
        <v>191</v>
      </c>
      <c r="R94" s="6">
        <f ca="1">IF(N94="","",P94-Q94)</f>
        <v>35</v>
      </c>
      <c r="S94" s="11">
        <f>IF(N94="","",IF(L94=K94,0.5,IF(L94&lt;K94,1,0)))</f>
        <v>0</v>
      </c>
      <c r="T94" s="12">
        <f ca="1">IF(OR(E94="bye",S94=""),#N/A,SUM(OFFSET(S94,,,-$A94))/COUNT(OFFSET(S94,,,-$A94)))</f>
        <v>0.55555555555555558</v>
      </c>
      <c r="U94" s="11">
        <f>IF(OR(E94="bye",E94="dnq"),"",IF(N94="",0,S94))</f>
        <v>0</v>
      </c>
      <c r="V94" s="13" t="e">
        <f ca="1">IF(OR(E94="bye",E94="dnq"),#N/A,IF(OR(N94="",AND(N95="",E95&lt;&gt;"bye",E95&lt;&gt;"dnq")),SUM(OFFSET(U94,,,-$A94))/COUNT(OFFSET(U94,,,-$A94)),#N/A))</f>
        <v>#N/A</v>
      </c>
      <c r="W94" s="11">
        <f>IF(OR(E94="bye",E94="dnq"),"",IF(N94="",1,S94))</f>
        <v>0</v>
      </c>
      <c r="X94" s="13" t="e">
        <f ca="1">IF(OR(E94="bye",E94="dnq"),#N/A,IF(OR(N94="",AND(N95="",E95&lt;&gt;"bye",E95&lt;&gt;"dnq")),SUM(OFFSET(W94,,,-$A94))/COUNT(OFFSET(W94,,,-$A94)),#N/A))</f>
        <v>#N/A</v>
      </c>
      <c r="Y94" s="11" t="str">
        <f>IF(OR(E94="bye",E94="dnq"),"",IF(N94="",#N/A,IF(E94="H",S94,"")))</f>
        <v/>
      </c>
      <c r="Z94" s="12" t="e">
        <f t="shared" ca="1" si="6"/>
        <v>#N/A</v>
      </c>
      <c r="AA94" s="11">
        <f>IF(OR(E94="bye",E94="dnq"),"",IF(N94="",#N/A,IF(E94="A",S94,"")))</f>
        <v>0</v>
      </c>
      <c r="AB94" s="12">
        <f t="shared" ca="1" si="7"/>
        <v>0.6</v>
      </c>
    </row>
    <row r="95" spans="1:28" x14ac:dyDescent="0.25">
      <c r="A95" s="8">
        <f t="shared" si="4"/>
        <v>11</v>
      </c>
      <c r="B95" s="9">
        <v>2019</v>
      </c>
      <c r="C95" s="9" t="s">
        <v>56</v>
      </c>
      <c r="D95" s="9">
        <v>11</v>
      </c>
      <c r="E95" s="9" t="s">
        <v>5</v>
      </c>
      <c r="F95" s="9" t="s">
        <v>59</v>
      </c>
      <c r="G95" s="10">
        <v>3</v>
      </c>
      <c r="H95" s="9" t="s">
        <v>45</v>
      </c>
      <c r="I95" s="9" t="s">
        <v>50</v>
      </c>
      <c r="J95" s="9" t="s">
        <v>49</v>
      </c>
      <c r="K95" s="9">
        <v>17</v>
      </c>
      <c r="L95" s="9">
        <v>7</v>
      </c>
      <c r="M95" s="6">
        <f>IF(N95="","",K95-L95)</f>
        <v>10</v>
      </c>
      <c r="N95" s="7" t="str">
        <f>IF(OR(K95="",L95=""),"",IF(K95=L95,"T",IF(K95&lt;L95,"L","W")))</f>
        <v>W</v>
      </c>
      <c r="O95" s="15" t="str">
        <f t="shared" ca="1" si="5"/>
        <v>(6-4)</v>
      </c>
      <c r="P95" s="5">
        <f ca="1">IF(N95="","",SUM(OFFSET(K95,,,-$A95)))</f>
        <v>243</v>
      </c>
      <c r="Q95" s="5">
        <f ca="1">IF(M95="","",SUM(OFFSET(L95,,,-$A95)))</f>
        <v>198</v>
      </c>
      <c r="R95" s="6">
        <f ca="1">IF(N95="","",P95-Q95)</f>
        <v>45</v>
      </c>
      <c r="S95" s="11">
        <f>IF(N95="","",IF(L95=K95,0.5,IF(L95&lt;K95,1,0)))</f>
        <v>1</v>
      </c>
      <c r="T95" s="12">
        <f ca="1">IF(OR(E95="bye",S95=""),#N/A,SUM(OFFSET(S95,,,-$A95))/COUNT(OFFSET(S95,,,-$A95)))</f>
        <v>0.6</v>
      </c>
      <c r="U95" s="11">
        <f>IF(OR(E95="bye",E95="dnq"),"",IF(N95="",0,S95))</f>
        <v>1</v>
      </c>
      <c r="V95" s="13" t="e">
        <f ca="1">IF(OR(E95="bye",E95="dnq"),#N/A,IF(OR(N95="",AND(N96="",E96&lt;&gt;"bye",E96&lt;&gt;"dnq")),SUM(OFFSET(U95,,,-$A95))/COUNT(OFFSET(U95,,,-$A95)),#N/A))</f>
        <v>#N/A</v>
      </c>
      <c r="W95" s="11">
        <f>IF(OR(E95="bye",E95="dnq"),"",IF(N95="",1,S95))</f>
        <v>1</v>
      </c>
      <c r="X95" s="13" t="e">
        <f ca="1">IF(OR(E95="bye",E95="dnq"),#N/A,IF(OR(N95="",AND(N96="",E96&lt;&gt;"bye",E96&lt;&gt;"dnq")),SUM(OFFSET(W95,,,-$A95))/COUNT(OFFSET(W95,,,-$A95)),#N/A))</f>
        <v>#N/A</v>
      </c>
      <c r="Y95" s="11">
        <f>IF(OR(E95="bye",E95="dnq"),"",IF(N95="",#N/A,IF(E95="H",S95,"")))</f>
        <v>1</v>
      </c>
      <c r="Z95" s="12">
        <f t="shared" ca="1" si="6"/>
        <v>0.6</v>
      </c>
      <c r="AA95" s="11" t="str">
        <f>IF(OR(E95="bye",E95="dnq"),"",IF(N95="",#N/A,IF(E95="A",S95,"")))</f>
        <v/>
      </c>
      <c r="AB95" s="12" t="e">
        <f t="shared" ca="1" si="7"/>
        <v>#N/A</v>
      </c>
    </row>
    <row r="96" spans="1:28" x14ac:dyDescent="0.25">
      <c r="A96" s="8">
        <f t="shared" si="4"/>
        <v>12</v>
      </c>
      <c r="B96" s="9">
        <v>2019</v>
      </c>
      <c r="C96" s="9" t="s">
        <v>56</v>
      </c>
      <c r="D96" s="9">
        <v>12</v>
      </c>
      <c r="E96" s="9" t="s">
        <v>5</v>
      </c>
      <c r="F96" s="9" t="s">
        <v>58</v>
      </c>
      <c r="G96" s="10">
        <v>4</v>
      </c>
      <c r="H96" s="9" t="s">
        <v>63</v>
      </c>
      <c r="J96" s="9" t="s">
        <v>49</v>
      </c>
      <c r="K96" s="9">
        <v>6</v>
      </c>
      <c r="L96" s="9">
        <v>45</v>
      </c>
      <c r="M96" s="6">
        <f>IF(N96="","",K96-L96)</f>
        <v>-39</v>
      </c>
      <c r="N96" s="7" t="str">
        <f>IF(OR(K96="",L96=""),"",IF(K96=L96,"T",IF(K96&lt;L96,"L","W")))</f>
        <v>L</v>
      </c>
      <c r="O96" s="15" t="str">
        <f t="shared" ca="1" si="5"/>
        <v>(6-5)</v>
      </c>
      <c r="P96" s="5">
        <f ca="1">IF(N96="","",SUM(OFFSET(K96,,,-$A96)))</f>
        <v>249</v>
      </c>
      <c r="Q96" s="5">
        <f ca="1">IF(M96="","",SUM(OFFSET(L96,,,-$A96)))</f>
        <v>243</v>
      </c>
      <c r="R96" s="6">
        <f ca="1">IF(N96="","",P96-Q96)</f>
        <v>6</v>
      </c>
      <c r="S96" s="11">
        <f>IF(N96="","",IF(L96=K96,0.5,IF(L96&lt;K96,1,0)))</f>
        <v>0</v>
      </c>
      <c r="T96" s="12">
        <f ca="1">IF(OR(E96="bye",S96=""),#N/A,SUM(OFFSET(S96,,,-$A96))/COUNT(OFFSET(S96,,,-$A96)))</f>
        <v>0.54545454545454541</v>
      </c>
      <c r="U96" s="11">
        <f>IF(OR(E96="bye",E96="dnq"),"",IF(N96="",0,S96))</f>
        <v>0</v>
      </c>
      <c r="V96" s="13" t="e">
        <f ca="1">IF(OR(E96="bye",E96="dnq"),#N/A,IF(OR(N96="",AND(N97="",E97&lt;&gt;"bye",E97&lt;&gt;"dnq")),SUM(OFFSET(U96,,,-$A96))/COUNT(OFFSET(U96,,,-$A96)),#N/A))</f>
        <v>#N/A</v>
      </c>
      <c r="W96" s="11">
        <f>IF(OR(E96="bye",E96="dnq"),"",IF(N96="",1,S96))</f>
        <v>0</v>
      </c>
      <c r="X96" s="13" t="e">
        <f ca="1">IF(OR(E96="bye",E96="dnq"),#N/A,IF(OR(N96="",AND(N97="",E97&lt;&gt;"bye",E97&lt;&gt;"dnq")),SUM(OFFSET(W96,,,-$A96))/COUNT(OFFSET(W96,,,-$A96)),#N/A))</f>
        <v>#N/A</v>
      </c>
      <c r="Y96" s="11">
        <f>IF(OR(E96="bye",E96="dnq"),"",IF(N96="",#N/A,IF(E96="H",S96,"")))</f>
        <v>0</v>
      </c>
      <c r="Z96" s="12">
        <f t="shared" ca="1" si="6"/>
        <v>0.5</v>
      </c>
      <c r="AA96" s="11" t="str">
        <f>IF(OR(E96="bye",E96="dnq"),"",IF(N96="",#N/A,IF(E96="A",S96,"")))</f>
        <v/>
      </c>
      <c r="AB96" s="12" t="e">
        <f t="shared" ca="1" si="7"/>
        <v>#N/A</v>
      </c>
    </row>
    <row r="97" spans="1:28" x14ac:dyDescent="0.25">
      <c r="A97" s="8">
        <f t="shared" si="4"/>
        <v>13</v>
      </c>
      <c r="B97" s="9">
        <v>2019</v>
      </c>
      <c r="C97" s="9" t="s">
        <v>56</v>
      </c>
      <c r="D97" s="9">
        <v>13</v>
      </c>
      <c r="E97" s="9" t="s">
        <v>6</v>
      </c>
      <c r="F97" s="9" t="s">
        <v>25</v>
      </c>
      <c r="G97" s="10">
        <v>1</v>
      </c>
      <c r="H97" s="9" t="s">
        <v>45</v>
      </c>
      <c r="I97" s="9" t="s">
        <v>46</v>
      </c>
      <c r="J97" s="9" t="s">
        <v>47</v>
      </c>
      <c r="K97" s="9">
        <v>34</v>
      </c>
      <c r="L97" s="9">
        <v>7</v>
      </c>
      <c r="M97" s="6">
        <f>IF(N97="","",K97-L97)</f>
        <v>27</v>
      </c>
      <c r="N97" s="7" t="str">
        <f>IF(OR(K97="",L97=""),"",IF(K97=L97,"T",IF(K97&lt;L97,"L","W")))</f>
        <v>W</v>
      </c>
      <c r="O97" s="15" t="str">
        <f t="shared" ca="1" si="5"/>
        <v>(7-5)</v>
      </c>
      <c r="P97" s="5">
        <f ca="1">IF(N97="","",SUM(OFFSET(K97,,,-$A97)))</f>
        <v>283</v>
      </c>
      <c r="Q97" s="5">
        <f ca="1">IF(M97="","",SUM(OFFSET(L97,,,-$A97)))</f>
        <v>250</v>
      </c>
      <c r="R97" s="6">
        <f ca="1">IF(N97="","",P97-Q97)</f>
        <v>33</v>
      </c>
      <c r="S97" s="11">
        <f>IF(N97="","",IF(L97=K97,0.5,IF(L97&lt;K97,1,0)))</f>
        <v>1</v>
      </c>
      <c r="T97" s="12">
        <f ca="1">IF(OR(E97="bye",S97=""),#N/A,SUM(OFFSET(S97,,,-$A97))/COUNT(OFFSET(S97,,,-$A97)))</f>
        <v>0.58333333333333337</v>
      </c>
      <c r="U97" s="11">
        <f>IF(OR(E97="bye",E97="dnq"),"",IF(N97="",0,S97))</f>
        <v>1</v>
      </c>
      <c r="V97" s="13" t="e">
        <f ca="1">IF(OR(E97="bye",E97="dnq"),#N/A,IF(OR(N97="",AND(N98="",E98&lt;&gt;"bye",E98&lt;&gt;"dnq")),SUM(OFFSET(U97,,,-$A97))/COUNT(OFFSET(U97,,,-$A97)),#N/A))</f>
        <v>#N/A</v>
      </c>
      <c r="W97" s="11">
        <f>IF(OR(E97="bye",E97="dnq"),"",IF(N97="",1,S97))</f>
        <v>1</v>
      </c>
      <c r="X97" s="13" t="e">
        <f ca="1">IF(OR(E97="bye",E97="dnq"),#N/A,IF(OR(N97="",AND(N98="",E98&lt;&gt;"bye",E98&lt;&gt;"dnq")),SUM(OFFSET(W97,,,-$A97))/COUNT(OFFSET(W97,,,-$A97)),#N/A))</f>
        <v>#N/A</v>
      </c>
      <c r="Y97" s="11" t="str">
        <f>IF(OR(E97="bye",E97="dnq"),"",IF(N97="",#N/A,IF(E97="H",S97,"")))</f>
        <v/>
      </c>
      <c r="Z97" s="12" t="e">
        <f t="shared" ca="1" si="6"/>
        <v>#N/A</v>
      </c>
      <c r="AA97" s="11">
        <f>IF(OR(E97="bye",E97="dnq"),"",IF(N97="",#N/A,IF(E97="A",S97,"")))</f>
        <v>1</v>
      </c>
      <c r="AB97" s="12">
        <f t="shared" ca="1" si="7"/>
        <v>0.66666666666666663</v>
      </c>
    </row>
    <row r="98" spans="1:28" x14ac:dyDescent="0.25">
      <c r="A98" s="8">
        <f t="shared" si="4"/>
        <v>14</v>
      </c>
      <c r="B98" s="9">
        <v>2019</v>
      </c>
      <c r="C98" s="9" t="s">
        <v>56</v>
      </c>
      <c r="D98" s="9">
        <v>14</v>
      </c>
      <c r="E98" s="9" t="s">
        <v>5</v>
      </c>
      <c r="F98" s="9" t="s">
        <v>23</v>
      </c>
      <c r="G98" s="10">
        <v>1</v>
      </c>
      <c r="H98" s="9" t="s">
        <v>45</v>
      </c>
      <c r="I98" s="9" t="s">
        <v>46</v>
      </c>
      <c r="J98" s="9" t="s">
        <v>53</v>
      </c>
      <c r="K98" s="9">
        <v>28</v>
      </c>
      <c r="L98" s="9">
        <v>12</v>
      </c>
      <c r="M98" s="6">
        <f>IF(N98="","",K98-L98)</f>
        <v>16</v>
      </c>
      <c r="N98" s="7" t="str">
        <f>IF(OR(K98="",L98=""),"",IF(K98=L98,"T",IF(K98&lt;L98,"L","W")))</f>
        <v>W</v>
      </c>
      <c r="O98" s="15" t="str">
        <f t="shared" ca="1" si="5"/>
        <v>(8-5)</v>
      </c>
      <c r="P98" s="5">
        <f ca="1">IF(N98="","",SUM(OFFSET(K98,,,-$A98)))</f>
        <v>311</v>
      </c>
      <c r="Q98" s="5">
        <f ca="1">IF(M98="","",SUM(OFFSET(L98,,,-$A98)))</f>
        <v>262</v>
      </c>
      <c r="R98" s="6">
        <f ca="1">IF(N98="","",P98-Q98)</f>
        <v>49</v>
      </c>
      <c r="S98" s="11">
        <f>IF(N98="","",IF(L98=K98,0.5,IF(L98&lt;K98,1,0)))</f>
        <v>1</v>
      </c>
      <c r="T98" s="12">
        <f ca="1">IF(OR(E98="bye",S98=""),#N/A,SUM(OFFSET(S98,,,-$A98))/COUNT(OFFSET(S98,,,-$A98)))</f>
        <v>0.61538461538461542</v>
      </c>
      <c r="U98" s="11">
        <f>IF(OR(E98="bye",E98="dnq"),"",IF(N98="",0,S98))</f>
        <v>1</v>
      </c>
      <c r="V98" s="13" t="e">
        <f ca="1">IF(OR(E98="bye",E98="dnq"),#N/A,IF(OR(N98="",AND(N99="",E99&lt;&gt;"bye",E99&lt;&gt;"dnq")),SUM(OFFSET(U98,,,-$A98))/COUNT(OFFSET(U98,,,-$A98)),#N/A))</f>
        <v>#N/A</v>
      </c>
      <c r="W98" s="11">
        <f>IF(OR(E98="bye",E98="dnq"),"",IF(N98="",1,S98))</f>
        <v>1</v>
      </c>
      <c r="X98" s="13" t="e">
        <f ca="1">IF(OR(E98="bye",E98="dnq"),#N/A,IF(OR(N98="",AND(N99="",E99&lt;&gt;"bye",E99&lt;&gt;"dnq")),SUM(OFFSET(W98,,,-$A98))/COUNT(OFFSET(W98,,,-$A98)),#N/A))</f>
        <v>#N/A</v>
      </c>
      <c r="Y98" s="11">
        <f>IF(OR(E98="bye",E98="dnq"),"",IF(N98="",#N/A,IF(E98="H",S98,"")))</f>
        <v>1</v>
      </c>
      <c r="Z98" s="12">
        <f t="shared" ca="1" si="6"/>
        <v>0.5714285714285714</v>
      </c>
      <c r="AA98" s="11" t="str">
        <f>IF(OR(E98="bye",E98="dnq"),"",IF(N98="",#N/A,IF(E98="A",S98,"")))</f>
        <v/>
      </c>
      <c r="AB98" s="12" t="e">
        <f t="shared" ca="1" si="7"/>
        <v>#N/A</v>
      </c>
    </row>
    <row r="99" spans="1:28" x14ac:dyDescent="0.25">
      <c r="A99" s="8">
        <f t="shared" si="4"/>
        <v>15</v>
      </c>
      <c r="B99" s="9">
        <v>2019</v>
      </c>
      <c r="C99" s="9" t="s">
        <v>56</v>
      </c>
      <c r="D99" s="9">
        <v>15</v>
      </c>
      <c r="E99" s="9" t="s">
        <v>6</v>
      </c>
      <c r="F99" s="9" t="s">
        <v>18</v>
      </c>
      <c r="G99" s="10">
        <v>3</v>
      </c>
      <c r="H99" s="9" t="s">
        <v>45</v>
      </c>
      <c r="I99" s="9" t="s">
        <v>51</v>
      </c>
      <c r="J99" s="9" t="s">
        <v>49</v>
      </c>
      <c r="K99" s="9">
        <v>21</v>
      </c>
      <c r="L99" s="9">
        <v>44</v>
      </c>
      <c r="M99" s="6">
        <f>IF(N99="","",K99-L99)</f>
        <v>-23</v>
      </c>
      <c r="N99" s="7" t="str">
        <f>IF(OR(K99="",L99=""),"",IF(K99=L99,"T",IF(K99&lt;L99,"L","W")))</f>
        <v>L</v>
      </c>
      <c r="O99" s="15" t="str">
        <f t="shared" ca="1" si="5"/>
        <v>(8-6)</v>
      </c>
      <c r="P99" s="5">
        <f ca="1">IF(N99="","",SUM(OFFSET(K99,,,-$A99)))</f>
        <v>332</v>
      </c>
      <c r="Q99" s="5">
        <f ca="1">IF(M99="","",SUM(OFFSET(L99,,,-$A99)))</f>
        <v>306</v>
      </c>
      <c r="R99" s="6">
        <f ca="1">IF(N99="","",P99-Q99)</f>
        <v>26</v>
      </c>
      <c r="S99" s="11">
        <f>IF(N99="","",IF(L99=K99,0.5,IF(L99&lt;K99,1,0)))</f>
        <v>0</v>
      </c>
      <c r="T99" s="12">
        <f ca="1">IF(OR(E99="bye",S99=""),#N/A,SUM(OFFSET(S99,,,-$A99))/COUNT(OFFSET(S99,,,-$A99)))</f>
        <v>0.5714285714285714</v>
      </c>
      <c r="U99" s="11">
        <f>IF(OR(E99="bye",E99="dnq"),"",IF(N99="",0,S99))</f>
        <v>0</v>
      </c>
      <c r="V99" s="13" t="e">
        <f ca="1">IF(OR(E99="bye",E99="dnq"),#N/A,IF(OR(N99="",AND(N100="",E100&lt;&gt;"bye",E100&lt;&gt;"dnq")),SUM(OFFSET(U99,,,-$A99))/COUNT(OFFSET(U99,,,-$A99)),#N/A))</f>
        <v>#N/A</v>
      </c>
      <c r="W99" s="11">
        <f>IF(OR(E99="bye",E99="dnq"),"",IF(N99="",1,S99))</f>
        <v>0</v>
      </c>
      <c r="X99" s="13" t="e">
        <f ca="1">IF(OR(E99="bye",E99="dnq"),#N/A,IF(OR(N99="",AND(N100="",E100&lt;&gt;"bye",E100&lt;&gt;"dnq")),SUM(OFFSET(W99,,,-$A99))/COUNT(OFFSET(W99,,,-$A99)),#N/A))</f>
        <v>#N/A</v>
      </c>
      <c r="Y99" s="11" t="str">
        <f>IF(OR(E99="bye",E99="dnq"),"",IF(N99="",#N/A,IF(E99="H",S99,"")))</f>
        <v/>
      </c>
      <c r="Z99" s="12" t="e">
        <f t="shared" ca="1" si="6"/>
        <v>#N/A</v>
      </c>
      <c r="AA99" s="11">
        <f>IF(OR(E99="bye",E99="dnq"),"",IF(N99="",#N/A,IF(E99="A",S99,"")))</f>
        <v>0</v>
      </c>
      <c r="AB99" s="12">
        <f t="shared" ca="1" si="7"/>
        <v>0.5714285714285714</v>
      </c>
    </row>
    <row r="100" spans="1:28" x14ac:dyDescent="0.25">
      <c r="A100" s="8">
        <f t="shared" si="4"/>
        <v>16</v>
      </c>
      <c r="B100" s="9">
        <v>2019</v>
      </c>
      <c r="C100" s="9" t="s">
        <v>56</v>
      </c>
      <c r="D100" s="9">
        <v>16</v>
      </c>
      <c r="E100" s="9" t="s">
        <v>6</v>
      </c>
      <c r="F100" s="9" t="s">
        <v>22</v>
      </c>
      <c r="G100" s="10">
        <v>1</v>
      </c>
      <c r="H100" s="9" t="s">
        <v>45</v>
      </c>
      <c r="I100" s="9" t="s">
        <v>46</v>
      </c>
      <c r="J100" s="9" t="s">
        <v>48</v>
      </c>
      <c r="K100" s="9">
        <v>31</v>
      </c>
      <c r="L100" s="9">
        <v>34</v>
      </c>
      <c r="M100" s="6">
        <f>IF(N100="","",K100-L100)</f>
        <v>-3</v>
      </c>
      <c r="N100" s="7" t="str">
        <f>IF(OR(K100="",L100=""),"",IF(K100=L100,"T",IF(K100&lt;L100,"L","W")))</f>
        <v>L</v>
      </c>
      <c r="O100" s="15" t="str">
        <f t="shared" ca="1" si="5"/>
        <v>(8-7)</v>
      </c>
      <c r="P100" s="5">
        <f ca="1">IF(N100="","",SUM(OFFSET(K100,,,-$A100)))</f>
        <v>363</v>
      </c>
      <c r="Q100" s="5">
        <f ca="1">IF(M100="","",SUM(OFFSET(L100,,,-$A100)))</f>
        <v>340</v>
      </c>
      <c r="R100" s="6">
        <f ca="1">IF(N100="","",P100-Q100)</f>
        <v>23</v>
      </c>
      <c r="S100" s="11">
        <f>IF(N100="","",IF(L100=K100,0.5,IF(L100&lt;K100,1,0)))</f>
        <v>0</v>
      </c>
      <c r="T100" s="12">
        <f ca="1">IF(OR(E100="bye",S100=""),#N/A,SUM(OFFSET(S100,,,-$A100))/COUNT(OFFSET(S100,,,-$A100)))</f>
        <v>0.53333333333333333</v>
      </c>
      <c r="U100" s="11">
        <f>IF(OR(E100="bye",E100="dnq"),"",IF(N100="",0,S100))</f>
        <v>0</v>
      </c>
      <c r="V100" s="13" t="e">
        <f ca="1">IF(OR(E100="bye",E100="dnq"),#N/A,IF(OR(N100="",AND(N101="",E101&lt;&gt;"bye",E101&lt;&gt;"dnq")),SUM(OFFSET(U100,,,-$A100))/COUNT(OFFSET(U100,,,-$A100)),#N/A))</f>
        <v>#N/A</v>
      </c>
      <c r="W100" s="11">
        <f>IF(OR(E100="bye",E100="dnq"),"",IF(N100="",1,S100))</f>
        <v>0</v>
      </c>
      <c r="X100" s="13" t="e">
        <f ca="1">IF(OR(E100="bye",E100="dnq"),#N/A,IF(OR(N100="",AND(N101="",E101&lt;&gt;"bye",E101&lt;&gt;"dnq")),SUM(OFFSET(W100,,,-$A100))/COUNT(OFFSET(W100,,,-$A100)),#N/A))</f>
        <v>#N/A</v>
      </c>
      <c r="Y100" s="11" t="str">
        <f>IF(OR(E100="bye",E100="dnq"),"",IF(N100="",#N/A,IF(E100="H",S100,"")))</f>
        <v/>
      </c>
      <c r="Z100" s="12" t="e">
        <f t="shared" ca="1" si="6"/>
        <v>#N/A</v>
      </c>
      <c r="AA100" s="11">
        <f>IF(OR(E100="bye",E100="dnq"),"",IF(N100="",#N/A,IF(E100="A",S100,"")))</f>
        <v>0</v>
      </c>
      <c r="AB100" s="12">
        <f t="shared" ca="1" si="7"/>
        <v>0.5</v>
      </c>
    </row>
    <row r="101" spans="1:28" x14ac:dyDescent="0.25">
      <c r="A101" s="8">
        <f t="shared" si="4"/>
        <v>17</v>
      </c>
      <c r="B101" s="9">
        <v>2019</v>
      </c>
      <c r="C101" s="9" t="s">
        <v>56</v>
      </c>
      <c r="D101" s="9">
        <v>17</v>
      </c>
      <c r="E101" s="9" t="s">
        <v>5</v>
      </c>
      <c r="F101" s="9" t="s">
        <v>25</v>
      </c>
      <c r="G101" s="10">
        <v>1</v>
      </c>
      <c r="H101" s="9" t="s">
        <v>45</v>
      </c>
      <c r="I101" s="9" t="s">
        <v>46</v>
      </c>
      <c r="J101" s="9" t="s">
        <v>47</v>
      </c>
      <c r="K101" s="9">
        <v>31</v>
      </c>
      <c r="L101" s="9">
        <v>24</v>
      </c>
      <c r="M101" s="6">
        <f>IF(N101="","",K101-L101)</f>
        <v>7</v>
      </c>
      <c r="N101" s="7" t="str">
        <f>IF(OR(K101="",L101=""),"",IF(K101=L101,"T",IF(K101&lt;L101,"L","W")))</f>
        <v>W</v>
      </c>
      <c r="O101" s="15" t="str">
        <f t="shared" ca="1" si="5"/>
        <v>(9-7)</v>
      </c>
      <c r="P101" s="5">
        <f ca="1">IF(N101="","",SUM(OFFSET(K101,,,-$A101)))</f>
        <v>394</v>
      </c>
      <c r="Q101" s="5">
        <f ca="1">IF(M101="","",SUM(OFFSET(L101,,,-$A101)))</f>
        <v>364</v>
      </c>
      <c r="R101" s="6">
        <f ca="1">IF(N101="","",P101-Q101)</f>
        <v>30</v>
      </c>
      <c r="S101" s="11">
        <f>IF(N101="","",IF(L101=K101,0.5,IF(L101&lt;K101,1,0)))</f>
        <v>1</v>
      </c>
      <c r="T101" s="12">
        <f ca="1">IF(OR(E101="bye",S101=""),#N/A,SUM(OFFSET(S101,,,-$A101))/COUNT(OFFSET(S101,,,-$A101)))</f>
        <v>0.5625</v>
      </c>
      <c r="U101" s="11">
        <f>IF(OR(E101="bye",E101="dnq"),"",IF(N101="",0,S101))</f>
        <v>1</v>
      </c>
      <c r="V101" s="13" t="e">
        <f ca="1">IF(OR(E101="bye",E101="dnq"),#N/A,IF(OR(N101="",AND(N102="",E102&lt;&gt;"bye",E102&lt;&gt;"dnq")),SUM(OFFSET(U101,,,-$A101))/COUNT(OFFSET(U101,,,-$A101)),#N/A))</f>
        <v>#N/A</v>
      </c>
      <c r="W101" s="11">
        <f>IF(OR(E101="bye",E101="dnq"),"",IF(N101="",1,S101))</f>
        <v>1</v>
      </c>
      <c r="X101" s="13" t="e">
        <f ca="1">IF(OR(E101="bye",E101="dnq"),#N/A,IF(OR(N101="",AND(N102="",E102&lt;&gt;"bye",E102&lt;&gt;"dnq")),SUM(OFFSET(W101,,,-$A101))/COUNT(OFFSET(W101,,,-$A101)),#N/A))</f>
        <v>#N/A</v>
      </c>
      <c r="Y101" s="11">
        <f>IF(OR(E101="bye",E101="dnq"),"",IF(N101="",#N/A,IF(E101="H",S101,"")))</f>
        <v>1</v>
      </c>
      <c r="Z101" s="12">
        <f t="shared" ca="1" si="6"/>
        <v>0.625</v>
      </c>
      <c r="AA101" s="11" t="str">
        <f>IF(OR(E101="bye",E101="dnq"),"",IF(N101="",#N/A,IF(E101="A",S101,"")))</f>
        <v/>
      </c>
      <c r="AB101" s="12" t="e">
        <f t="shared" ca="1" si="7"/>
        <v>#N/A</v>
      </c>
    </row>
    <row r="102" spans="1:28" x14ac:dyDescent="0.25">
      <c r="A102" s="8">
        <f t="shared" si="4"/>
        <v>1</v>
      </c>
      <c r="B102" s="9">
        <v>2019</v>
      </c>
      <c r="C102" s="9" t="s">
        <v>57</v>
      </c>
      <c r="D102" s="9" t="s">
        <v>66</v>
      </c>
      <c r="E102" s="9" t="s">
        <v>16</v>
      </c>
      <c r="M102" s="6" t="str">
        <f>IF(N102="","",K102-L102)</f>
        <v/>
      </c>
      <c r="N102" s="7" t="str">
        <f>IF(OR(K102="",L102=""),"",IF(K102=L102,"T",IF(K102&lt;L102,"L","W")))</f>
        <v/>
      </c>
      <c r="O102" s="15" t="str">
        <f t="shared" ca="1" si="5"/>
        <v/>
      </c>
      <c r="P102" s="5" t="str">
        <f ca="1">IF(N102="","",SUM(OFFSET(K102,,,-$A102)))</f>
        <v/>
      </c>
      <c r="Q102" s="5" t="str">
        <f ca="1">IF(M102="","",SUM(OFFSET(L102,,,-$A102)))</f>
        <v/>
      </c>
      <c r="R102" s="6" t="str">
        <f>IF(N102="","",P102-Q102)</f>
        <v/>
      </c>
      <c r="S102" s="11" t="str">
        <f>IF(N102="","",IF(L102=K102,0.5,IF(L102&lt;K102,1,0)))</f>
        <v/>
      </c>
      <c r="T102" s="12" t="e">
        <f ca="1">IF(OR(E102="bye",S102=""),#N/A,SUM(OFFSET(S102,,,-$A102))/COUNT(OFFSET(S102,,,-$A102)))</f>
        <v>#N/A</v>
      </c>
      <c r="U102" s="11" t="str">
        <f>IF(OR(E102="bye",E102="dnq"),"",IF(N102="",0,S102))</f>
        <v/>
      </c>
      <c r="V102" s="13" t="e">
        <f ca="1">IF(OR(E102="bye",E102="dnq"),#N/A,IF(OR(N102="",AND(N103="",E103&lt;&gt;"bye",E103&lt;&gt;"dnq")),SUM(OFFSET(U102,,,-$A102))/COUNT(OFFSET(U102,,,-$A102)),#N/A))</f>
        <v>#N/A</v>
      </c>
      <c r="W102" s="11" t="str">
        <f>IF(OR(E102="bye",E102="dnq"),"",IF(N102="",1,S102))</f>
        <v/>
      </c>
      <c r="X102" s="13" t="e">
        <f ca="1">IF(OR(E102="bye",E102="dnq"),#N/A,IF(OR(N102="",AND(N103="",E103&lt;&gt;"bye",E103&lt;&gt;"dnq")),SUM(OFFSET(W102,,,-$A102))/COUNT(OFFSET(W102,,,-$A102)),#N/A))</f>
        <v>#N/A</v>
      </c>
      <c r="Y102" s="11" t="str">
        <f>IF(OR(E102="bye",E102="dnq"),"",IF(N102="",#N/A,IF(E102="H",S102,"")))</f>
        <v/>
      </c>
      <c r="Z102" s="12" t="e">
        <f t="shared" ca="1" si="6"/>
        <v>#N/A</v>
      </c>
      <c r="AA102" s="11" t="str">
        <f>IF(OR(E102="bye",E102="dnq"),"",IF(N102="",#N/A,IF(E102="A",S102,"")))</f>
        <v/>
      </c>
      <c r="AB102" s="12" t="e">
        <f t="shared" ca="1" si="7"/>
        <v>#N/A</v>
      </c>
    </row>
    <row r="103" spans="1:28" x14ac:dyDescent="0.25">
      <c r="A103" s="8">
        <f t="shared" si="4"/>
        <v>2</v>
      </c>
      <c r="B103" s="9">
        <v>2019</v>
      </c>
      <c r="C103" s="9" t="s">
        <v>57</v>
      </c>
      <c r="D103" s="9" t="s">
        <v>67</v>
      </c>
      <c r="E103" s="9" t="s">
        <v>16</v>
      </c>
      <c r="M103" s="6" t="str">
        <f>IF(N103="","",K103-L103)</f>
        <v/>
      </c>
      <c r="N103" s="7" t="str">
        <f>IF(OR(K103="",L103=""),"",IF(K103=L103,"T",IF(K103&lt;L103,"L","W")))</f>
        <v/>
      </c>
      <c r="O103" s="15" t="str">
        <f t="shared" ca="1" si="5"/>
        <v/>
      </c>
      <c r="P103" s="5" t="str">
        <f ca="1">IF(N103="","",SUM(OFFSET(K103,,,-$A103)))</f>
        <v/>
      </c>
      <c r="Q103" s="5" t="str">
        <f ca="1">IF(M103="","",SUM(OFFSET(L103,,,-$A103)))</f>
        <v/>
      </c>
      <c r="R103" s="6" t="str">
        <f>IF(N103="","",P103-Q103)</f>
        <v/>
      </c>
      <c r="S103" s="11" t="str">
        <f>IF(N103="","",IF(L103=K103,0.5,IF(L103&lt;K103,1,0)))</f>
        <v/>
      </c>
      <c r="T103" s="12" t="e">
        <f ca="1">IF(OR(E103="bye",S103=""),#N/A,SUM(OFFSET(S103,,,-$A103))/COUNT(OFFSET(S103,,,-$A103)))</f>
        <v>#N/A</v>
      </c>
      <c r="U103" s="11" t="str">
        <f>IF(OR(E103="bye",E103="dnq"),"",IF(N103="",0,S103))</f>
        <v/>
      </c>
      <c r="V103" s="13" t="e">
        <f ca="1">IF(OR(E103="bye",E103="dnq"),#N/A,IF(OR(N103="",AND(N104="",E104&lt;&gt;"bye",E104&lt;&gt;"dnq")),SUM(OFFSET(U103,,,-$A103))/COUNT(OFFSET(U103,,,-$A103)),#N/A))</f>
        <v>#N/A</v>
      </c>
      <c r="W103" s="11" t="str">
        <f>IF(OR(E103="bye",E103="dnq"),"",IF(N103="",1,S103))</f>
        <v/>
      </c>
      <c r="X103" s="13" t="e">
        <f ca="1">IF(OR(E103="bye",E103="dnq"),#N/A,IF(OR(N103="",AND(N104="",E104&lt;&gt;"bye",E104&lt;&gt;"dnq")),SUM(OFFSET(W103,,,-$A103))/COUNT(OFFSET(W103,,,-$A103)),#N/A))</f>
        <v>#N/A</v>
      </c>
      <c r="Y103" s="11" t="str">
        <f>IF(OR(E103="bye",E103="dnq"),"",IF(N103="",#N/A,IF(E103="H",S103,"")))</f>
        <v/>
      </c>
      <c r="Z103" s="12" t="e">
        <f t="shared" ca="1" si="6"/>
        <v>#N/A</v>
      </c>
      <c r="AA103" s="11" t="str">
        <f>IF(OR(E103="bye",E103="dnq"),"",IF(N103="",#N/A,IF(E103="A",S103,"")))</f>
        <v/>
      </c>
      <c r="AB103" s="12" t="e">
        <f t="shared" ca="1" si="7"/>
        <v>#N/A</v>
      </c>
    </row>
    <row r="104" spans="1:28" x14ac:dyDescent="0.25">
      <c r="A104" s="8">
        <f t="shared" si="4"/>
        <v>3</v>
      </c>
      <c r="B104" s="9">
        <v>2019</v>
      </c>
      <c r="C104" s="9" t="s">
        <v>57</v>
      </c>
      <c r="D104" s="9" t="s">
        <v>68</v>
      </c>
      <c r="E104" s="9" t="s">
        <v>16</v>
      </c>
      <c r="M104" s="6" t="str">
        <f>IF(N104="","",K104-L104)</f>
        <v/>
      </c>
      <c r="N104" s="7" t="str">
        <f>IF(OR(K104="",L104=""),"",IF(K104=L104,"T",IF(K104&lt;L104,"L","W")))</f>
        <v/>
      </c>
      <c r="O104" s="15" t="str">
        <f t="shared" ca="1" si="5"/>
        <v/>
      </c>
      <c r="P104" s="5" t="str">
        <f ca="1">IF(N104="","",SUM(OFFSET(K104,,,-$A104)))</f>
        <v/>
      </c>
      <c r="Q104" s="5" t="str">
        <f ca="1">IF(M104="","",SUM(OFFSET(L104,,,-$A104)))</f>
        <v/>
      </c>
      <c r="R104" s="6" t="str">
        <f>IF(N104="","",P104-Q104)</f>
        <v/>
      </c>
      <c r="S104" s="11" t="str">
        <f>IF(N104="","",IF(L104=K104,0.5,IF(L104&lt;K104,1,0)))</f>
        <v/>
      </c>
      <c r="T104" s="12" t="e">
        <f ca="1">IF(OR(E104="bye",S104=""),#N/A,SUM(OFFSET(S104,,,-$A104))/COUNT(OFFSET(S104,,,-$A104)))</f>
        <v>#N/A</v>
      </c>
      <c r="U104" s="11" t="str">
        <f>IF(OR(E104="bye",E104="dnq"),"",IF(N104="",0,S104))</f>
        <v/>
      </c>
      <c r="V104" s="13" t="e">
        <f ca="1">IF(OR(E104="bye",E104="dnq"),#N/A,IF(OR(N104="",AND(N105="",E105&lt;&gt;"bye",E105&lt;&gt;"dnq")),SUM(OFFSET(U104,,,-$A104))/COUNT(OFFSET(U104,,,-$A104)),#N/A))</f>
        <v>#N/A</v>
      </c>
      <c r="W104" s="11" t="str">
        <f>IF(OR(E104="bye",E104="dnq"),"",IF(N104="",1,S104))</f>
        <v/>
      </c>
      <c r="X104" s="13" t="e">
        <f ca="1">IF(OR(E104="bye",E104="dnq"),#N/A,IF(OR(N104="",AND(N105="",E105&lt;&gt;"bye",E105&lt;&gt;"dnq")),SUM(OFFSET(W104,,,-$A104))/COUNT(OFFSET(W104,,,-$A104)),#N/A))</f>
        <v>#N/A</v>
      </c>
      <c r="Y104" s="11" t="str">
        <f>IF(OR(E104="bye",E104="dnq"),"",IF(N104="",#N/A,IF(E104="H",S104,"")))</f>
        <v/>
      </c>
      <c r="Z104" s="12" t="e">
        <f t="shared" ca="1" si="6"/>
        <v>#N/A</v>
      </c>
      <c r="AA104" s="11" t="str">
        <f>IF(OR(E104="bye",E104="dnq"),"",IF(N104="",#N/A,IF(E104="A",S104,"")))</f>
        <v/>
      </c>
      <c r="AB104" s="12" t="e">
        <f t="shared" ca="1" si="7"/>
        <v>#N/A</v>
      </c>
    </row>
    <row r="105" spans="1:28" x14ac:dyDescent="0.25">
      <c r="A105" s="8">
        <f t="shared" si="4"/>
        <v>4</v>
      </c>
      <c r="B105" s="9">
        <v>2019</v>
      </c>
      <c r="C105" s="9" t="s">
        <v>57</v>
      </c>
      <c r="D105" s="9" t="s">
        <v>69</v>
      </c>
      <c r="E105" s="9" t="s">
        <v>16</v>
      </c>
      <c r="M105" s="6" t="str">
        <f>IF(N105="","",K105-L105)</f>
        <v/>
      </c>
      <c r="N105" s="7" t="str">
        <f>IF(OR(K105="",L105=""),"",IF(K105=L105,"T",IF(K105&lt;L105,"L","W")))</f>
        <v/>
      </c>
      <c r="O105" s="15" t="str">
        <f t="shared" ca="1" si="5"/>
        <v/>
      </c>
      <c r="P105" s="5" t="str">
        <f ca="1">IF(N105="","",SUM(OFFSET(K105,,,-$A105)))</f>
        <v/>
      </c>
      <c r="Q105" s="5" t="str">
        <f ca="1">IF(M105="","",SUM(OFFSET(L105,,,-$A105)))</f>
        <v/>
      </c>
      <c r="R105" s="6" t="str">
        <f>IF(N105="","",P105-Q105)</f>
        <v/>
      </c>
      <c r="S105" s="11" t="str">
        <f>IF(N105="","",IF(L105=K105,0.5,IF(L105&lt;K105,1,0)))</f>
        <v/>
      </c>
      <c r="T105" s="12" t="e">
        <f ca="1">IF(OR(E105="bye",S105=""),#N/A,SUM(OFFSET(S105,,,-$A105))/COUNT(OFFSET(S105,,,-$A105)))</f>
        <v>#N/A</v>
      </c>
      <c r="U105" s="11" t="str">
        <f>IF(OR(E105="bye",E105="dnq"),"",IF(N105="",0,S105))</f>
        <v/>
      </c>
      <c r="V105" s="13" t="e">
        <f ca="1">IF(OR(E105="bye",E105="dnq"),#N/A,IF(OR(N105="",AND(N106="",E106&lt;&gt;"bye",E106&lt;&gt;"dnq")),SUM(OFFSET(U105,,,-$A105))/COUNT(OFFSET(U105,,,-$A105)),#N/A))</f>
        <v>#N/A</v>
      </c>
      <c r="W105" s="11" t="str">
        <f>IF(OR(E105="bye",E105="dnq"),"",IF(N105="",1,S105))</f>
        <v/>
      </c>
      <c r="X105" s="13" t="e">
        <f ca="1">IF(OR(E105="bye",E105="dnq"),#N/A,IF(OR(N105="",AND(N106="",E106&lt;&gt;"bye",E106&lt;&gt;"dnq")),SUM(OFFSET(W105,,,-$A105))/COUNT(OFFSET(W105,,,-$A105)),#N/A))</f>
        <v>#N/A</v>
      </c>
      <c r="Y105" s="11" t="str">
        <f>IF(OR(E105="bye",E105="dnq"),"",IF(N105="",#N/A,IF(E105="H",S105,"")))</f>
        <v/>
      </c>
      <c r="Z105" s="12" t="e">
        <f t="shared" ca="1" si="6"/>
        <v>#N/A</v>
      </c>
      <c r="AA105" s="11" t="str">
        <f>IF(OR(E105="bye",E105="dnq"),"",IF(N105="",#N/A,IF(E105="A",S105,"")))</f>
        <v/>
      </c>
      <c r="AB105" s="12" t="e">
        <f t="shared" ca="1" si="7"/>
        <v>#N/A</v>
      </c>
    </row>
    <row r="106" spans="1:28" x14ac:dyDescent="0.25">
      <c r="A106" s="8">
        <f t="shared" si="4"/>
        <v>1</v>
      </c>
      <c r="B106" s="9">
        <v>2020</v>
      </c>
      <c r="C106" s="9" t="s">
        <v>3</v>
      </c>
      <c r="D106" s="9" t="s">
        <v>72</v>
      </c>
      <c r="E106" s="9" t="s">
        <v>17</v>
      </c>
      <c r="M106" s="6" t="str">
        <f>IF(N106="","",K106-L106)</f>
        <v/>
      </c>
      <c r="N106" s="7" t="str">
        <f>IF(OR(K106="",L106=""),"",IF(K106=L106,"T",IF(K106&lt;L106,"L","W")))</f>
        <v/>
      </c>
      <c r="O106" s="15" t="str">
        <f t="shared" ca="1" si="5"/>
        <v/>
      </c>
      <c r="P106" s="5" t="str">
        <f ca="1">IF(N106="","",SUM(OFFSET(K106,,,-$A106)))</f>
        <v/>
      </c>
      <c r="Q106" s="5" t="str">
        <f ca="1">IF(M106="","",SUM(OFFSET(L106,,,-$A106)))</f>
        <v/>
      </c>
      <c r="R106" s="6" t="str">
        <f>IF(N106="","",P106-Q106)</f>
        <v/>
      </c>
      <c r="S106" s="11" t="str">
        <f>IF(N106="","",IF(L106=K106,0.5,IF(L106&lt;K106,1,0)))</f>
        <v/>
      </c>
      <c r="T106" s="12" t="e">
        <f ca="1">IF(OR(E106="bye",S106=""),#N/A,SUM(OFFSET(S106,,,-$A106))/COUNT(OFFSET(S106,,,-$A106)))</f>
        <v>#N/A</v>
      </c>
      <c r="U106" s="11" t="str">
        <f>IF(OR(E106="bye",E106="dnq"),"",IF(N106="",0,S106))</f>
        <v/>
      </c>
      <c r="V106" s="13" t="e">
        <f ca="1">IF(OR(E106="bye",E106="dnq"),#N/A,IF(OR(N106="",AND(N107="",E107&lt;&gt;"bye",E107&lt;&gt;"dnq")),SUM(OFFSET(U106,,,-$A106))/COUNT(OFFSET(U106,,,-$A106)),#N/A))</f>
        <v>#N/A</v>
      </c>
      <c r="W106" s="11" t="str">
        <f>IF(OR(E106="bye",E106="dnq"),"",IF(N106="",1,S106))</f>
        <v/>
      </c>
      <c r="X106" s="13" t="e">
        <f ca="1">IF(OR(E106="bye",E106="dnq"),#N/A,IF(OR(N106="",AND(N107="",E107&lt;&gt;"bye",E107&lt;&gt;"dnq")),SUM(OFFSET(W106,,,-$A106))/COUNT(OFFSET(W106,,,-$A106)),#N/A))</f>
        <v>#N/A</v>
      </c>
      <c r="Y106" s="11" t="str">
        <f>IF(OR(E106="bye",E106="dnq"),"",IF(N106="",#N/A,IF(E106="H",S106,"")))</f>
        <v/>
      </c>
      <c r="Z106" s="12" t="e">
        <f t="shared" ca="1" si="6"/>
        <v>#N/A</v>
      </c>
      <c r="AA106" s="11" t="str">
        <f>IF(OR(E106="bye",E106="dnq"),"",IF(N106="",#N/A,IF(E106="A",S106,"")))</f>
        <v/>
      </c>
      <c r="AB106" s="12" t="e">
        <f t="shared" ca="1" si="7"/>
        <v>#N/A</v>
      </c>
    </row>
    <row r="107" spans="1:28" x14ac:dyDescent="0.25">
      <c r="A107" s="8">
        <f t="shared" si="4"/>
        <v>2</v>
      </c>
      <c r="B107" s="9">
        <v>2020</v>
      </c>
      <c r="C107" s="9" t="s">
        <v>3</v>
      </c>
      <c r="D107" s="9">
        <v>1</v>
      </c>
      <c r="E107" s="9" t="s">
        <v>5</v>
      </c>
      <c r="F107" s="9" t="s">
        <v>32</v>
      </c>
      <c r="K107" s="9" t="s">
        <v>65</v>
      </c>
      <c r="M107" s="6" t="str">
        <f>IF(N107="","",K107-L107)</f>
        <v/>
      </c>
      <c r="N107" s="7" t="str">
        <f>IF(OR(K107="",L107=""),"",IF(K107=L107,"T",IF(K107&lt;L107,"L","W")))</f>
        <v/>
      </c>
      <c r="O107" s="15" t="str">
        <f t="shared" ca="1" si="5"/>
        <v/>
      </c>
      <c r="P107" s="5" t="str">
        <f ca="1">IF(N107="","",SUM(OFFSET(K107,,,-$A107)))</f>
        <v/>
      </c>
      <c r="Q107" s="5" t="str">
        <f ca="1">IF(M107="","",SUM(OFFSET(L107,,,-$A107)))</f>
        <v/>
      </c>
      <c r="R107" s="6" t="str">
        <f>IF(N107="","",P107-Q107)</f>
        <v/>
      </c>
      <c r="S107" s="11" t="str">
        <f>IF(N107="","",IF(L107=K107,0.5,IF(L107&lt;K107,1,0)))</f>
        <v/>
      </c>
      <c r="T107" s="12" t="e">
        <f ca="1">IF(OR(E107="bye",S107=""),#N/A,SUM(OFFSET(S107,,,-$A107))/COUNT(OFFSET(S107,,,-$A107)))</f>
        <v>#N/A</v>
      </c>
      <c r="U107" s="11">
        <f>IF(OR(E107="bye",E107="dnq"),"",IF(N107="",0,S107))</f>
        <v>0</v>
      </c>
      <c r="V107" s="13">
        <f ca="1">IF(OR(E107="bye",E107="dnq"),#N/A,IF(OR(N107="",AND(N108="",E108&lt;&gt;"bye",E108&lt;&gt;"dnq")),SUM(OFFSET(U107,,,-$A107))/COUNT(OFFSET(U107,,,-$A107)),#N/A))</f>
        <v>0</v>
      </c>
      <c r="W107" s="11">
        <f>IF(OR(E107="bye",E107="dnq"),"",IF(N107="",1,S107))</f>
        <v>1</v>
      </c>
      <c r="X107" s="13">
        <f ca="1">IF(OR(E107="bye",E107="dnq"),#N/A,IF(OR(N107="",AND(N108="",E108&lt;&gt;"bye",E108&lt;&gt;"dnq")),SUM(OFFSET(W107,,,-$A107))/COUNT(OFFSET(W107,,,-$A107)),#N/A))</f>
        <v>1</v>
      </c>
      <c r="Y107" s="11" t="e">
        <f>IF(OR(E107="bye",E107="dnq"),"",IF(N107="",#N/A,IF(E107="H",S107,"")))</f>
        <v>#N/A</v>
      </c>
      <c r="Z107" s="12" t="e">
        <f t="shared" ca="1" si="6"/>
        <v>#N/A</v>
      </c>
      <c r="AA107" s="11" t="e">
        <f>IF(OR(E107="bye",E107="dnq"),"",IF(N107="",#N/A,IF(E107="A",S107,"")))</f>
        <v>#N/A</v>
      </c>
      <c r="AB107" s="12" t="e">
        <f t="shared" ca="1" si="7"/>
        <v>#N/A</v>
      </c>
    </row>
    <row r="108" spans="1:28" x14ac:dyDescent="0.25">
      <c r="A108" s="8">
        <f t="shared" si="4"/>
        <v>3</v>
      </c>
      <c r="B108" s="9">
        <v>2020</v>
      </c>
      <c r="C108" s="9" t="s">
        <v>3</v>
      </c>
      <c r="D108" s="9">
        <v>2</v>
      </c>
      <c r="E108" s="9" t="s">
        <v>6</v>
      </c>
      <c r="F108" s="9" t="s">
        <v>37</v>
      </c>
      <c r="K108" s="9" t="s">
        <v>65</v>
      </c>
      <c r="M108" s="6" t="str">
        <f>IF(N108="","",K108-L108)</f>
        <v/>
      </c>
      <c r="N108" s="7" t="str">
        <f>IF(OR(K108="",L108=""),"",IF(K108=L108,"T",IF(K108&lt;L108,"L","W")))</f>
        <v/>
      </c>
      <c r="O108" s="15" t="str">
        <f t="shared" ca="1" si="5"/>
        <v/>
      </c>
      <c r="P108" s="5" t="str">
        <f ca="1">IF(N108="","",SUM(OFFSET(K108,,,-$A108)))</f>
        <v/>
      </c>
      <c r="Q108" s="5" t="str">
        <f ca="1">IF(M108="","",SUM(OFFSET(L108,,,-$A108)))</f>
        <v/>
      </c>
      <c r="R108" s="6" t="str">
        <f>IF(N108="","",P108-Q108)</f>
        <v/>
      </c>
      <c r="S108" s="11" t="str">
        <f>IF(N108="","",IF(L108=K108,0.5,IF(L108&lt;K108,1,0)))</f>
        <v/>
      </c>
      <c r="T108" s="12" t="e">
        <f ca="1">IF(OR(E108="bye",S108=""),#N/A,SUM(OFFSET(S108,,,-$A108))/COUNT(OFFSET(S108,,,-$A108)))</f>
        <v>#N/A</v>
      </c>
      <c r="U108" s="11">
        <f>IF(OR(E108="bye",E108="dnq"),"",IF(N108="",0,S108))</f>
        <v>0</v>
      </c>
      <c r="V108" s="13">
        <f ca="1">IF(OR(E108="bye",E108="dnq"),#N/A,IF(OR(N108="",AND(N109="",E109&lt;&gt;"bye",E109&lt;&gt;"dnq")),SUM(OFFSET(U108,,,-$A108))/COUNT(OFFSET(U108,,,-$A108)),#N/A))</f>
        <v>0</v>
      </c>
      <c r="W108" s="11">
        <f>IF(OR(E108="bye",E108="dnq"),"",IF(N108="",1,S108))</f>
        <v>1</v>
      </c>
      <c r="X108" s="13">
        <f ca="1">IF(OR(E108="bye",E108="dnq"),#N/A,IF(OR(N108="",AND(N109="",E109&lt;&gt;"bye",E109&lt;&gt;"dnq")),SUM(OFFSET(W108,,,-$A108))/COUNT(OFFSET(W108,,,-$A108)),#N/A))</f>
        <v>1</v>
      </c>
      <c r="Y108" s="11" t="e">
        <f>IF(OR(E108="bye",E108="dnq"),"",IF(N108="",#N/A,IF(E108="H",S108,"")))</f>
        <v>#N/A</v>
      </c>
      <c r="Z108" s="12" t="e">
        <f t="shared" ca="1" si="6"/>
        <v>#N/A</v>
      </c>
      <c r="AA108" s="11" t="e">
        <f>IF(OR(E108="bye",E108="dnq"),"",IF(N108="",#N/A,IF(E108="A",S108,"")))</f>
        <v>#N/A</v>
      </c>
      <c r="AB108" s="12" t="e">
        <f t="shared" ca="1" si="7"/>
        <v>#N/A</v>
      </c>
    </row>
    <row r="109" spans="1:28" x14ac:dyDescent="0.25">
      <c r="A109" s="8">
        <f t="shared" si="4"/>
        <v>4</v>
      </c>
      <c r="B109" s="9">
        <v>2020</v>
      </c>
      <c r="C109" s="9" t="s">
        <v>3</v>
      </c>
      <c r="D109" s="9">
        <v>3</v>
      </c>
      <c r="E109" s="9" t="s">
        <v>5</v>
      </c>
      <c r="F109" s="9" t="s">
        <v>20</v>
      </c>
      <c r="K109" s="9" t="s">
        <v>65</v>
      </c>
      <c r="M109" s="6" t="str">
        <f>IF(N109="","",K109-L109)</f>
        <v/>
      </c>
      <c r="N109" s="7" t="str">
        <f>IF(OR(K109="",L109=""),"",IF(K109=L109,"T",IF(K109&lt;L109,"L","W")))</f>
        <v/>
      </c>
      <c r="O109" s="15" t="str">
        <f t="shared" ca="1" si="5"/>
        <v/>
      </c>
      <c r="P109" s="5" t="str">
        <f ca="1">IF(N109="","",SUM(OFFSET(K109,,,-$A109)))</f>
        <v/>
      </c>
      <c r="Q109" s="5" t="str">
        <f ca="1">IF(M109="","",SUM(OFFSET(L109,,,-$A109)))</f>
        <v/>
      </c>
      <c r="R109" s="6" t="str">
        <f>IF(N109="","",P109-Q109)</f>
        <v/>
      </c>
      <c r="S109" s="11" t="str">
        <f>IF(N109="","",IF(L109=K109,0.5,IF(L109&lt;K109,1,0)))</f>
        <v/>
      </c>
      <c r="T109" s="12" t="e">
        <f ca="1">IF(OR(E109="bye",S109=""),#N/A,SUM(OFFSET(S109,,,-$A109))/COUNT(OFFSET(S109,,,-$A109)))</f>
        <v>#N/A</v>
      </c>
      <c r="U109" s="11">
        <f>IF(OR(E109="bye",E109="dnq"),"",IF(N109="",0,S109))</f>
        <v>0</v>
      </c>
      <c r="V109" s="13">
        <f ca="1">IF(OR(E109="bye",E109="dnq"),#N/A,IF(OR(N109="",AND(N110="",E110&lt;&gt;"bye",E110&lt;&gt;"dnq")),SUM(OFFSET(U109,,,-$A109))/COUNT(OFFSET(U109,,,-$A109)),#N/A))</f>
        <v>0</v>
      </c>
      <c r="W109" s="11">
        <f>IF(OR(E109="bye",E109="dnq"),"",IF(N109="",1,S109))</f>
        <v>1</v>
      </c>
      <c r="X109" s="13">
        <f ca="1">IF(OR(E109="bye",E109="dnq"),#N/A,IF(OR(N109="",AND(N110="",E110&lt;&gt;"bye",E110&lt;&gt;"dnq")),SUM(OFFSET(W109,,,-$A109))/COUNT(OFFSET(W109,,,-$A109)),#N/A))</f>
        <v>1</v>
      </c>
      <c r="Y109" s="11" t="e">
        <f>IF(OR(E109="bye",E109="dnq"),"",IF(N109="",#N/A,IF(E109="H",S109,"")))</f>
        <v>#N/A</v>
      </c>
      <c r="Z109" s="12" t="e">
        <f t="shared" ca="1" si="6"/>
        <v>#N/A</v>
      </c>
      <c r="AA109" s="11" t="e">
        <f>IF(OR(E109="bye",E109="dnq"),"",IF(N109="",#N/A,IF(E109="A",S109,"")))</f>
        <v>#N/A</v>
      </c>
      <c r="AB109" s="12" t="e">
        <f t="shared" ca="1" si="7"/>
        <v>#N/A</v>
      </c>
    </row>
    <row r="110" spans="1:28" x14ac:dyDescent="0.25">
      <c r="A110" s="8">
        <f t="shared" si="4"/>
        <v>5</v>
      </c>
      <c r="B110" s="9">
        <v>2020</v>
      </c>
      <c r="C110" s="9" t="s">
        <v>3</v>
      </c>
      <c r="D110" s="9">
        <v>4</v>
      </c>
      <c r="E110" s="9" t="s">
        <v>6</v>
      </c>
      <c r="F110" s="9" t="s">
        <v>36</v>
      </c>
      <c r="K110" s="9" t="s">
        <v>65</v>
      </c>
      <c r="M110" s="6" t="str">
        <f>IF(N110="","",K110-L110)</f>
        <v/>
      </c>
      <c r="N110" s="7" t="str">
        <f>IF(OR(K110="",L110=""),"",IF(K110=L110,"T",IF(K110&lt;L110,"L","W")))</f>
        <v/>
      </c>
      <c r="O110" s="15" t="str">
        <f t="shared" ca="1" si="5"/>
        <v/>
      </c>
      <c r="P110" s="5" t="str">
        <f ca="1">IF(N110="","",SUM(OFFSET(K110,,,-$A110)))</f>
        <v/>
      </c>
      <c r="Q110" s="5" t="str">
        <f ca="1">IF(M110="","",SUM(OFFSET(L110,,,-$A110)))</f>
        <v/>
      </c>
      <c r="R110" s="6" t="str">
        <f>IF(N110="","",P110-Q110)</f>
        <v/>
      </c>
      <c r="S110" s="11" t="str">
        <f>IF(N110="","",IF(L110=K110,0.5,IF(L110&lt;K110,1,0)))</f>
        <v/>
      </c>
      <c r="T110" s="12" t="e">
        <f ca="1">IF(OR(E110="bye",S110=""),#N/A,SUM(OFFSET(S110,,,-$A110))/COUNT(OFFSET(S110,,,-$A110)))</f>
        <v>#N/A</v>
      </c>
      <c r="U110" s="11">
        <f>IF(OR(E110="bye",E110="dnq"),"",IF(N110="",0,S110))</f>
        <v>0</v>
      </c>
      <c r="V110" s="13">
        <f ca="1">IF(OR(E110="bye",E110="dnq"),#N/A,IF(OR(N110="",AND(N111="",E111&lt;&gt;"bye",E111&lt;&gt;"dnq")),SUM(OFFSET(U110,,,-$A110))/COUNT(OFFSET(U110,,,-$A110)),#N/A))</f>
        <v>0</v>
      </c>
      <c r="W110" s="11">
        <f>IF(OR(E110="bye",E110="dnq"),"",IF(N110="",1,S110))</f>
        <v>1</v>
      </c>
      <c r="X110" s="13">
        <f ca="1">IF(OR(E110="bye",E110="dnq"),#N/A,IF(OR(N110="",AND(N111="",E111&lt;&gt;"bye",E111&lt;&gt;"dnq")),SUM(OFFSET(W110,,,-$A110))/COUNT(OFFSET(W110,,,-$A110)),#N/A))</f>
        <v>1</v>
      </c>
      <c r="Y110" s="11" t="e">
        <f>IF(OR(E110="bye",E110="dnq"),"",IF(N110="",#N/A,IF(E110="H",S110,"")))</f>
        <v>#N/A</v>
      </c>
      <c r="Z110" s="12" t="e">
        <f t="shared" ca="1" si="6"/>
        <v>#N/A</v>
      </c>
      <c r="AA110" s="11" t="e">
        <f>IF(OR(E110="bye",E110="dnq"),"",IF(N110="",#N/A,IF(E110="A",S110,"")))</f>
        <v>#N/A</v>
      </c>
      <c r="AB110" s="12" t="e">
        <f t="shared" ca="1" si="7"/>
        <v>#N/A</v>
      </c>
    </row>
    <row r="111" spans="1:28" x14ac:dyDescent="0.25">
      <c r="A111" s="8">
        <f t="shared" si="4"/>
        <v>1</v>
      </c>
      <c r="B111" s="9">
        <v>2020</v>
      </c>
      <c r="C111" s="9" t="s">
        <v>56</v>
      </c>
      <c r="D111" s="9">
        <v>1</v>
      </c>
      <c r="E111" s="9" t="s">
        <v>5</v>
      </c>
      <c r="F111" s="9" t="s">
        <v>18</v>
      </c>
      <c r="G111" s="10">
        <v>2</v>
      </c>
      <c r="H111" s="9" t="s">
        <v>45</v>
      </c>
      <c r="I111" s="9" t="s">
        <v>51</v>
      </c>
      <c r="J111" s="9" t="s">
        <v>53</v>
      </c>
      <c r="K111" s="9">
        <v>20</v>
      </c>
      <c r="L111" s="9">
        <v>17</v>
      </c>
      <c r="M111" s="6">
        <f>IF(N111="","",K111-L111)</f>
        <v>3</v>
      </c>
      <c r="N111" s="7" t="str">
        <f>IF(OR(K111="",L111=""),"",IF(K111=L111,"T",IF(K111&lt;L111,"L","W")))</f>
        <v>W</v>
      </c>
      <c r="O111" s="15" t="str">
        <f t="shared" ca="1" si="5"/>
        <v>(1-0)</v>
      </c>
      <c r="P111" s="5">
        <f ca="1">IF(N111="","",SUM(OFFSET(K111,,,-$A111)))</f>
        <v>20</v>
      </c>
      <c r="Q111" s="5">
        <f ca="1">IF(M111="","",SUM(OFFSET(L111,,,-$A111)))</f>
        <v>17</v>
      </c>
      <c r="R111" s="6">
        <f ca="1">IF(N111="","",P111-Q111)</f>
        <v>3</v>
      </c>
      <c r="S111" s="11">
        <f>IF(N111="","",IF(L111=K111,0.5,IF(L111&lt;K111,1,0)))</f>
        <v>1</v>
      </c>
      <c r="T111" s="12">
        <f ca="1">IF(OR(E111="bye",S111=""),#N/A,SUM(OFFSET(S111,,,-$A111))/COUNT(OFFSET(S111,,,-$A111)))</f>
        <v>1</v>
      </c>
      <c r="U111" s="11">
        <f>IF(OR(E111="bye",E111="dnq"),"",IF(N111="",0,S111))</f>
        <v>1</v>
      </c>
      <c r="V111" s="13" t="e">
        <f ca="1">IF(OR(E111="bye",E111="dnq"),#N/A,IF(OR(N111="",AND(N112="",E112&lt;&gt;"bye",E112&lt;&gt;"dnq")),SUM(OFFSET(U111,,,-$A111))/COUNT(OFFSET(U111,,,-$A111)),#N/A))</f>
        <v>#N/A</v>
      </c>
      <c r="W111" s="11">
        <f>IF(OR(E111="bye",E111="dnq"),"",IF(N111="",1,S111))</f>
        <v>1</v>
      </c>
      <c r="X111" s="13" t="e">
        <f ca="1">IF(OR(E111="bye",E111="dnq"),#N/A,IF(OR(N111="",AND(N112="",E112&lt;&gt;"bye",E112&lt;&gt;"dnq")),SUM(OFFSET(W111,,,-$A111))/COUNT(OFFSET(W111,,,-$A111)),#N/A))</f>
        <v>#N/A</v>
      </c>
      <c r="Y111" s="11">
        <f>IF(OR(E111="bye",E111="dnq"),"",IF(N111="",#N/A,IF(E111="H",S111,"")))</f>
        <v>1</v>
      </c>
      <c r="Z111" s="12">
        <f t="shared" ca="1" si="6"/>
        <v>1</v>
      </c>
      <c r="AA111" s="11" t="str">
        <f>IF(OR(E111="bye",E111="dnq"),"",IF(N111="",#N/A,IF(E111="A",S111,"")))</f>
        <v/>
      </c>
      <c r="AB111" s="12" t="e">
        <f t="shared" ca="1" si="7"/>
        <v>#N/A</v>
      </c>
    </row>
    <row r="112" spans="1:28" x14ac:dyDescent="0.25">
      <c r="A112" s="8">
        <f t="shared" si="4"/>
        <v>2</v>
      </c>
      <c r="B112" s="9">
        <v>2020</v>
      </c>
      <c r="C112" s="9" t="s">
        <v>56</v>
      </c>
      <c r="D112" s="9">
        <v>2</v>
      </c>
      <c r="E112" s="9" t="s">
        <v>6</v>
      </c>
      <c r="F112" s="9" t="s">
        <v>43</v>
      </c>
      <c r="G112" s="10">
        <v>2</v>
      </c>
      <c r="H112" s="9" t="s">
        <v>64</v>
      </c>
      <c r="I112" s="9" t="s">
        <v>51</v>
      </c>
      <c r="J112" s="9" t="s">
        <v>49</v>
      </c>
      <c r="K112" s="9">
        <v>37</v>
      </c>
      <c r="L112" s="9">
        <v>19</v>
      </c>
      <c r="M112" s="6">
        <f>IF(N112="","",K112-L112)</f>
        <v>18</v>
      </c>
      <c r="N112" s="7" t="str">
        <f>IF(OR(K112="",L112=""),"",IF(K112=L112,"T",IF(K112&lt;L112,"L","W")))</f>
        <v>W</v>
      </c>
      <c r="O112" s="15" t="str">
        <f t="shared" ca="1" si="5"/>
        <v>(2-0)</v>
      </c>
      <c r="P112" s="5">
        <f ca="1">IF(N112="","",SUM(OFFSET(K112,,,-$A112)))</f>
        <v>57</v>
      </c>
      <c r="Q112" s="5">
        <f ca="1">IF(M112="","",SUM(OFFSET(L112,,,-$A112)))</f>
        <v>36</v>
      </c>
      <c r="R112" s="6">
        <f ca="1">IF(N112="","",P112-Q112)</f>
        <v>21</v>
      </c>
      <c r="S112" s="11">
        <f>IF(N112="","",IF(L112=K112,0.5,IF(L112&lt;K112,1,0)))</f>
        <v>1</v>
      </c>
      <c r="T112" s="12">
        <f ca="1">IF(OR(E112="bye",S112=""),#N/A,SUM(OFFSET(S112,,,-$A112))/COUNT(OFFSET(S112,,,-$A112)))</f>
        <v>1</v>
      </c>
      <c r="U112" s="11">
        <f>IF(OR(E112="bye",E112="dnq"),"",IF(N112="",0,S112))</f>
        <v>1</v>
      </c>
      <c r="V112" s="13" t="e">
        <f ca="1">IF(OR(E112="bye",E112="dnq"),#N/A,IF(OR(N112="",AND(N113="",E113&lt;&gt;"bye",E113&lt;&gt;"dnq")),SUM(OFFSET(U112,,,-$A112))/COUNT(OFFSET(U112,,,-$A112)),#N/A))</f>
        <v>#N/A</v>
      </c>
      <c r="W112" s="11">
        <f>IF(OR(E112="bye",E112="dnq"),"",IF(N112="",1,S112))</f>
        <v>1</v>
      </c>
      <c r="X112" s="13" t="e">
        <f ca="1">IF(OR(E112="bye",E112="dnq"),#N/A,IF(OR(N112="",AND(N113="",E113&lt;&gt;"bye",E113&lt;&gt;"dnq")),SUM(OFFSET(W112,,,-$A112))/COUNT(OFFSET(W112,,,-$A112)),#N/A))</f>
        <v>#N/A</v>
      </c>
      <c r="Y112" s="11" t="str">
        <f>IF(OR(E112="bye",E112="dnq"),"",IF(N112="",#N/A,IF(E112="H",S112,"")))</f>
        <v/>
      </c>
      <c r="Z112" s="12" t="e">
        <f t="shared" ca="1" si="6"/>
        <v>#N/A</v>
      </c>
      <c r="AA112" s="11">
        <f>IF(OR(E112="bye",E112="dnq"),"",IF(N112="",#N/A,IF(E112="A",S112,"")))</f>
        <v>1</v>
      </c>
      <c r="AB112" s="12">
        <f t="shared" ca="1" si="7"/>
        <v>1</v>
      </c>
    </row>
    <row r="113" spans="1:28" x14ac:dyDescent="0.25">
      <c r="A113" s="8">
        <f t="shared" si="4"/>
        <v>3</v>
      </c>
      <c r="B113" s="9">
        <v>2020</v>
      </c>
      <c r="C113" s="9" t="s">
        <v>56</v>
      </c>
      <c r="D113" s="9">
        <v>3</v>
      </c>
      <c r="E113" s="9" t="s">
        <v>6</v>
      </c>
      <c r="F113" s="9" t="s">
        <v>26</v>
      </c>
      <c r="G113" s="10">
        <v>4</v>
      </c>
      <c r="H113" s="9" t="s">
        <v>54</v>
      </c>
      <c r="I113" s="9" t="s">
        <v>51</v>
      </c>
      <c r="J113" s="9" t="s">
        <v>53</v>
      </c>
      <c r="K113" s="9">
        <v>32</v>
      </c>
      <c r="L113" s="9">
        <v>35</v>
      </c>
      <c r="M113" s="6">
        <f>IF(N113="","",K113-L113)</f>
        <v>-3</v>
      </c>
      <c r="N113" s="7" t="str">
        <f>IF(OR(K113="",L113=""),"",IF(K113=L113,"T",IF(K113&lt;L113,"L","W")))</f>
        <v>L</v>
      </c>
      <c r="O113" s="15" t="str">
        <f t="shared" ca="1" si="5"/>
        <v>(2-1)</v>
      </c>
      <c r="P113" s="5">
        <f ca="1">IF(N113="","",SUM(OFFSET(K113,,,-$A113)))</f>
        <v>89</v>
      </c>
      <c r="Q113" s="5">
        <f ca="1">IF(M113="","",SUM(OFFSET(L113,,,-$A113)))</f>
        <v>71</v>
      </c>
      <c r="R113" s="6">
        <f ca="1">IF(N113="","",P113-Q113)</f>
        <v>18</v>
      </c>
      <c r="S113" s="11">
        <f>IF(N113="","",IF(L113=K113,0.5,IF(L113&lt;K113,1,0)))</f>
        <v>0</v>
      </c>
      <c r="T113" s="12">
        <f ca="1">IF(OR(E113="bye",S113=""),#N/A,SUM(OFFSET(S113,,,-$A113))/COUNT(OFFSET(S113,,,-$A113)))</f>
        <v>0.66666666666666663</v>
      </c>
      <c r="U113" s="11">
        <f>IF(OR(E113="bye",E113="dnq"),"",IF(N113="",0,S113))</f>
        <v>0</v>
      </c>
      <c r="V113" s="13" t="e">
        <f ca="1">IF(OR(E113="bye",E113="dnq"),#N/A,IF(OR(N113="",AND(N114="",E114&lt;&gt;"bye",E114&lt;&gt;"dnq")),SUM(OFFSET(U113,,,-$A113))/COUNT(OFFSET(U113,,,-$A113)),#N/A))</f>
        <v>#N/A</v>
      </c>
      <c r="W113" s="11">
        <f>IF(OR(E113="bye",E113="dnq"),"",IF(N113="",1,S113))</f>
        <v>0</v>
      </c>
      <c r="X113" s="13" t="e">
        <f ca="1">IF(OR(E113="bye",E113="dnq"),#N/A,IF(OR(N113="",AND(N114="",E114&lt;&gt;"bye",E114&lt;&gt;"dnq")),SUM(OFFSET(W113,,,-$A113))/COUNT(OFFSET(W113,,,-$A113)),#N/A))</f>
        <v>#N/A</v>
      </c>
      <c r="Y113" s="11" t="str">
        <f>IF(OR(E113="bye",E113="dnq"),"",IF(N113="",#N/A,IF(E113="H",S113,"")))</f>
        <v/>
      </c>
      <c r="Z113" s="12" t="e">
        <f t="shared" ca="1" si="6"/>
        <v>#N/A</v>
      </c>
      <c r="AA113" s="11">
        <f>IF(OR(E113="bye",E113="dnq"),"",IF(N113="",#N/A,IF(E113="A",S113,"")))</f>
        <v>0</v>
      </c>
      <c r="AB113" s="12">
        <f t="shared" ca="1" si="7"/>
        <v>0.5</v>
      </c>
    </row>
    <row r="114" spans="1:28" x14ac:dyDescent="0.25">
      <c r="A114" s="8">
        <f t="shared" si="4"/>
        <v>4</v>
      </c>
      <c r="B114" s="9">
        <v>2020</v>
      </c>
      <c r="C114" s="9" t="s">
        <v>56</v>
      </c>
      <c r="D114" s="9">
        <v>4</v>
      </c>
      <c r="E114" s="9" t="s">
        <v>5</v>
      </c>
      <c r="F114" s="9" t="s">
        <v>28</v>
      </c>
      <c r="G114" s="10">
        <v>2</v>
      </c>
      <c r="H114" s="9" t="s">
        <v>45</v>
      </c>
      <c r="I114" s="9" t="s">
        <v>51</v>
      </c>
      <c r="J114" s="9" t="s">
        <v>48</v>
      </c>
      <c r="K114" s="9">
        <v>17</v>
      </c>
      <c r="L114" s="9">
        <v>9</v>
      </c>
      <c r="M114" s="6">
        <f>IF(N114="","",K114-L114)</f>
        <v>8</v>
      </c>
      <c r="N114" s="7" t="str">
        <f>IF(OR(K114="",L114=""),"",IF(K114=L114,"T",IF(K114&lt;L114,"L","W")))</f>
        <v>W</v>
      </c>
      <c r="O114" s="15" t="str">
        <f t="shared" ca="1" si="5"/>
        <v>(3-1)</v>
      </c>
      <c r="P114" s="5">
        <f ca="1">IF(N114="","",SUM(OFFSET(K114,,,-$A114)))</f>
        <v>106</v>
      </c>
      <c r="Q114" s="5">
        <f ca="1">IF(M114="","",SUM(OFFSET(L114,,,-$A114)))</f>
        <v>80</v>
      </c>
      <c r="R114" s="6">
        <f ca="1">IF(N114="","",P114-Q114)</f>
        <v>26</v>
      </c>
      <c r="S114" s="11">
        <f>IF(N114="","",IF(L114=K114,0.5,IF(L114&lt;K114,1,0)))</f>
        <v>1</v>
      </c>
      <c r="T114" s="12">
        <f ca="1">IF(OR(E114="bye",S114=""),#N/A,SUM(OFFSET(S114,,,-$A114))/COUNT(OFFSET(S114,,,-$A114)))</f>
        <v>0.75</v>
      </c>
      <c r="U114" s="11">
        <f>IF(OR(E114="bye",E114="dnq"),"",IF(N114="",0,S114))</f>
        <v>1</v>
      </c>
      <c r="V114" s="13" t="e">
        <f ca="1">IF(OR(E114="bye",E114="dnq"),#N/A,IF(OR(N114="",AND(N115="",E115&lt;&gt;"bye",E115&lt;&gt;"dnq")),SUM(OFFSET(U114,,,-$A114))/COUNT(OFFSET(U114,,,-$A114)),#N/A))</f>
        <v>#N/A</v>
      </c>
      <c r="W114" s="11">
        <f>IF(OR(E114="bye",E114="dnq"),"",IF(N114="",1,S114))</f>
        <v>1</v>
      </c>
      <c r="X114" s="13" t="e">
        <f ca="1">IF(OR(E114="bye",E114="dnq"),#N/A,IF(OR(N114="",AND(N115="",E115&lt;&gt;"bye",E115&lt;&gt;"dnq")),SUM(OFFSET(W114,,,-$A114))/COUNT(OFFSET(W114,,,-$A114)),#N/A))</f>
        <v>#N/A</v>
      </c>
      <c r="Y114" s="11">
        <f>IF(OR(E114="bye",E114="dnq"),"",IF(N114="",#N/A,IF(E114="H",S114,"")))</f>
        <v>1</v>
      </c>
      <c r="Z114" s="12">
        <f t="shared" ca="1" si="6"/>
        <v>1</v>
      </c>
      <c r="AA114" s="11" t="str">
        <f>IF(OR(E114="bye",E114="dnq"),"",IF(N114="",#N/A,IF(E114="A",S114,"")))</f>
        <v/>
      </c>
      <c r="AB114" s="12" t="e">
        <f t="shared" ca="1" si="7"/>
        <v>#N/A</v>
      </c>
    </row>
    <row r="115" spans="1:28" x14ac:dyDescent="0.25">
      <c r="A115" s="8">
        <f t="shared" si="4"/>
        <v>5</v>
      </c>
      <c r="B115" s="9">
        <v>2020</v>
      </c>
      <c r="C115" s="9" t="s">
        <v>56</v>
      </c>
      <c r="D115" s="9">
        <v>5</v>
      </c>
      <c r="E115" s="9" t="s">
        <v>6</v>
      </c>
      <c r="F115" s="9" t="s">
        <v>40</v>
      </c>
      <c r="G115" s="10">
        <v>2</v>
      </c>
      <c r="H115" s="9" t="s">
        <v>45</v>
      </c>
      <c r="I115" s="9" t="s">
        <v>51</v>
      </c>
      <c r="J115" s="9" t="s">
        <v>47</v>
      </c>
      <c r="K115" s="9">
        <v>30</v>
      </c>
      <c r="L115" s="9">
        <v>10</v>
      </c>
      <c r="M115" s="6">
        <f>IF(N115="","",K115-L115)</f>
        <v>20</v>
      </c>
      <c r="N115" s="7" t="str">
        <f>IF(OR(K115="",L115=""),"",IF(K115=L115,"T",IF(K115&lt;L115,"L","W")))</f>
        <v>W</v>
      </c>
      <c r="O115" s="15" t="str">
        <f t="shared" ca="1" si="5"/>
        <v>(4-1)</v>
      </c>
      <c r="P115" s="5">
        <f ca="1">IF(N115="","",SUM(OFFSET(K115,,,-$A115)))</f>
        <v>136</v>
      </c>
      <c r="Q115" s="5">
        <f ca="1">IF(M115="","",SUM(OFFSET(L115,,,-$A115)))</f>
        <v>90</v>
      </c>
      <c r="R115" s="6">
        <f ca="1">IF(N115="","",P115-Q115)</f>
        <v>46</v>
      </c>
      <c r="S115" s="11">
        <f>IF(N115="","",IF(L115=K115,0.5,IF(L115&lt;K115,1,0)))</f>
        <v>1</v>
      </c>
      <c r="T115" s="12">
        <f ca="1">IF(OR(E115="bye",S115=""),#N/A,SUM(OFFSET(S115,,,-$A115))/COUNT(OFFSET(S115,,,-$A115)))</f>
        <v>0.8</v>
      </c>
      <c r="U115" s="11">
        <f>IF(OR(E115="bye",E115="dnq"),"",IF(N115="",0,S115))</f>
        <v>1</v>
      </c>
      <c r="V115" s="13" t="e">
        <f ca="1">IF(OR(E115="bye",E115="dnq"),#N/A,IF(OR(N115="",AND(N116="",E116&lt;&gt;"bye",E116&lt;&gt;"dnq")),SUM(OFFSET(U115,,,-$A115))/COUNT(OFFSET(U115,,,-$A115)),#N/A))</f>
        <v>#N/A</v>
      </c>
      <c r="W115" s="11">
        <f>IF(OR(E115="bye",E115="dnq"),"",IF(N115="",1,S115))</f>
        <v>1</v>
      </c>
      <c r="X115" s="13" t="e">
        <f ca="1">IF(OR(E115="bye",E115="dnq"),#N/A,IF(OR(N115="",AND(N116="",E116&lt;&gt;"bye",E116&lt;&gt;"dnq")),SUM(OFFSET(W115,,,-$A115))/COUNT(OFFSET(W115,,,-$A115)),#N/A))</f>
        <v>#N/A</v>
      </c>
      <c r="Y115" s="11" t="str">
        <f>IF(OR(E115="bye",E115="dnq"),"",IF(N115="",#N/A,IF(E115="H",S115,"")))</f>
        <v/>
      </c>
      <c r="Z115" s="12" t="e">
        <f t="shared" ca="1" si="6"/>
        <v>#N/A</v>
      </c>
      <c r="AA115" s="11">
        <f>IF(OR(E115="bye",E115="dnq"),"",IF(N115="",#N/A,IF(E115="A",S115,"")))</f>
        <v>1</v>
      </c>
      <c r="AB115" s="12">
        <f t="shared" ca="1" si="7"/>
        <v>0.66666666666666663</v>
      </c>
    </row>
    <row r="116" spans="1:28" x14ac:dyDescent="0.25">
      <c r="A116" s="8">
        <f t="shared" si="4"/>
        <v>6</v>
      </c>
      <c r="B116" s="9">
        <v>2020</v>
      </c>
      <c r="C116" s="9" t="s">
        <v>56</v>
      </c>
      <c r="D116" s="9">
        <v>6</v>
      </c>
      <c r="E116" s="9" t="s">
        <v>6</v>
      </c>
      <c r="F116" s="9" t="s">
        <v>22</v>
      </c>
      <c r="G116" s="10">
        <v>1</v>
      </c>
      <c r="H116" s="9" t="s">
        <v>45</v>
      </c>
      <c r="I116" s="9" t="s">
        <v>46</v>
      </c>
      <c r="J116" s="9" t="s">
        <v>49</v>
      </c>
      <c r="K116" s="9">
        <v>16</v>
      </c>
      <c r="L116" s="9">
        <v>24</v>
      </c>
      <c r="M116" s="6">
        <f>IF(N116="","",K116-L116)</f>
        <v>-8</v>
      </c>
      <c r="N116" s="7" t="str">
        <f>IF(OR(K116="",L116=""),"",IF(K116=L116,"T",IF(K116&lt;L116,"L","W")))</f>
        <v>L</v>
      </c>
      <c r="O116" s="15" t="str">
        <f t="shared" ca="1" si="5"/>
        <v>(4-2)</v>
      </c>
      <c r="P116" s="5">
        <f ca="1">IF(N116="","",SUM(OFFSET(K116,,,-$A116)))</f>
        <v>152</v>
      </c>
      <c r="Q116" s="5">
        <f ca="1">IF(M116="","",SUM(OFFSET(L116,,,-$A116)))</f>
        <v>114</v>
      </c>
      <c r="R116" s="6">
        <f ca="1">IF(N116="","",P116-Q116)</f>
        <v>38</v>
      </c>
      <c r="S116" s="11">
        <f>IF(N116="","",IF(L116=K116,0.5,IF(L116&lt;K116,1,0)))</f>
        <v>0</v>
      </c>
      <c r="T116" s="12">
        <f ca="1">IF(OR(E116="bye",S116=""),#N/A,SUM(OFFSET(S116,,,-$A116))/COUNT(OFFSET(S116,,,-$A116)))</f>
        <v>0.66666666666666663</v>
      </c>
      <c r="U116" s="11">
        <f>IF(OR(E116="bye",E116="dnq"),"",IF(N116="",0,S116))</f>
        <v>0</v>
      </c>
      <c r="V116" s="13" t="e">
        <f ca="1">IF(OR(E116="bye",E116="dnq"),#N/A,IF(OR(N116="",AND(N117="",E117&lt;&gt;"bye",E117&lt;&gt;"dnq")),SUM(OFFSET(U116,,,-$A116))/COUNT(OFFSET(U116,,,-$A116)),#N/A))</f>
        <v>#N/A</v>
      </c>
      <c r="W116" s="11">
        <f>IF(OR(E116="bye",E116="dnq"),"",IF(N116="",1,S116))</f>
        <v>0</v>
      </c>
      <c r="X116" s="13" t="e">
        <f ca="1">IF(OR(E116="bye",E116="dnq"),#N/A,IF(OR(N116="",AND(N117="",E117&lt;&gt;"bye",E117&lt;&gt;"dnq")),SUM(OFFSET(W116,,,-$A116))/COUNT(OFFSET(W116,,,-$A116)),#N/A))</f>
        <v>#N/A</v>
      </c>
      <c r="Y116" s="11" t="str">
        <f>IF(OR(E116="bye",E116="dnq"),"",IF(N116="",#N/A,IF(E116="H",S116,"")))</f>
        <v/>
      </c>
      <c r="Z116" s="12" t="e">
        <f t="shared" ca="1" si="6"/>
        <v>#N/A</v>
      </c>
      <c r="AA116" s="11">
        <f>IF(OR(E116="bye",E116="dnq"),"",IF(N116="",#N/A,IF(E116="A",S116,"")))</f>
        <v>0</v>
      </c>
      <c r="AB116" s="12">
        <f t="shared" ca="1" si="7"/>
        <v>0.5</v>
      </c>
    </row>
    <row r="117" spans="1:28" x14ac:dyDescent="0.25">
      <c r="A117" s="8">
        <f t="shared" si="4"/>
        <v>7</v>
      </c>
      <c r="B117" s="9">
        <v>2020</v>
      </c>
      <c r="C117" s="9" t="s">
        <v>56</v>
      </c>
      <c r="D117" s="9">
        <v>7</v>
      </c>
      <c r="E117" s="9" t="s">
        <v>5</v>
      </c>
      <c r="F117" s="9" t="s">
        <v>59</v>
      </c>
      <c r="G117" s="10">
        <v>3</v>
      </c>
      <c r="H117" s="9" t="s">
        <v>45</v>
      </c>
      <c r="I117" s="9" t="s">
        <v>50</v>
      </c>
      <c r="J117" s="9" t="s">
        <v>48</v>
      </c>
      <c r="K117" s="9">
        <v>24</v>
      </c>
      <c r="L117" s="9">
        <v>10</v>
      </c>
      <c r="M117" s="6">
        <f>IF(N117="","",K117-L117)</f>
        <v>14</v>
      </c>
      <c r="N117" s="7" t="str">
        <f>IF(OR(K117="",L117=""),"",IF(K117=L117,"T",IF(K117&lt;L117,"L","W")))</f>
        <v>W</v>
      </c>
      <c r="O117" s="15" t="str">
        <f t="shared" ca="1" si="5"/>
        <v>(5-2)</v>
      </c>
      <c r="P117" s="5">
        <f ca="1">IF(N117="","",SUM(OFFSET(K117,,,-$A117)))</f>
        <v>176</v>
      </c>
      <c r="Q117" s="5">
        <f ca="1">IF(M117="","",SUM(OFFSET(L117,,,-$A117)))</f>
        <v>124</v>
      </c>
      <c r="R117" s="6">
        <f ca="1">IF(N117="","",P117-Q117)</f>
        <v>52</v>
      </c>
      <c r="S117" s="11">
        <f>IF(N117="","",IF(L117=K117,0.5,IF(L117&lt;K117,1,0)))</f>
        <v>1</v>
      </c>
      <c r="T117" s="12">
        <f ca="1">IF(OR(E117="bye",S117=""),#N/A,SUM(OFFSET(S117,,,-$A117))/COUNT(OFFSET(S117,,,-$A117)))</f>
        <v>0.7142857142857143</v>
      </c>
      <c r="U117" s="11">
        <f>IF(OR(E117="bye",E117="dnq"),"",IF(N117="",0,S117))</f>
        <v>1</v>
      </c>
      <c r="V117" s="13" t="e">
        <f ca="1">IF(OR(E117="bye",E117="dnq"),#N/A,IF(OR(N117="",AND(N118="",E118&lt;&gt;"bye",E118&lt;&gt;"dnq")),SUM(OFFSET(U117,,,-$A117))/COUNT(OFFSET(U117,,,-$A117)),#N/A))</f>
        <v>#N/A</v>
      </c>
      <c r="W117" s="11">
        <f>IF(OR(E117="bye",E117="dnq"),"",IF(N117="",1,S117))</f>
        <v>1</v>
      </c>
      <c r="X117" s="13" t="e">
        <f ca="1">IF(OR(E117="bye",E117="dnq"),#N/A,IF(OR(N117="",AND(N118="",E118&lt;&gt;"bye",E118&lt;&gt;"dnq")),SUM(OFFSET(W117,,,-$A117))/COUNT(OFFSET(W117,,,-$A117)),#N/A))</f>
        <v>#N/A</v>
      </c>
      <c r="Y117" s="11">
        <f>IF(OR(E117="bye",E117="dnq"),"",IF(N117="",#N/A,IF(E117="H",S117,"")))</f>
        <v>1</v>
      </c>
      <c r="Z117" s="12">
        <f t="shared" ca="1" si="6"/>
        <v>1</v>
      </c>
      <c r="AA117" s="11" t="str">
        <f>IF(OR(E117="bye",E117="dnq"),"",IF(N117="",#N/A,IF(E117="A",S117,"")))</f>
        <v/>
      </c>
      <c r="AB117" s="12" t="e">
        <f t="shared" ca="1" si="7"/>
        <v>#N/A</v>
      </c>
    </row>
    <row r="118" spans="1:28" x14ac:dyDescent="0.25">
      <c r="A118" s="8">
        <f t="shared" si="4"/>
        <v>8</v>
      </c>
      <c r="B118" s="9">
        <v>2020</v>
      </c>
      <c r="C118" s="9" t="s">
        <v>56</v>
      </c>
      <c r="D118" s="9">
        <v>8</v>
      </c>
      <c r="E118" s="9" t="s">
        <v>6</v>
      </c>
      <c r="F118" s="9" t="s">
        <v>31</v>
      </c>
      <c r="G118" s="10">
        <v>4</v>
      </c>
      <c r="H118" s="9" t="s">
        <v>54</v>
      </c>
      <c r="I118" s="9" t="s">
        <v>51</v>
      </c>
      <c r="J118" s="9" t="s">
        <v>47</v>
      </c>
      <c r="K118" s="9">
        <v>17</v>
      </c>
      <c r="L118" s="9">
        <v>28</v>
      </c>
      <c r="M118" s="6">
        <f>IF(N118="","",K118-L118)</f>
        <v>-11</v>
      </c>
      <c r="N118" s="7" t="str">
        <f>IF(OR(K118="",L118=""),"",IF(K118=L118,"T",IF(K118&lt;L118,"L","W")))</f>
        <v>L</v>
      </c>
      <c r="O118" s="15" t="str">
        <f t="shared" ca="1" si="5"/>
        <v>(5-3)</v>
      </c>
      <c r="P118" s="5">
        <f ca="1">IF(N118="","",SUM(OFFSET(K118,,,-$A118)))</f>
        <v>193</v>
      </c>
      <c r="Q118" s="5">
        <f ca="1">IF(M118="","",SUM(OFFSET(L118,,,-$A118)))</f>
        <v>152</v>
      </c>
      <c r="R118" s="6">
        <f ca="1">IF(N118="","",P118-Q118)</f>
        <v>41</v>
      </c>
      <c r="S118" s="11">
        <f>IF(N118="","",IF(L118=K118,0.5,IF(L118&lt;K118,1,0)))</f>
        <v>0</v>
      </c>
      <c r="T118" s="12">
        <f ca="1">IF(OR(E118="bye",S118=""),#N/A,SUM(OFFSET(S118,,,-$A118))/COUNT(OFFSET(S118,,,-$A118)))</f>
        <v>0.625</v>
      </c>
      <c r="U118" s="11">
        <f>IF(OR(E118="bye",E118="dnq"),"",IF(N118="",0,S118))</f>
        <v>0</v>
      </c>
      <c r="V118" s="13" t="e">
        <f ca="1">IF(OR(E118="bye",E118="dnq"),#N/A,IF(OR(N118="",AND(N119="",E119&lt;&gt;"bye",E119&lt;&gt;"dnq")),SUM(OFFSET(U118,,,-$A118))/COUNT(OFFSET(U118,,,-$A118)),#N/A))</f>
        <v>#N/A</v>
      </c>
      <c r="W118" s="11">
        <f>IF(OR(E118="bye",E118="dnq"),"",IF(N118="",1,S118))</f>
        <v>0</v>
      </c>
      <c r="X118" s="13" t="e">
        <f ca="1">IF(OR(E118="bye",E118="dnq"),#N/A,IF(OR(N118="",AND(N119="",E119&lt;&gt;"bye",E119&lt;&gt;"dnq")),SUM(OFFSET(W118,,,-$A118))/COUNT(OFFSET(W118,,,-$A118)),#N/A))</f>
        <v>#N/A</v>
      </c>
      <c r="Y118" s="11" t="str">
        <f>IF(OR(E118="bye",E118="dnq"),"",IF(N118="",#N/A,IF(E118="H",S118,"")))</f>
        <v/>
      </c>
      <c r="Z118" s="12" t="e">
        <f t="shared" ca="1" si="6"/>
        <v>#N/A</v>
      </c>
      <c r="AA118" s="11">
        <f>IF(OR(E118="bye",E118="dnq"),"",IF(N118="",#N/A,IF(E118="A",S118,"")))</f>
        <v>0</v>
      </c>
      <c r="AB118" s="12">
        <f t="shared" ca="1" si="7"/>
        <v>0.4</v>
      </c>
    </row>
    <row r="119" spans="1:28" x14ac:dyDescent="0.25">
      <c r="A119" s="8">
        <f t="shared" si="4"/>
        <v>9</v>
      </c>
      <c r="B119" s="9">
        <v>2020</v>
      </c>
      <c r="C119" s="9" t="s">
        <v>56</v>
      </c>
      <c r="D119" s="9">
        <v>9</v>
      </c>
      <c r="E119" s="9" t="s">
        <v>17</v>
      </c>
      <c r="M119" s="6" t="str">
        <f>IF(N119="","",K119-L119)</f>
        <v/>
      </c>
      <c r="N119" s="7" t="str">
        <f>IF(OR(K119="",L119=""),"",IF(K119=L119,"T",IF(K119&lt;L119,"L","W")))</f>
        <v/>
      </c>
      <c r="O119" s="15" t="str">
        <f t="shared" ca="1" si="5"/>
        <v/>
      </c>
      <c r="P119" s="5" t="str">
        <f ca="1">IF(N119="","",SUM(OFFSET(K119,,,-$A119)))</f>
        <v/>
      </c>
      <c r="Q119" s="5" t="str">
        <f ca="1">IF(M119="","",SUM(OFFSET(L119,,,-$A119)))</f>
        <v/>
      </c>
      <c r="R119" s="6" t="str">
        <f>IF(N119="","",P119-Q119)</f>
        <v/>
      </c>
      <c r="S119" s="11" t="str">
        <f>IF(N119="","",IF(L119=K119,0.5,IF(L119&lt;K119,1,0)))</f>
        <v/>
      </c>
      <c r="T119" s="12" t="e">
        <f ca="1">IF(OR(E119="bye",S119=""),#N/A,SUM(OFFSET(S119,,,-$A119))/COUNT(OFFSET(S119,,,-$A119)))</f>
        <v>#N/A</v>
      </c>
      <c r="U119" s="11" t="str">
        <f>IF(OR(E119="bye",E119="dnq"),"",IF(N119="",0,S119))</f>
        <v/>
      </c>
      <c r="V119" s="13" t="e">
        <f ca="1">IF(OR(E119="bye",E119="dnq"),#N/A,IF(OR(N119="",AND(N120="",E120&lt;&gt;"bye",E120&lt;&gt;"dnq")),SUM(OFFSET(U119,,,-$A119))/COUNT(OFFSET(U119,,,-$A119)),#N/A))</f>
        <v>#N/A</v>
      </c>
      <c r="W119" s="11" t="str">
        <f>IF(OR(E119="bye",E119="dnq"),"",IF(N119="",1,S119))</f>
        <v/>
      </c>
      <c r="X119" s="13" t="e">
        <f ca="1">IF(OR(E119="bye",E119="dnq"),#N/A,IF(OR(N119="",AND(N120="",E120&lt;&gt;"bye",E120&lt;&gt;"dnq")),SUM(OFFSET(W119,,,-$A119))/COUNT(OFFSET(W119,,,-$A119)),#N/A))</f>
        <v>#N/A</v>
      </c>
      <c r="Y119" s="11" t="str">
        <f>IF(OR(E119="bye",E119="dnq"),"",IF(N119="",#N/A,IF(E119="H",S119,"")))</f>
        <v/>
      </c>
      <c r="Z119" s="12" t="e">
        <f t="shared" ca="1" si="6"/>
        <v>#N/A</v>
      </c>
      <c r="AA119" s="11" t="str">
        <f>IF(OR(E119="bye",E119="dnq"),"",IF(N119="",#N/A,IF(E119="A",S119,"")))</f>
        <v/>
      </c>
      <c r="AB119" s="12" t="e">
        <f t="shared" ca="1" si="7"/>
        <v>#N/A</v>
      </c>
    </row>
    <row r="120" spans="1:28" x14ac:dyDescent="0.25">
      <c r="A120" s="8">
        <f t="shared" si="4"/>
        <v>10</v>
      </c>
      <c r="B120" s="9">
        <v>2020</v>
      </c>
      <c r="C120" s="9" t="s">
        <v>56</v>
      </c>
      <c r="D120" s="9">
        <v>10</v>
      </c>
      <c r="E120" s="9" t="s">
        <v>5</v>
      </c>
      <c r="F120" s="9" t="s">
        <v>23</v>
      </c>
      <c r="G120" s="10">
        <v>1</v>
      </c>
      <c r="H120" s="9" t="s">
        <v>45</v>
      </c>
      <c r="I120" s="9" t="s">
        <v>46</v>
      </c>
      <c r="J120" s="9" t="s">
        <v>53</v>
      </c>
      <c r="K120" s="9">
        <v>23</v>
      </c>
      <c r="L120" s="9">
        <v>16</v>
      </c>
      <c r="M120" s="6">
        <f>IF(N120="","",K120-L120)</f>
        <v>7</v>
      </c>
      <c r="N120" s="7" t="str">
        <f>IF(OR(K120="",L120=""),"",IF(K120=L120,"T",IF(K120&lt;L120,"L","W")))</f>
        <v>W</v>
      </c>
      <c r="O120" s="15" t="str">
        <f t="shared" ca="1" si="5"/>
        <v>(6-3)</v>
      </c>
      <c r="P120" s="5">
        <f ca="1">IF(N120="","",SUM(OFFSET(K120,,,-$A120)))</f>
        <v>216</v>
      </c>
      <c r="Q120" s="5">
        <f ca="1">IF(M120="","",SUM(OFFSET(L120,,,-$A120)))</f>
        <v>168</v>
      </c>
      <c r="R120" s="6">
        <f ca="1">IF(N120="","",P120-Q120)</f>
        <v>48</v>
      </c>
      <c r="S120" s="11">
        <f>IF(N120="","",IF(L120=K120,0.5,IF(L120&lt;K120,1,0)))</f>
        <v>1</v>
      </c>
      <c r="T120" s="12">
        <f ca="1">IF(OR(E120="bye",S120=""),#N/A,SUM(OFFSET(S120,,,-$A120))/COUNT(OFFSET(S120,,,-$A120)))</f>
        <v>0.66666666666666663</v>
      </c>
      <c r="U120" s="11">
        <f>IF(OR(E120="bye",E120="dnq"),"",IF(N120="",0,S120))</f>
        <v>1</v>
      </c>
      <c r="V120" s="13" t="e">
        <f ca="1">IF(OR(E120="bye",E120="dnq"),#N/A,IF(OR(N120="",AND(N121="",E121&lt;&gt;"bye",E121&lt;&gt;"dnq")),SUM(OFFSET(U120,,,-$A120))/COUNT(OFFSET(U120,,,-$A120)),#N/A))</f>
        <v>#N/A</v>
      </c>
      <c r="W120" s="11">
        <f>IF(OR(E120="bye",E120="dnq"),"",IF(N120="",1,S120))</f>
        <v>1</v>
      </c>
      <c r="X120" s="13" t="e">
        <f ca="1">IF(OR(E120="bye",E120="dnq"),#N/A,IF(OR(N120="",AND(N121="",E121&lt;&gt;"bye",E121&lt;&gt;"dnq")),SUM(OFFSET(W120,,,-$A120))/COUNT(OFFSET(W120,,,-$A120)),#N/A))</f>
        <v>#N/A</v>
      </c>
      <c r="Y120" s="11">
        <f>IF(OR(E120="bye",E120="dnq"),"",IF(N120="",#N/A,IF(E120="H",S120,"")))</f>
        <v>1</v>
      </c>
      <c r="Z120" s="12">
        <f t="shared" ca="1" si="6"/>
        <v>1</v>
      </c>
      <c r="AA120" s="11" t="str">
        <f>IF(OR(E120="bye",E120="dnq"),"",IF(N120="",#N/A,IF(E120="A",S120,"")))</f>
        <v/>
      </c>
      <c r="AB120" s="12" t="e">
        <f t="shared" ca="1" si="7"/>
        <v>#N/A</v>
      </c>
    </row>
    <row r="121" spans="1:28" x14ac:dyDescent="0.25">
      <c r="A121" s="8">
        <f t="shared" si="4"/>
        <v>11</v>
      </c>
      <c r="B121" s="9">
        <v>2020</v>
      </c>
      <c r="C121" s="9" t="s">
        <v>56</v>
      </c>
      <c r="D121" s="9">
        <v>11</v>
      </c>
      <c r="E121" s="9" t="s">
        <v>6</v>
      </c>
      <c r="F121" s="9" t="s">
        <v>24</v>
      </c>
      <c r="G121" s="10">
        <v>3</v>
      </c>
      <c r="H121" s="9" t="s">
        <v>45</v>
      </c>
      <c r="I121" s="9" t="s">
        <v>52</v>
      </c>
      <c r="J121" s="9" t="s">
        <v>48</v>
      </c>
      <c r="K121" s="9">
        <v>27</v>
      </c>
      <c r="L121" s="9">
        <v>24</v>
      </c>
      <c r="M121" s="6">
        <f>IF(N121="","",K121-L121)</f>
        <v>3</v>
      </c>
      <c r="N121" s="7" t="str">
        <f>IF(OR(K121="",L121=""),"",IF(K121=L121,"T",IF(K121&lt;L121,"L","W")))</f>
        <v>W</v>
      </c>
      <c r="O121" s="15" t="str">
        <f t="shared" ca="1" si="5"/>
        <v>(7-3)</v>
      </c>
      <c r="P121" s="5">
        <f ca="1">IF(N121="","",SUM(OFFSET(K121,,,-$A121)))</f>
        <v>243</v>
      </c>
      <c r="Q121" s="5">
        <f ca="1">IF(M121="","",SUM(OFFSET(L121,,,-$A121)))</f>
        <v>192</v>
      </c>
      <c r="R121" s="6">
        <f ca="1">IF(N121="","",P121-Q121)</f>
        <v>51</v>
      </c>
      <c r="S121" s="11">
        <f>IF(N121="","",IF(L121=K121,0.5,IF(L121&lt;K121,1,0)))</f>
        <v>1</v>
      </c>
      <c r="T121" s="12">
        <f ca="1">IF(OR(E121="bye",S121=""),#N/A,SUM(OFFSET(S121,,,-$A121))/COUNT(OFFSET(S121,,,-$A121)))</f>
        <v>0.7</v>
      </c>
      <c r="U121" s="11">
        <f>IF(OR(E121="bye",E121="dnq"),"",IF(N121="",0,S121))</f>
        <v>1</v>
      </c>
      <c r="V121" s="13" t="e">
        <f ca="1">IF(OR(E121="bye",E121="dnq"),#N/A,IF(OR(N121="",AND(N122="",E122&lt;&gt;"bye",E122&lt;&gt;"dnq")),SUM(OFFSET(U121,,,-$A121))/COUNT(OFFSET(U121,,,-$A121)),#N/A))</f>
        <v>#N/A</v>
      </c>
      <c r="W121" s="11">
        <f>IF(OR(E121="bye",E121="dnq"),"",IF(N121="",1,S121))</f>
        <v>1</v>
      </c>
      <c r="X121" s="13" t="e">
        <f ca="1">IF(OR(E121="bye",E121="dnq"),#N/A,IF(OR(N121="",AND(N122="",E122&lt;&gt;"bye",E122&lt;&gt;"dnq")),SUM(OFFSET(W121,,,-$A121))/COUNT(OFFSET(W121,,,-$A121)),#N/A))</f>
        <v>#N/A</v>
      </c>
      <c r="Y121" s="11" t="str">
        <f>IF(OR(E121="bye",E121="dnq"),"",IF(N121="",#N/A,IF(E121="H",S121,"")))</f>
        <v/>
      </c>
      <c r="Z121" s="12" t="e">
        <f t="shared" ca="1" si="6"/>
        <v>#N/A</v>
      </c>
      <c r="AA121" s="11">
        <f>IF(OR(E121="bye",E121="dnq"),"",IF(N121="",#N/A,IF(E121="A",S121,"")))</f>
        <v>1</v>
      </c>
      <c r="AB121" s="12">
        <f t="shared" ca="1" si="7"/>
        <v>0.5</v>
      </c>
    </row>
    <row r="122" spans="1:28" x14ac:dyDescent="0.25">
      <c r="A122" s="8">
        <f t="shared" si="4"/>
        <v>12</v>
      </c>
      <c r="B122" s="9">
        <v>2020</v>
      </c>
      <c r="C122" s="9" t="s">
        <v>56</v>
      </c>
      <c r="D122" s="9">
        <v>12</v>
      </c>
      <c r="E122" s="9" t="s">
        <v>5</v>
      </c>
      <c r="F122" s="9" t="s">
        <v>22</v>
      </c>
      <c r="G122" s="10">
        <v>1</v>
      </c>
      <c r="H122" s="9" t="s">
        <v>45</v>
      </c>
      <c r="I122" s="9" t="s">
        <v>46</v>
      </c>
      <c r="J122" s="9" t="s">
        <v>49</v>
      </c>
      <c r="K122" s="9">
        <v>20</v>
      </c>
      <c r="L122" s="9">
        <v>23</v>
      </c>
      <c r="M122" s="6">
        <f>IF(N122="","",K122-L122)</f>
        <v>-3</v>
      </c>
      <c r="N122" s="7" t="str">
        <f>IF(OR(K122="",L122=""),"",IF(K122=L122,"T",IF(K122&lt;L122,"L","W")))</f>
        <v>L</v>
      </c>
      <c r="O122" s="15" t="str">
        <f t="shared" ca="1" si="5"/>
        <v>(7-4)</v>
      </c>
      <c r="P122" s="5">
        <f ca="1">IF(N122="","",SUM(OFFSET(K122,,,-$A122)))</f>
        <v>263</v>
      </c>
      <c r="Q122" s="5">
        <f ca="1">IF(M122="","",SUM(OFFSET(L122,,,-$A122)))</f>
        <v>215</v>
      </c>
      <c r="R122" s="6">
        <f ca="1">IF(N122="","",P122-Q122)</f>
        <v>48</v>
      </c>
      <c r="S122" s="11">
        <f>IF(N122="","",IF(L122=K122,0.5,IF(L122&lt;K122,1,0)))</f>
        <v>0</v>
      </c>
      <c r="T122" s="12">
        <f ca="1">IF(OR(E122="bye",S122=""),#N/A,SUM(OFFSET(S122,,,-$A122))/COUNT(OFFSET(S122,,,-$A122)))</f>
        <v>0.63636363636363635</v>
      </c>
      <c r="U122" s="11">
        <f>IF(OR(E122="bye",E122="dnq"),"",IF(N122="",0,S122))</f>
        <v>0</v>
      </c>
      <c r="V122" s="13" t="e">
        <f ca="1">IF(OR(E122="bye",E122="dnq"),#N/A,IF(OR(N122="",AND(N123="",E123&lt;&gt;"bye",E123&lt;&gt;"dnq")),SUM(OFFSET(U122,,,-$A122))/COUNT(OFFSET(U122,,,-$A122)),#N/A))</f>
        <v>#N/A</v>
      </c>
      <c r="W122" s="11">
        <f>IF(OR(E122="bye",E122="dnq"),"",IF(N122="",1,S122))</f>
        <v>0</v>
      </c>
      <c r="X122" s="13" t="e">
        <f ca="1">IF(OR(E122="bye",E122="dnq"),#N/A,IF(OR(N122="",AND(N123="",E123&lt;&gt;"bye",E123&lt;&gt;"dnq")),SUM(OFFSET(W122,,,-$A122))/COUNT(OFFSET(W122,,,-$A122)),#N/A))</f>
        <v>#N/A</v>
      </c>
      <c r="Y122" s="11">
        <f>IF(OR(E122="bye",E122="dnq"),"",IF(N122="",#N/A,IF(E122="H",S122,"")))</f>
        <v>0</v>
      </c>
      <c r="Z122" s="12">
        <f t="shared" ca="1" si="6"/>
        <v>0.8</v>
      </c>
      <c r="AA122" s="11" t="str">
        <f>IF(OR(E122="bye",E122="dnq"),"",IF(N122="",#N/A,IF(E122="A",S122,"")))</f>
        <v/>
      </c>
      <c r="AB122" s="12" t="e">
        <f t="shared" ca="1" si="7"/>
        <v>#N/A</v>
      </c>
    </row>
    <row r="123" spans="1:28" x14ac:dyDescent="0.25">
      <c r="A123" s="8">
        <f t="shared" si="4"/>
        <v>13</v>
      </c>
      <c r="B123" s="9">
        <v>2020</v>
      </c>
      <c r="C123" s="9" t="s">
        <v>56</v>
      </c>
      <c r="D123" s="9">
        <v>13</v>
      </c>
      <c r="E123" s="9" t="s">
        <v>6</v>
      </c>
      <c r="F123" s="9" t="s">
        <v>25</v>
      </c>
      <c r="G123" s="10">
        <v>1</v>
      </c>
      <c r="H123" s="9" t="s">
        <v>45</v>
      </c>
      <c r="I123" s="9" t="s">
        <v>46</v>
      </c>
      <c r="J123" s="9" t="s">
        <v>47</v>
      </c>
      <c r="K123" s="9">
        <v>38</v>
      </c>
      <c r="L123" s="9">
        <v>28</v>
      </c>
      <c r="M123" s="6">
        <f>IF(N123="","",K123-L123)</f>
        <v>10</v>
      </c>
      <c r="N123" s="7" t="str">
        <f>IF(OR(K123="",L123=""),"",IF(K123=L123,"T",IF(K123&lt;L123,"L","W")))</f>
        <v>W</v>
      </c>
      <c r="O123" s="15" t="str">
        <f t="shared" ca="1" si="5"/>
        <v>(8-4)</v>
      </c>
      <c r="P123" s="5">
        <f ca="1">IF(N123="","",SUM(OFFSET(K123,,,-$A123)))</f>
        <v>301</v>
      </c>
      <c r="Q123" s="5">
        <f ca="1">IF(M123="","",SUM(OFFSET(L123,,,-$A123)))</f>
        <v>243</v>
      </c>
      <c r="R123" s="6">
        <f ca="1">IF(N123="","",P123-Q123)</f>
        <v>58</v>
      </c>
      <c r="S123" s="11">
        <f>IF(N123="","",IF(L123=K123,0.5,IF(L123&lt;K123,1,0)))</f>
        <v>1</v>
      </c>
      <c r="T123" s="12">
        <f ca="1">IF(OR(E123="bye",S123=""),#N/A,SUM(OFFSET(S123,,,-$A123))/COUNT(OFFSET(S123,,,-$A123)))</f>
        <v>0.66666666666666663</v>
      </c>
      <c r="U123" s="11">
        <f>IF(OR(E123="bye",E123="dnq"),"",IF(N123="",0,S123))</f>
        <v>1</v>
      </c>
      <c r="V123" s="13" t="e">
        <f ca="1">IF(OR(E123="bye",E123="dnq"),#N/A,IF(OR(N123="",AND(N124="",E124&lt;&gt;"bye",E124&lt;&gt;"dnq")),SUM(OFFSET(U123,,,-$A123))/COUNT(OFFSET(U123,,,-$A123)),#N/A))</f>
        <v>#N/A</v>
      </c>
      <c r="W123" s="11">
        <f>IF(OR(E123="bye",E123="dnq"),"",IF(N123="",1,S123))</f>
        <v>1</v>
      </c>
      <c r="X123" s="13" t="e">
        <f ca="1">IF(OR(E123="bye",E123="dnq"),#N/A,IF(OR(N123="",AND(N124="",E124&lt;&gt;"bye",E124&lt;&gt;"dnq")),SUM(OFFSET(W123,,,-$A123))/COUNT(OFFSET(W123,,,-$A123)),#N/A))</f>
        <v>#N/A</v>
      </c>
      <c r="Y123" s="11" t="str">
        <f>IF(OR(E123="bye",E123="dnq"),"",IF(N123="",#N/A,IF(E123="H",S123,"")))</f>
        <v/>
      </c>
      <c r="Z123" s="12" t="e">
        <f t="shared" ca="1" si="6"/>
        <v>#N/A</v>
      </c>
      <c r="AA123" s="11">
        <f>IF(OR(E123="bye",E123="dnq"),"",IF(N123="",#N/A,IF(E123="A",S123,"")))</f>
        <v>1</v>
      </c>
      <c r="AB123" s="12">
        <f t="shared" ca="1" si="7"/>
        <v>0.5714285714285714</v>
      </c>
    </row>
    <row r="124" spans="1:28" x14ac:dyDescent="0.25">
      <c r="A124" s="8">
        <f t="shared" si="4"/>
        <v>14</v>
      </c>
      <c r="B124" s="9">
        <v>2020</v>
      </c>
      <c r="C124" s="9" t="s">
        <v>56</v>
      </c>
      <c r="D124" s="9">
        <v>14</v>
      </c>
      <c r="E124" s="9" t="s">
        <v>5</v>
      </c>
      <c r="F124" s="9" t="s">
        <v>33</v>
      </c>
      <c r="G124" s="10">
        <v>4</v>
      </c>
      <c r="H124" s="9" t="s">
        <v>54</v>
      </c>
      <c r="I124" s="9" t="s">
        <v>51</v>
      </c>
      <c r="J124" s="9" t="s">
        <v>49</v>
      </c>
      <c r="K124" s="9">
        <v>24</v>
      </c>
      <c r="L124" s="9">
        <v>3</v>
      </c>
      <c r="M124" s="6">
        <f>IF(N124="","",K124-L124)</f>
        <v>21</v>
      </c>
      <c r="N124" s="7" t="str">
        <f>IF(OR(K124="",L124=""),"",IF(K124=L124,"T",IF(K124&lt;L124,"L","W")))</f>
        <v>W</v>
      </c>
      <c r="O124" s="15" t="str">
        <f t="shared" ca="1" si="5"/>
        <v>(9-4)</v>
      </c>
      <c r="P124" s="5">
        <f ca="1">IF(N124="","",SUM(OFFSET(K124,,,-$A124)))</f>
        <v>325</v>
      </c>
      <c r="Q124" s="5">
        <f ca="1">IF(M124="","",SUM(OFFSET(L124,,,-$A124)))</f>
        <v>246</v>
      </c>
      <c r="R124" s="6">
        <f ca="1">IF(N124="","",P124-Q124)</f>
        <v>79</v>
      </c>
      <c r="S124" s="11">
        <f>IF(N124="","",IF(L124=K124,0.5,IF(L124&lt;K124,1,0)))</f>
        <v>1</v>
      </c>
      <c r="T124" s="12">
        <f ca="1">IF(OR(E124="bye",S124=""),#N/A,SUM(OFFSET(S124,,,-$A124))/COUNT(OFFSET(S124,,,-$A124)))</f>
        <v>0.69230769230769229</v>
      </c>
      <c r="U124" s="11">
        <f>IF(OR(E124="bye",E124="dnq"),"",IF(N124="",0,S124))</f>
        <v>1</v>
      </c>
      <c r="V124" s="13" t="e">
        <f ca="1">IF(OR(E124="bye",E124="dnq"),#N/A,IF(OR(N124="",AND(N125="",E125&lt;&gt;"bye",E125&lt;&gt;"dnq")),SUM(OFFSET(U124,,,-$A124))/COUNT(OFFSET(U124,,,-$A124)),#N/A))</f>
        <v>#N/A</v>
      </c>
      <c r="W124" s="11">
        <f>IF(OR(E124="bye",E124="dnq"),"",IF(N124="",1,S124))</f>
        <v>1</v>
      </c>
      <c r="X124" s="13" t="e">
        <f ca="1">IF(OR(E124="bye",E124="dnq"),#N/A,IF(OR(N124="",AND(N125="",E125&lt;&gt;"bye",E125&lt;&gt;"dnq")),SUM(OFFSET(W124,,,-$A124))/COUNT(OFFSET(W124,,,-$A124)),#N/A))</f>
        <v>#N/A</v>
      </c>
      <c r="Y124" s="11">
        <f>IF(OR(E124="bye",E124="dnq"),"",IF(N124="",#N/A,IF(E124="H",S124,"")))</f>
        <v>1</v>
      </c>
      <c r="Z124" s="12">
        <f t="shared" ca="1" si="6"/>
        <v>0.83333333333333337</v>
      </c>
      <c r="AA124" s="11" t="str">
        <f>IF(OR(E124="bye",E124="dnq"),"",IF(N124="",#N/A,IF(E124="A",S124,"")))</f>
        <v/>
      </c>
      <c r="AB124" s="12" t="e">
        <f t="shared" ca="1" si="7"/>
        <v>#N/A</v>
      </c>
    </row>
    <row r="125" spans="1:28" x14ac:dyDescent="0.25">
      <c r="A125" s="8">
        <f t="shared" si="4"/>
        <v>15</v>
      </c>
      <c r="B125" s="9">
        <v>2020</v>
      </c>
      <c r="C125" s="9" t="s">
        <v>56</v>
      </c>
      <c r="D125" s="9">
        <v>15</v>
      </c>
      <c r="E125" s="9" t="s">
        <v>5</v>
      </c>
      <c r="F125" s="9" t="s">
        <v>30</v>
      </c>
      <c r="G125" s="10">
        <v>4</v>
      </c>
      <c r="H125" s="9" t="s">
        <v>54</v>
      </c>
      <c r="I125" s="9" t="s">
        <v>51</v>
      </c>
      <c r="J125" s="9" t="s">
        <v>48</v>
      </c>
      <c r="K125" s="9">
        <v>20</v>
      </c>
      <c r="L125" s="9">
        <v>23</v>
      </c>
      <c r="M125" s="6">
        <f>IF(N125="","",K125-L125)</f>
        <v>-3</v>
      </c>
      <c r="N125" s="7" t="str">
        <f>IF(OR(K125="",L125=""),"",IF(K125=L125,"T",IF(K125&lt;L125,"L","W")))</f>
        <v>L</v>
      </c>
      <c r="O125" s="15" t="str">
        <f t="shared" ca="1" si="5"/>
        <v>(9-5)</v>
      </c>
      <c r="P125" s="5">
        <f ca="1">IF(N125="","",SUM(OFFSET(K125,,,-$A125)))</f>
        <v>345</v>
      </c>
      <c r="Q125" s="5">
        <f ca="1">IF(M125="","",SUM(OFFSET(L125,,,-$A125)))</f>
        <v>269</v>
      </c>
      <c r="R125" s="6">
        <f ca="1">IF(N125="","",P125-Q125)</f>
        <v>76</v>
      </c>
      <c r="S125" s="11">
        <f>IF(N125="","",IF(L125=K125,0.5,IF(L125&lt;K125,1,0)))</f>
        <v>0</v>
      </c>
      <c r="T125" s="12">
        <f ca="1">IF(OR(E125="bye",S125=""),#N/A,SUM(OFFSET(S125,,,-$A125))/COUNT(OFFSET(S125,,,-$A125)))</f>
        <v>0.6428571428571429</v>
      </c>
      <c r="U125" s="11">
        <f>IF(OR(E125="bye",E125="dnq"),"",IF(N125="",0,S125))</f>
        <v>0</v>
      </c>
      <c r="V125" s="13" t="e">
        <f ca="1">IF(OR(E125="bye",E125="dnq"),#N/A,IF(OR(N125="",AND(N126="",E126&lt;&gt;"bye",E126&lt;&gt;"dnq")),SUM(OFFSET(U125,,,-$A125))/COUNT(OFFSET(U125,,,-$A125)),#N/A))</f>
        <v>#N/A</v>
      </c>
      <c r="W125" s="11">
        <f>IF(OR(E125="bye",E125="dnq"),"",IF(N125="",1,S125))</f>
        <v>0</v>
      </c>
      <c r="X125" s="13" t="e">
        <f ca="1">IF(OR(E125="bye",E125="dnq"),#N/A,IF(OR(N125="",AND(N126="",E126&lt;&gt;"bye",E126&lt;&gt;"dnq")),SUM(OFFSET(W125,,,-$A125))/COUNT(OFFSET(W125,,,-$A125)),#N/A))</f>
        <v>#N/A</v>
      </c>
      <c r="Y125" s="11">
        <f>IF(OR(E125="bye",E125="dnq"),"",IF(N125="",#N/A,IF(E125="H",S125,"")))</f>
        <v>0</v>
      </c>
      <c r="Z125" s="12">
        <f t="shared" ca="1" si="6"/>
        <v>0.7142857142857143</v>
      </c>
      <c r="AA125" s="11" t="str">
        <f>IF(OR(E125="bye",E125="dnq"),"",IF(N125="",#N/A,IF(E125="A",S125,"")))</f>
        <v/>
      </c>
      <c r="AB125" s="12" t="e">
        <f t="shared" ca="1" si="7"/>
        <v>#N/A</v>
      </c>
    </row>
    <row r="126" spans="1:28" x14ac:dyDescent="0.25">
      <c r="A126" s="8">
        <f t="shared" si="4"/>
        <v>16</v>
      </c>
      <c r="B126" s="9">
        <v>2020</v>
      </c>
      <c r="C126" s="9" t="s">
        <v>56</v>
      </c>
      <c r="D126" s="9">
        <v>16</v>
      </c>
      <c r="E126" s="9" t="s">
        <v>6</v>
      </c>
      <c r="F126" s="9" t="s">
        <v>23</v>
      </c>
      <c r="G126" s="10">
        <v>1</v>
      </c>
      <c r="H126" s="9" t="s">
        <v>45</v>
      </c>
      <c r="I126" s="9" t="s">
        <v>46</v>
      </c>
      <c r="J126" s="9" t="s">
        <v>53</v>
      </c>
      <c r="K126" s="9">
        <v>9</v>
      </c>
      <c r="L126" s="9">
        <v>20</v>
      </c>
      <c r="M126" s="6">
        <f>IF(N126="","",K126-L126)</f>
        <v>-11</v>
      </c>
      <c r="N126" s="7" t="str">
        <f>IF(OR(K126="",L126=""),"",IF(K126=L126,"T",IF(K126&lt;L126,"L","W")))</f>
        <v>L</v>
      </c>
      <c r="O126" s="15" t="str">
        <f t="shared" ca="1" si="5"/>
        <v>(9-6)</v>
      </c>
      <c r="P126" s="5">
        <f ca="1">IF(N126="","",SUM(OFFSET(K126,,,-$A126)))</f>
        <v>354</v>
      </c>
      <c r="Q126" s="5">
        <f ca="1">IF(M126="","",SUM(OFFSET(L126,,,-$A126)))</f>
        <v>289</v>
      </c>
      <c r="R126" s="6">
        <f ca="1">IF(N126="","",P126-Q126)</f>
        <v>65</v>
      </c>
      <c r="S126" s="11">
        <f>IF(N126="","",IF(L126=K126,0.5,IF(L126&lt;K126,1,0)))</f>
        <v>0</v>
      </c>
      <c r="T126" s="12">
        <f ca="1">IF(OR(E126="bye",S126=""),#N/A,SUM(OFFSET(S126,,,-$A126))/COUNT(OFFSET(S126,,,-$A126)))</f>
        <v>0.6</v>
      </c>
      <c r="U126" s="11">
        <f>IF(OR(E126="bye",E126="dnq"),"",IF(N126="",0,S126))</f>
        <v>0</v>
      </c>
      <c r="V126" s="13" t="e">
        <f ca="1">IF(OR(E126="bye",E126="dnq"),#N/A,IF(OR(N126="",AND(N127="",E127&lt;&gt;"bye",E127&lt;&gt;"dnq")),SUM(OFFSET(U126,,,-$A126))/COUNT(OFFSET(U126,,,-$A126)),#N/A))</f>
        <v>#N/A</v>
      </c>
      <c r="W126" s="11">
        <f>IF(OR(E126="bye",E126="dnq"),"",IF(N126="",1,S126))</f>
        <v>0</v>
      </c>
      <c r="X126" s="13" t="e">
        <f ca="1">IF(OR(E126="bye",E126="dnq"),#N/A,IF(OR(N126="",AND(N127="",E127&lt;&gt;"bye",E127&lt;&gt;"dnq")),SUM(OFFSET(W126,,,-$A126))/COUNT(OFFSET(W126,,,-$A126)),#N/A))</f>
        <v>#N/A</v>
      </c>
      <c r="Y126" s="11" t="str">
        <f>IF(OR(E126="bye",E126="dnq"),"",IF(N126="",#N/A,IF(E126="H",S126,"")))</f>
        <v/>
      </c>
      <c r="Z126" s="12" t="e">
        <f t="shared" ca="1" si="6"/>
        <v>#N/A</v>
      </c>
      <c r="AA126" s="11">
        <f>IF(OR(E126="bye",E126="dnq"),"",IF(N126="",#N/A,IF(E126="A",S126,"")))</f>
        <v>0</v>
      </c>
      <c r="AB126" s="12">
        <f t="shared" ca="1" si="7"/>
        <v>0.5</v>
      </c>
    </row>
    <row r="127" spans="1:28" x14ac:dyDescent="0.25">
      <c r="A127" s="8">
        <f t="shared" si="4"/>
        <v>17</v>
      </c>
      <c r="B127" s="9">
        <v>2020</v>
      </c>
      <c r="C127" s="9" t="s">
        <v>56</v>
      </c>
      <c r="D127" s="9">
        <v>17</v>
      </c>
      <c r="E127" s="9" t="s">
        <v>5</v>
      </c>
      <c r="F127" s="9" t="s">
        <v>25</v>
      </c>
      <c r="G127" s="10">
        <v>1</v>
      </c>
      <c r="H127" s="9" t="s">
        <v>45</v>
      </c>
      <c r="I127" s="9" t="s">
        <v>46</v>
      </c>
      <c r="J127" s="9" t="s">
        <v>47</v>
      </c>
      <c r="K127" s="9">
        <v>18</v>
      </c>
      <c r="L127" s="9">
        <v>7</v>
      </c>
      <c r="M127" s="6">
        <f>IF(N127="","",K127-L127)</f>
        <v>11</v>
      </c>
      <c r="N127" s="7" t="str">
        <f>IF(OR(K127="",L127=""),"",IF(K127=L127,"T",IF(K127&lt;L127,"L","W")))</f>
        <v>W</v>
      </c>
      <c r="O127" s="15" t="str">
        <f t="shared" ca="1" si="5"/>
        <v>(10-6)</v>
      </c>
      <c r="P127" s="5">
        <f ca="1">IF(N127="","",SUM(OFFSET(K127,,,-$A127)))</f>
        <v>372</v>
      </c>
      <c r="Q127" s="5">
        <f ca="1">IF(M127="","",SUM(OFFSET(L127,,,-$A127)))</f>
        <v>296</v>
      </c>
      <c r="R127" s="6">
        <f ca="1">IF(N127="","",P127-Q127)</f>
        <v>76</v>
      </c>
      <c r="S127" s="11">
        <f>IF(N127="","",IF(L127=K127,0.5,IF(L127&lt;K127,1,0)))</f>
        <v>1</v>
      </c>
      <c r="T127" s="12">
        <f ca="1">IF(OR(E127="bye",S127=""),#N/A,SUM(OFFSET(S127,,,-$A127))/COUNT(OFFSET(S127,,,-$A127)))</f>
        <v>0.625</v>
      </c>
      <c r="U127" s="11">
        <f>IF(OR(E127="bye",E127="dnq"),"",IF(N127="",0,S127))</f>
        <v>1</v>
      </c>
      <c r="V127" s="13" t="e">
        <f ca="1">IF(OR(E127="bye",E127="dnq"),#N/A,IF(OR(N127="",AND(N128="",E128&lt;&gt;"bye",E128&lt;&gt;"dnq")),SUM(OFFSET(U127,,,-$A127))/COUNT(OFFSET(U127,,,-$A127)),#N/A))</f>
        <v>#N/A</v>
      </c>
      <c r="W127" s="11">
        <f>IF(OR(E127="bye",E127="dnq"),"",IF(N127="",1,S127))</f>
        <v>1</v>
      </c>
      <c r="X127" s="13" t="e">
        <f ca="1">IF(OR(E127="bye",E127="dnq"),#N/A,IF(OR(N127="",AND(N128="",E128&lt;&gt;"bye",E128&lt;&gt;"dnq")),SUM(OFFSET(W127,,,-$A127))/COUNT(OFFSET(W127,,,-$A127)),#N/A))</f>
        <v>#N/A</v>
      </c>
      <c r="Y127" s="11">
        <f>IF(OR(E127="bye",E127="dnq"),"",IF(N127="",#N/A,IF(E127="H",S127,"")))</f>
        <v>1</v>
      </c>
      <c r="Z127" s="12">
        <f t="shared" ca="1" si="6"/>
        <v>0.75</v>
      </c>
      <c r="AA127" s="11" t="str">
        <f>IF(OR(E127="bye",E127="dnq"),"",IF(N127="",#N/A,IF(E127="A",S127,"")))</f>
        <v/>
      </c>
      <c r="AB127" s="12" t="e">
        <f t="shared" ca="1" si="7"/>
        <v>#N/A</v>
      </c>
    </row>
    <row r="128" spans="1:28" x14ac:dyDescent="0.25">
      <c r="A128" s="8">
        <f t="shared" si="4"/>
        <v>1</v>
      </c>
      <c r="B128" s="9">
        <v>2020</v>
      </c>
      <c r="C128" s="9" t="s">
        <v>57</v>
      </c>
      <c r="D128" s="9" t="s">
        <v>66</v>
      </c>
      <c r="E128" s="9" t="s">
        <v>6</v>
      </c>
      <c r="F128" s="9" t="s">
        <v>23</v>
      </c>
      <c r="K128" s="9">
        <v>30</v>
      </c>
      <c r="L128" s="9">
        <v>20</v>
      </c>
      <c r="M128" s="6">
        <f>IF(N128="","",K128-L128)</f>
        <v>10</v>
      </c>
      <c r="N128" s="7" t="str">
        <f>IF(OR(K128="",L128=""),"",IF(K128=L128,"T",IF(K128&lt;L128,"L","W")))</f>
        <v>W</v>
      </c>
      <c r="O128" s="15" t="str">
        <f t="shared" ca="1" si="5"/>
        <v>(1-0)</v>
      </c>
      <c r="P128" s="5">
        <f ca="1">IF(N128="","",SUM(OFFSET(K128,,,-$A128)))</f>
        <v>30</v>
      </c>
      <c r="Q128" s="5">
        <f ca="1">IF(M128="","",SUM(OFFSET(L128,,,-$A128)))</f>
        <v>20</v>
      </c>
      <c r="R128" s="6">
        <f ca="1">IF(N128="","",P128-Q128)</f>
        <v>10</v>
      </c>
      <c r="S128" s="11">
        <f>IF(N128="","",IF(L128=K128,0.5,IF(L128&lt;K128,1,0)))</f>
        <v>1</v>
      </c>
      <c r="T128" s="12">
        <f ca="1">IF(OR(E128="bye",S128=""),#N/A,SUM(OFFSET(S128,,,-$A128))/COUNT(OFFSET(S128,,,-$A128)))</f>
        <v>1</v>
      </c>
      <c r="U128" s="11">
        <f>IF(OR(E128="bye",E128="dnq"),"",IF(N128="",0,S128))</f>
        <v>1</v>
      </c>
      <c r="V128" s="13" t="e">
        <f ca="1">IF(OR(E128="bye",E128="dnq"),#N/A,IF(OR(N128="",AND(N129="",E129&lt;&gt;"bye",E129&lt;&gt;"dnq")),SUM(OFFSET(U128,,,-$A128))/COUNT(OFFSET(U128,,,-$A128)),#N/A))</f>
        <v>#N/A</v>
      </c>
      <c r="W128" s="11">
        <f>IF(OR(E128="bye",E128="dnq"),"",IF(N128="",1,S128))</f>
        <v>1</v>
      </c>
      <c r="X128" s="13" t="e">
        <f ca="1">IF(OR(E128="bye",E128="dnq"),#N/A,IF(OR(N128="",AND(N129="",E129&lt;&gt;"bye",E129&lt;&gt;"dnq")),SUM(OFFSET(W128,,,-$A128))/COUNT(OFFSET(W128,,,-$A128)),#N/A))</f>
        <v>#N/A</v>
      </c>
      <c r="Y128" s="11" t="str">
        <f>IF(OR(E128="bye",E128="dnq"),"",IF(N128="",#N/A,IF(E128="H",S128,"")))</f>
        <v/>
      </c>
      <c r="Z128" s="12" t="e">
        <f t="shared" ca="1" si="6"/>
        <v>#N/A</v>
      </c>
      <c r="AA128" s="11">
        <f>IF(OR(E128="bye",E128="dnq"),"",IF(N128="",#N/A,IF(E128="A",S128,"")))</f>
        <v>1</v>
      </c>
      <c r="AB128" s="12">
        <f t="shared" ca="1" si="7"/>
        <v>1</v>
      </c>
    </row>
    <row r="129" spans="1:28" x14ac:dyDescent="0.25">
      <c r="A129" s="8">
        <f t="shared" si="4"/>
        <v>2</v>
      </c>
      <c r="B129" s="9">
        <v>2020</v>
      </c>
      <c r="C129" s="9" t="s">
        <v>57</v>
      </c>
      <c r="D129" s="9" t="s">
        <v>67</v>
      </c>
      <c r="E129" s="9" t="s">
        <v>6</v>
      </c>
      <c r="F129" s="9" t="s">
        <v>38</v>
      </c>
      <c r="K129" s="9">
        <v>18</v>
      </c>
      <c r="L129" s="9">
        <v>32</v>
      </c>
      <c r="M129" s="6">
        <f>IF(N129="","",K129-L129)</f>
        <v>-14</v>
      </c>
      <c r="N129" s="7" t="str">
        <f>IF(OR(K129="",L129=""),"",IF(K129=L129,"T",IF(K129&lt;L129,"L","W")))</f>
        <v>L</v>
      </c>
      <c r="O129" s="15" t="str">
        <f t="shared" ca="1" si="5"/>
        <v>(1-1)</v>
      </c>
      <c r="P129" s="5">
        <f ca="1">IF(N129="","",SUM(OFFSET(K129,,,-$A129)))</f>
        <v>48</v>
      </c>
      <c r="Q129" s="5">
        <f ca="1">IF(M129="","",SUM(OFFSET(L129,,,-$A129)))</f>
        <v>52</v>
      </c>
      <c r="R129" s="6">
        <f ca="1">IF(N129="","",P129-Q129)</f>
        <v>-4</v>
      </c>
      <c r="S129" s="11">
        <f>IF(N129="","",IF(L129=K129,0.5,IF(L129&lt;K129,1,0)))</f>
        <v>0</v>
      </c>
      <c r="T129" s="12">
        <f ca="1">IF(OR(E129="bye",S129=""),#N/A,SUM(OFFSET(S129,,,-$A129))/COUNT(OFFSET(S129,,,-$A129)))</f>
        <v>0.5</v>
      </c>
      <c r="U129" s="11">
        <f>IF(OR(E129="bye",E129="dnq"),"",IF(N129="",0,S129))</f>
        <v>0</v>
      </c>
      <c r="V129" s="13" t="e">
        <f ca="1">IF(OR(E129="bye",E129="dnq"),#N/A,IF(OR(N129="",AND(N130="",E130&lt;&gt;"bye",E130&lt;&gt;"dnq")),SUM(OFFSET(U129,,,-$A129))/COUNT(OFFSET(U129,,,-$A129)),#N/A))</f>
        <v>#N/A</v>
      </c>
      <c r="W129" s="11">
        <f>IF(OR(E129="bye",E129="dnq"),"",IF(N129="",1,S129))</f>
        <v>0</v>
      </c>
      <c r="X129" s="13" t="e">
        <f ca="1">IF(OR(E129="bye",E129="dnq"),#N/A,IF(OR(N129="",AND(N130="",E130&lt;&gt;"bye",E130&lt;&gt;"dnq")),SUM(OFFSET(W129,,,-$A129))/COUNT(OFFSET(W129,,,-$A129)),#N/A))</f>
        <v>#N/A</v>
      </c>
      <c r="Y129" s="11" t="str">
        <f>IF(OR(E129="bye",E129="dnq"),"",IF(N129="",#N/A,IF(E129="H",S129,"")))</f>
        <v/>
      </c>
      <c r="Z129" s="12" t="e">
        <f t="shared" ca="1" si="6"/>
        <v>#N/A</v>
      </c>
      <c r="AA129" s="11">
        <f>IF(OR(E129="bye",E129="dnq"),"",IF(N129="",#N/A,IF(E129="A",S129,"")))</f>
        <v>0</v>
      </c>
      <c r="AB129" s="12">
        <f t="shared" ca="1" si="7"/>
        <v>0.5</v>
      </c>
    </row>
    <row r="130" spans="1:28" x14ac:dyDescent="0.25">
      <c r="A130" s="8">
        <f t="shared" si="4"/>
        <v>3</v>
      </c>
      <c r="B130" s="9">
        <v>2020</v>
      </c>
      <c r="C130" s="9" t="s">
        <v>57</v>
      </c>
      <c r="D130" s="9" t="s">
        <v>68</v>
      </c>
      <c r="E130" s="9" t="s">
        <v>16</v>
      </c>
      <c r="M130" s="6" t="str">
        <f>IF(N130="","",K130-L130)</f>
        <v/>
      </c>
      <c r="N130" s="7" t="str">
        <f>IF(OR(K130="",L130=""),"",IF(K130=L130,"T",IF(K130&lt;L130,"L","W")))</f>
        <v/>
      </c>
      <c r="O130" s="15" t="str">
        <f t="shared" ca="1" si="5"/>
        <v/>
      </c>
      <c r="P130" s="5" t="str">
        <f ca="1">IF(N130="","",SUM(OFFSET(K130,,,-$A130)))</f>
        <v/>
      </c>
      <c r="Q130" s="5" t="str">
        <f ca="1">IF(M130="","",SUM(OFFSET(L130,,,-$A130)))</f>
        <v/>
      </c>
      <c r="R130" s="6" t="str">
        <f>IF(N130="","",P130-Q130)</f>
        <v/>
      </c>
      <c r="S130" s="11" t="str">
        <f>IF(N130="","",IF(L130=K130,0.5,IF(L130&lt;K130,1,0)))</f>
        <v/>
      </c>
      <c r="T130" s="12" t="e">
        <f ca="1">IF(OR(E130="bye",S130=""),#N/A,SUM(OFFSET(S130,,,-$A130))/COUNT(OFFSET(S130,,,-$A130)))</f>
        <v>#N/A</v>
      </c>
      <c r="U130" s="11" t="str">
        <f>IF(OR(E130="bye",E130="dnq"),"",IF(N130="",0,S130))</f>
        <v/>
      </c>
      <c r="V130" s="13" t="e">
        <f ca="1">IF(OR(E130="bye",E130="dnq"),#N/A,IF(OR(N130="",AND(N131="",E131&lt;&gt;"bye",E131&lt;&gt;"dnq")),SUM(OFFSET(U130,,,-$A130))/COUNT(OFFSET(U130,,,-$A130)),#N/A))</f>
        <v>#N/A</v>
      </c>
      <c r="W130" s="11" t="str">
        <f>IF(OR(E130="bye",E130="dnq"),"",IF(N130="",1,S130))</f>
        <v/>
      </c>
      <c r="X130" s="13" t="e">
        <f ca="1">IF(OR(E130="bye",E130="dnq"),#N/A,IF(OR(N130="",AND(N131="",E131&lt;&gt;"bye",E131&lt;&gt;"dnq")),SUM(OFFSET(W130,,,-$A130))/COUNT(OFFSET(W130,,,-$A130)),#N/A))</f>
        <v>#N/A</v>
      </c>
      <c r="Y130" s="11" t="str">
        <f>IF(OR(E130="bye",E130="dnq"),"",IF(N130="",#N/A,IF(E130="H",S130,"")))</f>
        <v/>
      </c>
      <c r="Z130" s="12" t="e">
        <f t="shared" ca="1" si="6"/>
        <v>#N/A</v>
      </c>
      <c r="AA130" s="11" t="str">
        <f>IF(OR(E130="bye",E130="dnq"),"",IF(N130="",#N/A,IF(E130="A",S130,"")))</f>
        <v/>
      </c>
      <c r="AB130" s="12" t="e">
        <f t="shared" ca="1" si="7"/>
        <v>#N/A</v>
      </c>
    </row>
    <row r="131" spans="1:28" x14ac:dyDescent="0.25">
      <c r="A131" s="8">
        <f t="shared" ref="A131:A194" si="8">IF(B131&amp;C131&lt;&gt;B130&amp;C130,1,A130+1)</f>
        <v>4</v>
      </c>
      <c r="B131" s="9">
        <v>2020</v>
      </c>
      <c r="C131" s="9" t="s">
        <v>57</v>
      </c>
      <c r="D131" s="9" t="s">
        <v>69</v>
      </c>
      <c r="E131" s="9" t="s">
        <v>16</v>
      </c>
      <c r="M131" s="6" t="str">
        <f>IF(N131="","",K131-L131)</f>
        <v/>
      </c>
      <c r="N131" s="7" t="str">
        <f>IF(OR(K131="",L131=""),"",IF(K131=L131,"T",IF(K131&lt;L131,"L","W")))</f>
        <v/>
      </c>
      <c r="O131" s="15" t="str">
        <f t="shared" ref="O131:O194" ca="1" si="9">IF(OR(K131="",L131=""),"","("&amp;COUNTIF(OFFSET(N131,,,-$A131),"W")&amp;"-"&amp;COUNTIF(OFFSET(N131,,,-$A131),"L")&amp;IF(COUNTIF(OFFSET(N131,,,-$A131),"T")&gt;0,"-"&amp;COUNTIF(OFFSET(N131,,,-$A131),"T"),"")&amp;")")</f>
        <v/>
      </c>
      <c r="P131" s="5" t="str">
        <f ca="1">IF(N131="","",SUM(OFFSET(K131,,,-$A131)))</f>
        <v/>
      </c>
      <c r="Q131" s="5" t="str">
        <f ca="1">IF(M131="","",SUM(OFFSET(L131,,,-$A131)))</f>
        <v/>
      </c>
      <c r="R131" s="6" t="str">
        <f>IF(N131="","",P131-Q131)</f>
        <v/>
      </c>
      <c r="S131" s="11" t="str">
        <f>IF(N131="","",IF(L131=K131,0.5,IF(L131&lt;K131,1,0)))</f>
        <v/>
      </c>
      <c r="T131" s="12" t="e">
        <f ca="1">IF(OR(E131="bye",S131=""),#N/A,SUM(OFFSET(S131,,,-$A131))/COUNT(OFFSET(S131,,,-$A131)))</f>
        <v>#N/A</v>
      </c>
      <c r="U131" s="11" t="str">
        <f>IF(OR(E131="bye",E131="dnq"),"",IF(N131="",0,S131))</f>
        <v/>
      </c>
      <c r="V131" s="13" t="e">
        <f ca="1">IF(OR(E131="bye",E131="dnq"),#N/A,IF(OR(N131="",AND(N132="",E132&lt;&gt;"bye",E132&lt;&gt;"dnq")),SUM(OFFSET(U131,,,-$A131))/COUNT(OFFSET(U131,,,-$A131)),#N/A))</f>
        <v>#N/A</v>
      </c>
      <c r="W131" s="11" t="str">
        <f>IF(OR(E131="bye",E131="dnq"),"",IF(N131="",1,S131))</f>
        <v/>
      </c>
      <c r="X131" s="13" t="e">
        <f ca="1">IF(OR(E131="bye",E131="dnq"),#N/A,IF(OR(N131="",AND(N132="",E132&lt;&gt;"bye",E132&lt;&gt;"dnq")),SUM(OFFSET(W131,,,-$A131))/COUNT(OFFSET(W131,,,-$A131)),#N/A))</f>
        <v>#N/A</v>
      </c>
      <c r="Y131" s="11" t="str">
        <f>IF(OR(E131="bye",E131="dnq"),"",IF(N131="",#N/A,IF(E131="H",S131,"")))</f>
        <v/>
      </c>
      <c r="Z131" s="12" t="e">
        <f t="shared" ref="Z131:Z194" ca="1" si="10">IF(Y131="",#N/A,SUM(OFFSET(Y131,,,-$A131))/COUNT(OFFSET(Y131,,,-$A131)))</f>
        <v>#N/A</v>
      </c>
      <c r="AA131" s="11" t="str">
        <f>IF(OR(E131="bye",E131="dnq"),"",IF(N131="",#N/A,IF(E131="A",S131,"")))</f>
        <v/>
      </c>
      <c r="AB131" s="12" t="e">
        <f t="shared" ref="AB131:AB194" ca="1" si="11">IF(AA131="",#N/A,SUM(OFFSET(AA131,,,-$A131))/COUNT(OFFSET(AA131,,,-$A131)))</f>
        <v>#N/A</v>
      </c>
    </row>
    <row r="132" spans="1:28" x14ac:dyDescent="0.25">
      <c r="A132" s="8">
        <f t="shared" si="8"/>
        <v>1</v>
      </c>
      <c r="B132" s="9">
        <v>2021</v>
      </c>
      <c r="C132" s="9" t="s">
        <v>3</v>
      </c>
      <c r="D132" s="9" t="s">
        <v>72</v>
      </c>
      <c r="E132" s="9" t="s">
        <v>17</v>
      </c>
      <c r="M132" s="6" t="str">
        <f>IF(N132="","",K132-L132)</f>
        <v/>
      </c>
      <c r="N132" s="7" t="str">
        <f>IF(OR(K132="",L132=""),"",IF(K132=L132,"T",IF(K132&lt;L132,"L","W")))</f>
        <v/>
      </c>
      <c r="O132" s="15" t="str">
        <f t="shared" ca="1" si="9"/>
        <v/>
      </c>
      <c r="P132" s="5" t="str">
        <f ca="1">IF(N132="","",SUM(OFFSET(K132,,,-$A132)))</f>
        <v/>
      </c>
      <c r="Q132" s="5" t="str">
        <f ca="1">IF(M132="","",SUM(OFFSET(L132,,,-$A132)))</f>
        <v/>
      </c>
      <c r="R132" s="6" t="str">
        <f>IF(N132="","",P132-Q132)</f>
        <v/>
      </c>
      <c r="S132" s="11" t="str">
        <f>IF(N132="","",IF(L132=K132,0.5,IF(L132&lt;K132,1,0)))</f>
        <v/>
      </c>
      <c r="T132" s="12" t="e">
        <f ca="1">IF(OR(E132="bye",S132=""),#N/A,SUM(OFFSET(S132,,,-$A132))/COUNT(OFFSET(S132,,,-$A132)))</f>
        <v>#N/A</v>
      </c>
      <c r="U132" s="11" t="str">
        <f>IF(OR(E132="bye",E132="dnq"),"",IF(N132="",0,S132))</f>
        <v/>
      </c>
      <c r="V132" s="13" t="e">
        <f ca="1">IF(OR(E132="bye",E132="dnq"),#N/A,IF(OR(N132="",AND(N133="",E133&lt;&gt;"bye",E133&lt;&gt;"dnq")),SUM(OFFSET(U132,,,-$A132))/COUNT(OFFSET(U132,,,-$A132)),#N/A))</f>
        <v>#N/A</v>
      </c>
      <c r="W132" s="11" t="str">
        <f>IF(OR(E132="bye",E132="dnq"),"",IF(N132="",1,S132))</f>
        <v/>
      </c>
      <c r="X132" s="13" t="e">
        <f ca="1">IF(OR(E132="bye",E132="dnq"),#N/A,IF(OR(N132="",AND(N133="",E133&lt;&gt;"bye",E133&lt;&gt;"dnq")),SUM(OFFSET(W132,,,-$A132))/COUNT(OFFSET(W132,,,-$A132)),#N/A))</f>
        <v>#N/A</v>
      </c>
      <c r="Y132" s="11" t="str">
        <f>IF(OR(E132="bye",E132="dnq"),"",IF(N132="",#N/A,IF(E132="H",S132,"")))</f>
        <v/>
      </c>
      <c r="Z132" s="12" t="e">
        <f t="shared" ca="1" si="10"/>
        <v>#N/A</v>
      </c>
      <c r="AA132" s="11" t="str">
        <f>IF(OR(E132="bye",E132="dnq"),"",IF(N132="",#N/A,IF(E132="A",S132,"")))</f>
        <v/>
      </c>
      <c r="AB132" s="12" t="e">
        <f t="shared" ca="1" si="11"/>
        <v>#N/A</v>
      </c>
    </row>
    <row r="133" spans="1:28" x14ac:dyDescent="0.25">
      <c r="A133" s="8">
        <f t="shared" si="8"/>
        <v>2</v>
      </c>
      <c r="B133" s="9">
        <v>2021</v>
      </c>
      <c r="C133" s="9" t="s">
        <v>3</v>
      </c>
      <c r="D133" s="9">
        <v>1</v>
      </c>
      <c r="E133" s="9" t="s">
        <v>5</v>
      </c>
      <c r="F133" s="9" t="s">
        <v>37</v>
      </c>
      <c r="K133" s="9">
        <v>6</v>
      </c>
      <c r="L133" s="9">
        <v>13</v>
      </c>
      <c r="M133" s="6">
        <f>IF(N133="","",K133-L133)</f>
        <v>-7</v>
      </c>
      <c r="N133" s="7" t="str">
        <f>IF(OR(K133="",L133=""),"",IF(K133=L133,"T",IF(K133&lt;L133,"L","W")))</f>
        <v>L</v>
      </c>
      <c r="O133" s="15" t="str">
        <f t="shared" ca="1" si="9"/>
        <v>(0-1)</v>
      </c>
      <c r="P133" s="5">
        <f ca="1">IF(N133="","",SUM(OFFSET(K133,,,-$A133)))</f>
        <v>6</v>
      </c>
      <c r="Q133" s="5">
        <f ca="1">IF(M133="","",SUM(OFFSET(L133,,,-$A133)))</f>
        <v>13</v>
      </c>
      <c r="R133" s="6">
        <f ca="1">IF(N133="","",P133-Q133)</f>
        <v>-7</v>
      </c>
      <c r="S133" s="11">
        <f>IF(N133="","",IF(L133=K133,0.5,IF(L133&lt;K133,1,0)))</f>
        <v>0</v>
      </c>
      <c r="T133" s="12">
        <f ca="1">IF(OR(E133="bye",S133=""),#N/A,SUM(OFFSET(S133,,,-$A133))/COUNT(OFFSET(S133,,,-$A133)))</f>
        <v>0</v>
      </c>
      <c r="U133" s="11">
        <f>IF(OR(E133="bye",E133="dnq"),"",IF(N133="",0,S133))</f>
        <v>0</v>
      </c>
      <c r="V133" s="13" t="e">
        <f ca="1">IF(OR(E133="bye",E133="dnq"),#N/A,IF(OR(N133="",AND(N134="",E134&lt;&gt;"bye",E134&lt;&gt;"dnq")),SUM(OFFSET(U133,,,-$A133))/COUNT(OFFSET(U133,,,-$A133)),#N/A))</f>
        <v>#N/A</v>
      </c>
      <c r="W133" s="11">
        <f>IF(OR(E133="bye",E133="dnq"),"",IF(N133="",1,S133))</f>
        <v>0</v>
      </c>
      <c r="X133" s="13" t="e">
        <f ca="1">IF(OR(E133="bye",E133="dnq"),#N/A,IF(OR(N133="",AND(N134="",E134&lt;&gt;"bye",E134&lt;&gt;"dnq")),SUM(OFFSET(W133,,,-$A133))/COUNT(OFFSET(W133,,,-$A133)),#N/A))</f>
        <v>#N/A</v>
      </c>
      <c r="Y133" s="11">
        <f>IF(OR(E133="bye",E133="dnq"),"",IF(N133="",#N/A,IF(E133="H",S133,"")))</f>
        <v>0</v>
      </c>
      <c r="Z133" s="12">
        <f t="shared" ca="1" si="10"/>
        <v>0</v>
      </c>
      <c r="AA133" s="11" t="str">
        <f>IF(OR(E133="bye",E133="dnq"),"",IF(N133="",#N/A,IF(E133="A",S133,"")))</f>
        <v/>
      </c>
      <c r="AB133" s="12" t="e">
        <f t="shared" ca="1" si="11"/>
        <v>#N/A</v>
      </c>
    </row>
    <row r="134" spans="1:28" x14ac:dyDescent="0.25">
      <c r="A134" s="8">
        <f t="shared" si="8"/>
        <v>3</v>
      </c>
      <c r="B134" s="9">
        <v>2021</v>
      </c>
      <c r="C134" s="9" t="s">
        <v>3</v>
      </c>
      <c r="D134" s="9">
        <v>2</v>
      </c>
      <c r="E134" s="9" t="s">
        <v>5</v>
      </c>
      <c r="F134" s="9" t="s">
        <v>36</v>
      </c>
      <c r="K134" s="9">
        <v>16</v>
      </c>
      <c r="L134" s="9">
        <v>17</v>
      </c>
      <c r="M134" s="6">
        <f>IF(N134="","",K134-L134)</f>
        <v>-1</v>
      </c>
      <c r="N134" s="7" t="str">
        <f>IF(OR(K134="",L134=""),"",IF(K134=L134,"T",IF(K134&lt;L134,"L","W")))</f>
        <v>L</v>
      </c>
      <c r="O134" s="15" t="str">
        <f t="shared" ca="1" si="9"/>
        <v>(0-2)</v>
      </c>
      <c r="P134" s="5">
        <f ca="1">IF(N134="","",SUM(OFFSET(K134,,,-$A134)))</f>
        <v>22</v>
      </c>
      <c r="Q134" s="5">
        <f ca="1">IF(M134="","",SUM(OFFSET(L134,,,-$A134)))</f>
        <v>30</v>
      </c>
      <c r="R134" s="6">
        <f ca="1">IF(N134="","",P134-Q134)</f>
        <v>-8</v>
      </c>
      <c r="S134" s="11">
        <f>IF(N134="","",IF(L134=K134,0.5,IF(L134&lt;K134,1,0)))</f>
        <v>0</v>
      </c>
      <c r="T134" s="12">
        <f ca="1">IF(OR(E134="bye",S134=""),#N/A,SUM(OFFSET(S134,,,-$A134))/COUNT(OFFSET(S134,,,-$A134)))</f>
        <v>0</v>
      </c>
      <c r="U134" s="11">
        <f>IF(OR(E134="bye",E134="dnq"),"",IF(N134="",0,S134))</f>
        <v>0</v>
      </c>
      <c r="V134" s="13" t="e">
        <f ca="1">IF(OR(E134="bye",E134="dnq"),#N/A,IF(OR(N134="",AND(N135="",E135&lt;&gt;"bye",E135&lt;&gt;"dnq")),SUM(OFFSET(U134,,,-$A134))/COUNT(OFFSET(U134,,,-$A134)),#N/A))</f>
        <v>#N/A</v>
      </c>
      <c r="W134" s="11">
        <f>IF(OR(E134="bye",E134="dnq"),"",IF(N134="",1,S134))</f>
        <v>0</v>
      </c>
      <c r="X134" s="13" t="e">
        <f ca="1">IF(OR(E134="bye",E134="dnq"),#N/A,IF(OR(N134="",AND(N135="",E135&lt;&gt;"bye",E135&lt;&gt;"dnq")),SUM(OFFSET(W134,,,-$A134))/COUNT(OFFSET(W134,,,-$A134)),#N/A))</f>
        <v>#N/A</v>
      </c>
      <c r="Y134" s="11">
        <f>IF(OR(E134="bye",E134="dnq"),"",IF(N134="",#N/A,IF(E134="H",S134,"")))</f>
        <v>0</v>
      </c>
      <c r="Z134" s="12">
        <f t="shared" ca="1" si="10"/>
        <v>0</v>
      </c>
      <c r="AA134" s="11" t="str">
        <f>IF(OR(E134="bye",E134="dnq"),"",IF(N134="",#N/A,IF(E134="A",S134,"")))</f>
        <v/>
      </c>
      <c r="AB134" s="12" t="e">
        <f t="shared" ca="1" si="11"/>
        <v>#N/A</v>
      </c>
    </row>
    <row r="135" spans="1:28" x14ac:dyDescent="0.25">
      <c r="A135" s="8">
        <f t="shared" si="8"/>
        <v>4</v>
      </c>
      <c r="B135" s="9">
        <v>2021</v>
      </c>
      <c r="C135" s="9" t="s">
        <v>3</v>
      </c>
      <c r="D135" s="9">
        <v>3</v>
      </c>
      <c r="E135" s="9" t="s">
        <v>6</v>
      </c>
      <c r="F135" s="9" t="s">
        <v>20</v>
      </c>
      <c r="K135" s="9">
        <v>12</v>
      </c>
      <c r="L135" s="9">
        <v>17</v>
      </c>
      <c r="M135" s="6">
        <f>IF(N135="","",K135-L135)</f>
        <v>-5</v>
      </c>
      <c r="N135" s="7" t="str">
        <f>IF(OR(K135="",L135=""),"",IF(K135=L135,"T",IF(K135&lt;L135,"L","W")))</f>
        <v>L</v>
      </c>
      <c r="O135" s="15" t="str">
        <f t="shared" ca="1" si="9"/>
        <v>(0-3)</v>
      </c>
      <c r="P135" s="5">
        <f ca="1">IF(N135="","",SUM(OFFSET(K135,,,-$A135)))</f>
        <v>34</v>
      </c>
      <c r="Q135" s="5">
        <f ca="1">IF(M135="","",SUM(OFFSET(L135,,,-$A135)))</f>
        <v>47</v>
      </c>
      <c r="R135" s="6">
        <f ca="1">IF(N135="","",P135-Q135)</f>
        <v>-13</v>
      </c>
      <c r="S135" s="11">
        <f>IF(N135="","",IF(L135=K135,0.5,IF(L135&lt;K135,1,0)))</f>
        <v>0</v>
      </c>
      <c r="T135" s="12">
        <f ca="1">IF(OR(E135="bye",S135=""),#N/A,SUM(OFFSET(S135,,,-$A135))/COUNT(OFFSET(S135,,,-$A135)))</f>
        <v>0</v>
      </c>
      <c r="U135" s="11">
        <f>IF(OR(E135="bye",E135="dnq"),"",IF(N135="",0,S135))</f>
        <v>0</v>
      </c>
      <c r="V135" s="13" t="e">
        <f ca="1">IF(OR(E135="bye",E135="dnq"),#N/A,IF(OR(N135="",AND(N136="",E136&lt;&gt;"bye",E136&lt;&gt;"dnq")),SUM(OFFSET(U135,,,-$A135))/COUNT(OFFSET(U135,,,-$A135)),#N/A))</f>
        <v>#N/A</v>
      </c>
      <c r="W135" s="11">
        <f>IF(OR(E135="bye",E135="dnq"),"",IF(N135="",1,S135))</f>
        <v>0</v>
      </c>
      <c r="X135" s="13" t="e">
        <f ca="1">IF(OR(E135="bye",E135="dnq"),#N/A,IF(OR(N135="",AND(N136="",E136&lt;&gt;"bye",E136&lt;&gt;"dnq")),SUM(OFFSET(W135,,,-$A135))/COUNT(OFFSET(W135,,,-$A135)),#N/A))</f>
        <v>#N/A</v>
      </c>
      <c r="Y135" s="11" t="str">
        <f>IF(OR(E135="bye",E135="dnq"),"",IF(N135="",#N/A,IF(E135="H",S135,"")))</f>
        <v/>
      </c>
      <c r="Z135" s="12" t="e">
        <f t="shared" ca="1" si="10"/>
        <v>#N/A</v>
      </c>
      <c r="AA135" s="11">
        <f>IF(OR(E135="bye",E135="dnq"),"",IF(N135="",#N/A,IF(E135="A",S135,"")))</f>
        <v>0</v>
      </c>
      <c r="AB135" s="12">
        <f t="shared" ca="1" si="11"/>
        <v>0</v>
      </c>
    </row>
    <row r="136" spans="1:28" x14ac:dyDescent="0.25">
      <c r="A136" s="8">
        <f t="shared" si="8"/>
        <v>1</v>
      </c>
      <c r="B136" s="9">
        <v>2021</v>
      </c>
      <c r="C136" s="9" t="s">
        <v>56</v>
      </c>
      <c r="D136" s="9">
        <v>1</v>
      </c>
      <c r="E136" s="9" t="s">
        <v>5</v>
      </c>
      <c r="F136" s="9" t="s">
        <v>59</v>
      </c>
      <c r="G136" s="10">
        <v>2</v>
      </c>
      <c r="H136" s="9" t="s">
        <v>45</v>
      </c>
      <c r="I136" s="9" t="s">
        <v>50</v>
      </c>
      <c r="J136" s="9" t="s">
        <v>53</v>
      </c>
      <c r="K136" s="9">
        <v>34</v>
      </c>
      <c r="L136" s="9">
        <v>14</v>
      </c>
      <c r="M136" s="6">
        <f>IF(N136="","",K136-L136)</f>
        <v>20</v>
      </c>
      <c r="N136" s="7" t="str">
        <f>IF(OR(K136="",L136=""),"",IF(K136=L136,"T",IF(K136&lt;L136,"L","W")))</f>
        <v>W</v>
      </c>
      <c r="O136" s="15" t="str">
        <f t="shared" ca="1" si="9"/>
        <v>(1-0)</v>
      </c>
      <c r="P136" s="5">
        <f ca="1">IF(N136="","",SUM(OFFSET(K136,,,-$A136)))</f>
        <v>34</v>
      </c>
      <c r="Q136" s="5">
        <f ca="1">IF(M136="","",SUM(OFFSET(L136,,,-$A136)))</f>
        <v>14</v>
      </c>
      <c r="R136" s="6">
        <f ca="1">IF(N136="","",P136-Q136)</f>
        <v>20</v>
      </c>
      <c r="S136" s="11">
        <f>IF(N136="","",IF(L136=K136,0.5,IF(L136&lt;K136,1,0)))</f>
        <v>1</v>
      </c>
      <c r="T136" s="12">
        <f ca="1">IF(OR(E136="bye",S136=""),#N/A,SUM(OFFSET(S136,,,-$A136))/COUNT(OFFSET(S136,,,-$A136)))</f>
        <v>1</v>
      </c>
      <c r="U136" s="11">
        <f>IF(OR(E136="bye",E136="dnq"),"",IF(N136="",0,S136))</f>
        <v>1</v>
      </c>
      <c r="V136" s="13" t="e">
        <f ca="1">IF(OR(E136="bye",E136="dnq"),#N/A,IF(OR(N136="",AND(N137="",E137&lt;&gt;"bye",E137&lt;&gt;"dnq")),SUM(OFFSET(U136,,,-$A136))/COUNT(OFFSET(U136,,,-$A136)),#N/A))</f>
        <v>#N/A</v>
      </c>
      <c r="W136" s="11">
        <f>IF(OR(E136="bye",E136="dnq"),"",IF(N136="",1,S136))</f>
        <v>1</v>
      </c>
      <c r="X136" s="13" t="e">
        <f ca="1">IF(OR(E136="bye",E136="dnq"),#N/A,IF(OR(N136="",AND(N137="",E137&lt;&gt;"bye",E137&lt;&gt;"dnq")),SUM(OFFSET(W136,,,-$A136))/COUNT(OFFSET(W136,,,-$A136)),#N/A))</f>
        <v>#N/A</v>
      </c>
      <c r="Y136" s="11">
        <f>IF(OR(E136="bye",E136="dnq"),"",IF(N136="",#N/A,IF(E136="H",S136,"")))</f>
        <v>1</v>
      </c>
      <c r="Z136" s="12">
        <f t="shared" ca="1" si="10"/>
        <v>1</v>
      </c>
      <c r="AA136" s="11" t="str">
        <f>IF(OR(E136="bye",E136="dnq"),"",IF(N136="",#N/A,IF(E136="A",S136,"")))</f>
        <v/>
      </c>
      <c r="AB136" s="12" t="e">
        <f t="shared" ca="1" si="11"/>
        <v>#N/A</v>
      </c>
    </row>
    <row r="137" spans="1:28" x14ac:dyDescent="0.25">
      <c r="A137" s="8">
        <f t="shared" si="8"/>
        <v>2</v>
      </c>
      <c r="B137" s="9">
        <v>2021</v>
      </c>
      <c r="C137" s="9" t="s">
        <v>56</v>
      </c>
      <c r="D137" s="9">
        <v>2</v>
      </c>
      <c r="E137" s="9" t="s">
        <v>6</v>
      </c>
      <c r="F137" s="9" t="s">
        <v>39</v>
      </c>
      <c r="G137" s="10">
        <v>4</v>
      </c>
      <c r="H137" s="9" t="s">
        <v>54</v>
      </c>
      <c r="I137" s="9" t="s">
        <v>52</v>
      </c>
      <c r="J137" s="9" t="s">
        <v>53</v>
      </c>
      <c r="K137" s="9">
        <v>27</v>
      </c>
      <c r="L137" s="9">
        <v>24</v>
      </c>
      <c r="M137" s="6">
        <f>IF(N137="","",K137-L137)</f>
        <v>3</v>
      </c>
      <c r="N137" s="7" t="str">
        <f>IF(OR(K137="",L137=""),"",IF(K137=L137,"T",IF(K137&lt;L137,"L","W")))</f>
        <v>W</v>
      </c>
      <c r="O137" s="15" t="str">
        <f t="shared" ca="1" si="9"/>
        <v>(2-0)</v>
      </c>
      <c r="P137" s="5">
        <f ca="1">IF(N137="","",SUM(OFFSET(K137,,,-$A137)))</f>
        <v>61</v>
      </c>
      <c r="Q137" s="5">
        <f ca="1">IF(M137="","",SUM(OFFSET(L137,,,-$A137)))</f>
        <v>38</v>
      </c>
      <c r="R137" s="6">
        <f ca="1">IF(N137="","",P137-Q137)</f>
        <v>23</v>
      </c>
      <c r="S137" s="11">
        <f>IF(N137="","",IF(L137=K137,0.5,IF(L137&lt;K137,1,0)))</f>
        <v>1</v>
      </c>
      <c r="T137" s="12">
        <f ca="1">IF(OR(E137="bye",S137=""),#N/A,SUM(OFFSET(S137,,,-$A137))/COUNT(OFFSET(S137,,,-$A137)))</f>
        <v>1</v>
      </c>
      <c r="U137" s="11">
        <f>IF(OR(E137="bye",E137="dnq"),"",IF(N137="",0,S137))</f>
        <v>1</v>
      </c>
      <c r="V137" s="13" t="e">
        <f ca="1">IF(OR(E137="bye",E137="dnq"),#N/A,IF(OR(N137="",AND(N138="",E138&lt;&gt;"bye",E138&lt;&gt;"dnq")),SUM(OFFSET(U137,,,-$A137))/COUNT(OFFSET(U137,,,-$A137)),#N/A))</f>
        <v>#N/A</v>
      </c>
      <c r="W137" s="11">
        <f>IF(OR(E137="bye",E137="dnq"),"",IF(N137="",1,S137))</f>
        <v>1</v>
      </c>
      <c r="X137" s="13" t="e">
        <f ca="1">IF(OR(E137="bye",E137="dnq"),#N/A,IF(OR(N137="",AND(N138="",E138&lt;&gt;"bye",E138&lt;&gt;"dnq")),SUM(OFFSET(W137,,,-$A137))/COUNT(OFFSET(W137,,,-$A137)),#N/A))</f>
        <v>#N/A</v>
      </c>
      <c r="Y137" s="11" t="str">
        <f>IF(OR(E137="bye",E137="dnq"),"",IF(N137="",#N/A,IF(E137="H",S137,"")))</f>
        <v/>
      </c>
      <c r="Z137" s="12" t="e">
        <f t="shared" ca="1" si="10"/>
        <v>#N/A</v>
      </c>
      <c r="AA137" s="11">
        <f>IF(OR(E137="bye",E137="dnq"),"",IF(N137="",#N/A,IF(E137="A",S137,"")))</f>
        <v>1</v>
      </c>
      <c r="AB137" s="12">
        <f t="shared" ca="1" si="11"/>
        <v>1</v>
      </c>
    </row>
    <row r="138" spans="1:28" x14ac:dyDescent="0.25">
      <c r="A138" s="8">
        <f t="shared" si="8"/>
        <v>3</v>
      </c>
      <c r="B138" s="9">
        <v>2021</v>
      </c>
      <c r="C138" s="9" t="s">
        <v>56</v>
      </c>
      <c r="D138" s="9">
        <v>3</v>
      </c>
      <c r="E138" s="9" t="s">
        <v>5</v>
      </c>
      <c r="F138" s="9" t="s">
        <v>24</v>
      </c>
      <c r="G138" s="10">
        <v>3</v>
      </c>
      <c r="H138" s="9" t="s">
        <v>45</v>
      </c>
      <c r="I138" s="9" t="s">
        <v>52</v>
      </c>
      <c r="J138" s="9" t="s">
        <v>53</v>
      </c>
      <c r="K138" s="9">
        <v>34</v>
      </c>
      <c r="L138" s="9">
        <v>24</v>
      </c>
      <c r="M138" s="6">
        <f>IF(N138="","",K138-L138)</f>
        <v>10</v>
      </c>
      <c r="N138" s="7" t="str">
        <f>IF(OR(K138="",L138=""),"",IF(K138=L138,"T",IF(K138&lt;L138,"L","W")))</f>
        <v>W</v>
      </c>
      <c r="O138" s="15" t="str">
        <f t="shared" ca="1" si="9"/>
        <v>(3-0)</v>
      </c>
      <c r="P138" s="5">
        <f ca="1">IF(N138="","",SUM(OFFSET(K138,,,-$A138)))</f>
        <v>95</v>
      </c>
      <c r="Q138" s="5">
        <f ca="1">IF(M138="","",SUM(OFFSET(L138,,,-$A138)))</f>
        <v>62</v>
      </c>
      <c r="R138" s="6">
        <f ca="1">IF(N138="","",P138-Q138)</f>
        <v>33</v>
      </c>
      <c r="S138" s="11">
        <f>IF(N138="","",IF(L138=K138,0.5,IF(L138&lt;K138,1,0)))</f>
        <v>1</v>
      </c>
      <c r="T138" s="12">
        <f ca="1">IF(OR(E138="bye",S138=""),#N/A,SUM(OFFSET(S138,,,-$A138))/COUNT(OFFSET(S138,,,-$A138)))</f>
        <v>1</v>
      </c>
      <c r="U138" s="11">
        <f>IF(OR(E138="bye",E138="dnq"),"",IF(N138="",0,S138))</f>
        <v>1</v>
      </c>
      <c r="V138" s="13" t="e">
        <f ca="1">IF(OR(E138="bye",E138="dnq"),#N/A,IF(OR(N138="",AND(N139="",E139&lt;&gt;"bye",E139&lt;&gt;"dnq")),SUM(OFFSET(U138,,,-$A138))/COUNT(OFFSET(U138,,,-$A138)),#N/A))</f>
        <v>#N/A</v>
      </c>
      <c r="W138" s="11">
        <f>IF(OR(E138="bye",E138="dnq"),"",IF(N138="",1,S138))</f>
        <v>1</v>
      </c>
      <c r="X138" s="13" t="e">
        <f ca="1">IF(OR(E138="bye",E138="dnq"),#N/A,IF(OR(N138="",AND(N139="",E139&lt;&gt;"bye",E139&lt;&gt;"dnq")),SUM(OFFSET(W138,,,-$A138))/COUNT(OFFSET(W138,,,-$A138)),#N/A))</f>
        <v>#N/A</v>
      </c>
      <c r="Y138" s="11">
        <f>IF(OR(E138="bye",E138="dnq"),"",IF(N138="",#N/A,IF(E138="H",S138,"")))</f>
        <v>1</v>
      </c>
      <c r="Z138" s="12">
        <f t="shared" ca="1" si="10"/>
        <v>1</v>
      </c>
      <c r="AA138" s="11" t="str">
        <f>IF(OR(E138="bye",E138="dnq"),"",IF(N138="",#N/A,IF(E138="A",S138,"")))</f>
        <v/>
      </c>
      <c r="AB138" s="12" t="e">
        <f t="shared" ca="1" si="11"/>
        <v>#N/A</v>
      </c>
    </row>
    <row r="139" spans="1:28" x14ac:dyDescent="0.25">
      <c r="A139" s="8">
        <f t="shared" si="8"/>
        <v>4</v>
      </c>
      <c r="B139" s="9">
        <v>2021</v>
      </c>
      <c r="C139" s="9" t="s">
        <v>56</v>
      </c>
      <c r="D139" s="9">
        <v>4</v>
      </c>
      <c r="E139" s="9" t="s">
        <v>5</v>
      </c>
      <c r="F139" s="9" t="s">
        <v>25</v>
      </c>
      <c r="G139" s="10">
        <v>1</v>
      </c>
      <c r="H139" s="9" t="s">
        <v>45</v>
      </c>
      <c r="I139" s="9" t="s">
        <v>46</v>
      </c>
      <c r="J139" s="9" t="s">
        <v>48</v>
      </c>
      <c r="K139" s="9">
        <v>20</v>
      </c>
      <c r="L139" s="9">
        <v>37</v>
      </c>
      <c r="M139" s="6">
        <f>IF(N139="","",K139-L139)</f>
        <v>-17</v>
      </c>
      <c r="N139" s="7" t="str">
        <f>IF(OR(K139="",L139=""),"",IF(K139=L139,"T",IF(K139&lt;L139,"L","W")))</f>
        <v>L</v>
      </c>
      <c r="O139" s="15" t="str">
        <f t="shared" ca="1" si="9"/>
        <v>(3-1)</v>
      </c>
      <c r="P139" s="5">
        <f ca="1">IF(N139="","",SUM(OFFSET(K139,,,-$A139)))</f>
        <v>115</v>
      </c>
      <c r="Q139" s="5">
        <f ca="1">IF(M139="","",SUM(OFFSET(L139,,,-$A139)))</f>
        <v>99</v>
      </c>
      <c r="R139" s="6">
        <f ca="1">IF(N139="","",P139-Q139)</f>
        <v>16</v>
      </c>
      <c r="S139" s="11">
        <f>IF(N139="","",IF(L139=K139,0.5,IF(L139&lt;K139,1,0)))</f>
        <v>0</v>
      </c>
      <c r="T139" s="12">
        <f ca="1">IF(OR(E139="bye",S139=""),#N/A,SUM(OFFSET(S139,,,-$A139))/COUNT(OFFSET(S139,,,-$A139)))</f>
        <v>0.75</v>
      </c>
      <c r="U139" s="11">
        <f>IF(OR(E139="bye",E139="dnq"),"",IF(N139="",0,S139))</f>
        <v>0</v>
      </c>
      <c r="V139" s="13" t="e">
        <f ca="1">IF(OR(E139="bye",E139="dnq"),#N/A,IF(OR(N139="",AND(N140="",E140&lt;&gt;"bye",E140&lt;&gt;"dnq")),SUM(OFFSET(U139,,,-$A139))/COUNT(OFFSET(U139,,,-$A139)),#N/A))</f>
        <v>#N/A</v>
      </c>
      <c r="W139" s="11">
        <f>IF(OR(E139="bye",E139="dnq"),"",IF(N139="",1,S139))</f>
        <v>0</v>
      </c>
      <c r="X139" s="13" t="e">
        <f ca="1">IF(OR(E139="bye",E139="dnq"),#N/A,IF(OR(N139="",AND(N140="",E140&lt;&gt;"bye",E140&lt;&gt;"dnq")),SUM(OFFSET(W139,,,-$A139))/COUNT(OFFSET(W139,,,-$A139)),#N/A))</f>
        <v>#N/A</v>
      </c>
      <c r="Y139" s="11">
        <f>IF(OR(E139="bye",E139="dnq"),"",IF(N139="",#N/A,IF(E139="H",S139,"")))</f>
        <v>0</v>
      </c>
      <c r="Z139" s="12">
        <f t="shared" ca="1" si="10"/>
        <v>0.66666666666666663</v>
      </c>
      <c r="AA139" s="11" t="str">
        <f>IF(OR(E139="bye",E139="dnq"),"",IF(N139="",#N/A,IF(E139="A",S139,"")))</f>
        <v/>
      </c>
      <c r="AB139" s="12" t="e">
        <f t="shared" ca="1" si="11"/>
        <v>#N/A</v>
      </c>
    </row>
    <row r="140" spans="1:28" x14ac:dyDescent="0.25">
      <c r="A140" s="8">
        <f t="shared" si="8"/>
        <v>5</v>
      </c>
      <c r="B140" s="9">
        <v>2021</v>
      </c>
      <c r="C140" s="9" t="s">
        <v>56</v>
      </c>
      <c r="D140" s="9">
        <v>5</v>
      </c>
      <c r="E140" s="9" t="s">
        <v>6</v>
      </c>
      <c r="F140" s="9" t="s">
        <v>23</v>
      </c>
      <c r="G140" s="10">
        <v>1</v>
      </c>
      <c r="H140" s="9" t="s">
        <v>45</v>
      </c>
      <c r="I140" s="9" t="s">
        <v>46</v>
      </c>
      <c r="J140" s="9" t="s">
        <v>49</v>
      </c>
      <c r="K140" s="9">
        <v>26</v>
      </c>
      <c r="L140" s="9">
        <v>17</v>
      </c>
      <c r="M140" s="6">
        <f>IF(N140="","",K140-L140)</f>
        <v>9</v>
      </c>
      <c r="N140" s="7" t="str">
        <f>IF(OR(K140="",L140=""),"",IF(K140=L140,"T",IF(K140&lt;L140,"L","W")))</f>
        <v>W</v>
      </c>
      <c r="O140" s="15" t="str">
        <f t="shared" ca="1" si="9"/>
        <v>(4-1)</v>
      </c>
      <c r="P140" s="5">
        <f ca="1">IF(N140="","",SUM(OFFSET(K140,,,-$A140)))</f>
        <v>141</v>
      </c>
      <c r="Q140" s="5">
        <f ca="1">IF(M140="","",SUM(OFFSET(L140,,,-$A140)))</f>
        <v>116</v>
      </c>
      <c r="R140" s="6">
        <f ca="1">IF(N140="","",P140-Q140)</f>
        <v>25</v>
      </c>
      <c r="S140" s="11">
        <f>IF(N140="","",IF(L140=K140,0.5,IF(L140&lt;K140,1,0)))</f>
        <v>1</v>
      </c>
      <c r="T140" s="12">
        <f ca="1">IF(OR(E140="bye",S140=""),#N/A,SUM(OFFSET(S140,,,-$A140))/COUNT(OFFSET(S140,,,-$A140)))</f>
        <v>0.8</v>
      </c>
      <c r="U140" s="11">
        <f>IF(OR(E140="bye",E140="dnq"),"",IF(N140="",0,S140))</f>
        <v>1</v>
      </c>
      <c r="V140" s="13" t="e">
        <f ca="1">IF(OR(E140="bye",E140="dnq"),#N/A,IF(OR(N140="",AND(N141="",E141&lt;&gt;"bye",E141&lt;&gt;"dnq")),SUM(OFFSET(U140,,,-$A140))/COUNT(OFFSET(U140,,,-$A140)),#N/A))</f>
        <v>#N/A</v>
      </c>
      <c r="W140" s="11">
        <f>IF(OR(E140="bye",E140="dnq"),"",IF(N140="",1,S140))</f>
        <v>1</v>
      </c>
      <c r="X140" s="13" t="e">
        <f ca="1">IF(OR(E140="bye",E140="dnq"),#N/A,IF(OR(N140="",AND(N141="",E141&lt;&gt;"bye",E141&lt;&gt;"dnq")),SUM(OFFSET(W140,,,-$A140))/COUNT(OFFSET(W140,,,-$A140)),#N/A))</f>
        <v>#N/A</v>
      </c>
      <c r="Y140" s="11" t="str">
        <f>IF(OR(E140="bye",E140="dnq"),"",IF(N140="",#N/A,IF(E140="H",S140,"")))</f>
        <v/>
      </c>
      <c r="Z140" s="12" t="e">
        <f t="shared" ca="1" si="10"/>
        <v>#N/A</v>
      </c>
      <c r="AA140" s="11">
        <f>IF(OR(E140="bye",E140="dnq"),"",IF(N140="",#N/A,IF(E140="A",S140,"")))</f>
        <v>1</v>
      </c>
      <c r="AB140" s="12">
        <f t="shared" ca="1" si="11"/>
        <v>1</v>
      </c>
    </row>
    <row r="141" spans="1:28" x14ac:dyDescent="0.25">
      <c r="A141" s="8">
        <f t="shared" si="8"/>
        <v>6</v>
      </c>
      <c r="B141" s="9">
        <v>2021</v>
      </c>
      <c r="C141" s="9" t="s">
        <v>56</v>
      </c>
      <c r="D141" s="9">
        <v>6</v>
      </c>
      <c r="E141" s="9" t="s">
        <v>6</v>
      </c>
      <c r="F141" s="9" t="s">
        <v>28</v>
      </c>
      <c r="G141" s="10">
        <v>3</v>
      </c>
      <c r="H141" s="9" t="s">
        <v>45</v>
      </c>
      <c r="I141" s="9" t="s">
        <v>51</v>
      </c>
      <c r="J141" s="9" t="s">
        <v>53</v>
      </c>
      <c r="K141" s="9">
        <v>38</v>
      </c>
      <c r="L141" s="9">
        <v>11</v>
      </c>
      <c r="M141" s="6">
        <f>IF(N141="","",K141-L141)</f>
        <v>27</v>
      </c>
      <c r="N141" s="7" t="str">
        <f>IF(OR(K141="",L141=""),"",IF(K141=L141,"T",IF(K141&lt;L141,"L","W")))</f>
        <v>W</v>
      </c>
      <c r="O141" s="15" t="str">
        <f t="shared" ca="1" si="9"/>
        <v>(5-1)</v>
      </c>
      <c r="P141" s="5">
        <f ca="1">IF(N141="","",SUM(OFFSET(K141,,,-$A141)))</f>
        <v>179</v>
      </c>
      <c r="Q141" s="5">
        <f ca="1">IF(M141="","",SUM(OFFSET(L141,,,-$A141)))</f>
        <v>127</v>
      </c>
      <c r="R141" s="6">
        <f ca="1">IF(N141="","",P141-Q141)</f>
        <v>52</v>
      </c>
      <c r="S141" s="11">
        <f>IF(N141="","",IF(L141=K141,0.5,IF(L141&lt;K141,1,0)))</f>
        <v>1</v>
      </c>
      <c r="T141" s="12">
        <f ca="1">IF(OR(E141="bye",S141=""),#N/A,SUM(OFFSET(S141,,,-$A141))/COUNT(OFFSET(S141,,,-$A141)))</f>
        <v>0.83333333333333337</v>
      </c>
      <c r="U141" s="11">
        <f>IF(OR(E141="bye",E141="dnq"),"",IF(N141="",0,S141))</f>
        <v>1</v>
      </c>
      <c r="V141" s="13" t="e">
        <f ca="1">IF(OR(E141="bye",E141="dnq"),#N/A,IF(OR(N141="",AND(N142="",E142&lt;&gt;"bye",E142&lt;&gt;"dnq")),SUM(OFFSET(U141,,,-$A141))/COUNT(OFFSET(U141,,,-$A141)),#N/A))</f>
        <v>#N/A</v>
      </c>
      <c r="W141" s="11">
        <f>IF(OR(E141="bye",E141="dnq"),"",IF(N141="",1,S141))</f>
        <v>1</v>
      </c>
      <c r="X141" s="13" t="e">
        <f ca="1">IF(OR(E141="bye",E141="dnq"),#N/A,IF(OR(N141="",AND(N142="",E142&lt;&gt;"bye",E142&lt;&gt;"dnq")),SUM(OFFSET(W141,,,-$A141))/COUNT(OFFSET(W141,,,-$A141)),#N/A))</f>
        <v>#N/A</v>
      </c>
      <c r="Y141" s="11" t="str">
        <f>IF(OR(E141="bye",E141="dnq"),"",IF(N141="",#N/A,IF(E141="H",S141,"")))</f>
        <v/>
      </c>
      <c r="Z141" s="12" t="e">
        <f t="shared" ca="1" si="10"/>
        <v>#N/A</v>
      </c>
      <c r="AA141" s="11">
        <f>IF(OR(E141="bye",E141="dnq"),"",IF(N141="",#N/A,IF(E141="A",S141,"")))</f>
        <v>1</v>
      </c>
      <c r="AB141" s="12">
        <f t="shared" ca="1" si="11"/>
        <v>1</v>
      </c>
    </row>
    <row r="142" spans="1:28" x14ac:dyDescent="0.25">
      <c r="A142" s="8">
        <f t="shared" si="8"/>
        <v>7</v>
      </c>
      <c r="B142" s="9">
        <v>2021</v>
      </c>
      <c r="C142" s="9" t="s">
        <v>56</v>
      </c>
      <c r="D142" s="9">
        <v>7</v>
      </c>
      <c r="E142" s="9" t="s">
        <v>5</v>
      </c>
      <c r="F142" s="9" t="s">
        <v>27</v>
      </c>
      <c r="G142" s="10">
        <v>2</v>
      </c>
      <c r="H142" s="9" t="s">
        <v>45</v>
      </c>
      <c r="I142" s="9" t="s">
        <v>50</v>
      </c>
      <c r="J142" s="9" t="s">
        <v>47</v>
      </c>
      <c r="K142" s="9">
        <v>28</v>
      </c>
      <c r="L142" s="9">
        <v>19</v>
      </c>
      <c r="M142" s="6">
        <f>IF(N142="","",K142-L142)</f>
        <v>9</v>
      </c>
      <c r="N142" s="7" t="str">
        <f>IF(OR(K142="",L142=""),"",IF(K142=L142,"T",IF(K142&lt;L142,"L","W")))</f>
        <v>W</v>
      </c>
      <c r="O142" s="15" t="str">
        <f t="shared" ca="1" si="9"/>
        <v>(6-1)</v>
      </c>
      <c r="P142" s="5">
        <f ca="1">IF(N142="","",SUM(OFFSET(K142,,,-$A142)))</f>
        <v>207</v>
      </c>
      <c r="Q142" s="5">
        <f ca="1">IF(M142="","",SUM(OFFSET(L142,,,-$A142)))</f>
        <v>146</v>
      </c>
      <c r="R142" s="6">
        <f ca="1">IF(N142="","",P142-Q142)</f>
        <v>61</v>
      </c>
      <c r="S142" s="11">
        <f>IF(N142="","",IF(L142=K142,0.5,IF(L142&lt;K142,1,0)))</f>
        <v>1</v>
      </c>
      <c r="T142" s="12">
        <f ca="1">IF(OR(E142="bye",S142=""),#N/A,SUM(OFFSET(S142,,,-$A142))/COUNT(OFFSET(S142,,,-$A142)))</f>
        <v>0.8571428571428571</v>
      </c>
      <c r="U142" s="11">
        <f>IF(OR(E142="bye",E142="dnq"),"",IF(N142="",0,S142))</f>
        <v>1</v>
      </c>
      <c r="V142" s="13" t="e">
        <f ca="1">IF(OR(E142="bye",E142="dnq"),#N/A,IF(OR(N142="",AND(N143="",E143&lt;&gt;"bye",E143&lt;&gt;"dnq")),SUM(OFFSET(U142,,,-$A142))/COUNT(OFFSET(U142,,,-$A142)),#N/A))</f>
        <v>#N/A</v>
      </c>
      <c r="W142" s="11">
        <f>IF(OR(E142="bye",E142="dnq"),"",IF(N142="",1,S142))</f>
        <v>1</v>
      </c>
      <c r="X142" s="13" t="e">
        <f ca="1">IF(OR(E142="bye",E142="dnq"),#N/A,IF(OR(N142="",AND(N143="",E143&lt;&gt;"bye",E143&lt;&gt;"dnq")),SUM(OFFSET(W142,,,-$A142))/COUNT(OFFSET(W142,,,-$A142)),#N/A))</f>
        <v>#N/A</v>
      </c>
      <c r="Y142" s="11">
        <f>IF(OR(E142="bye",E142="dnq"),"",IF(N142="",#N/A,IF(E142="H",S142,"")))</f>
        <v>1</v>
      </c>
      <c r="Z142" s="12">
        <f t="shared" ca="1" si="10"/>
        <v>0.75</v>
      </c>
      <c r="AA142" s="11" t="str">
        <f>IF(OR(E142="bye",E142="dnq"),"",IF(N142="",#N/A,IF(E142="A",S142,"")))</f>
        <v/>
      </c>
      <c r="AB142" s="12" t="e">
        <f t="shared" ca="1" si="11"/>
        <v>#N/A</v>
      </c>
    </row>
    <row r="143" spans="1:28" x14ac:dyDescent="0.25">
      <c r="A143" s="8">
        <f t="shared" si="8"/>
        <v>8</v>
      </c>
      <c r="B143" s="9">
        <v>2021</v>
      </c>
      <c r="C143" s="9" t="s">
        <v>56</v>
      </c>
      <c r="D143" s="9">
        <v>8</v>
      </c>
      <c r="E143" s="9" t="s">
        <v>6</v>
      </c>
      <c r="F143" s="9" t="s">
        <v>42</v>
      </c>
      <c r="G143" s="10">
        <v>4</v>
      </c>
      <c r="H143" s="9" t="s">
        <v>54</v>
      </c>
      <c r="I143" s="9" t="s">
        <v>52</v>
      </c>
      <c r="J143" s="9" t="s">
        <v>48</v>
      </c>
      <c r="K143" s="9">
        <v>38</v>
      </c>
      <c r="L143" s="9">
        <v>22</v>
      </c>
      <c r="M143" s="6">
        <f>IF(N143="","",K143-L143)</f>
        <v>16</v>
      </c>
      <c r="N143" s="7" t="str">
        <f>IF(OR(K143="",L143=""),"",IF(K143=L143,"T",IF(K143&lt;L143,"L","W")))</f>
        <v>W</v>
      </c>
      <c r="O143" s="15" t="str">
        <f t="shared" ca="1" si="9"/>
        <v>(7-1)</v>
      </c>
      <c r="P143" s="5">
        <f ca="1">IF(N143="","",SUM(OFFSET(K143,,,-$A143)))</f>
        <v>245</v>
      </c>
      <c r="Q143" s="5">
        <f ca="1">IF(M143="","",SUM(OFFSET(L143,,,-$A143)))</f>
        <v>168</v>
      </c>
      <c r="R143" s="6">
        <f ca="1">IF(N143="","",P143-Q143)</f>
        <v>77</v>
      </c>
      <c r="S143" s="11">
        <f>IF(N143="","",IF(L143=K143,0.5,IF(L143&lt;K143,1,0)))</f>
        <v>1</v>
      </c>
      <c r="T143" s="12">
        <f ca="1">IF(OR(E143="bye",S143=""),#N/A,SUM(OFFSET(S143,,,-$A143))/COUNT(OFFSET(S143,,,-$A143)))</f>
        <v>0.875</v>
      </c>
      <c r="U143" s="11">
        <f>IF(OR(E143="bye",E143="dnq"),"",IF(N143="",0,S143))</f>
        <v>1</v>
      </c>
      <c r="V143" s="13" t="e">
        <f ca="1">IF(OR(E143="bye",E143="dnq"),#N/A,IF(OR(N143="",AND(N144="",E144&lt;&gt;"bye",E144&lt;&gt;"dnq")),SUM(OFFSET(U143,,,-$A143))/COUNT(OFFSET(U143,,,-$A143)),#N/A))</f>
        <v>#N/A</v>
      </c>
      <c r="W143" s="11">
        <f>IF(OR(E143="bye",E143="dnq"),"",IF(N143="",1,S143))</f>
        <v>1</v>
      </c>
      <c r="X143" s="13" t="e">
        <f ca="1">IF(OR(E143="bye",E143="dnq"),#N/A,IF(OR(N143="",AND(N144="",E144&lt;&gt;"bye",E144&lt;&gt;"dnq")),SUM(OFFSET(W143,,,-$A143))/COUNT(OFFSET(W143,,,-$A143)),#N/A))</f>
        <v>#N/A</v>
      </c>
      <c r="Y143" s="11" t="str">
        <f>IF(OR(E143="bye",E143="dnq"),"",IF(N143="",#N/A,IF(E143="H",S143,"")))</f>
        <v/>
      </c>
      <c r="Z143" s="12" t="e">
        <f t="shared" ca="1" si="10"/>
        <v>#N/A</v>
      </c>
      <c r="AA143" s="11">
        <f>IF(OR(E143="bye",E143="dnq"),"",IF(N143="",#N/A,IF(E143="A",S143,"")))</f>
        <v>1</v>
      </c>
      <c r="AB143" s="12">
        <f t="shared" ca="1" si="11"/>
        <v>1</v>
      </c>
    </row>
    <row r="144" spans="1:28" x14ac:dyDescent="0.25">
      <c r="A144" s="8">
        <f t="shared" si="8"/>
        <v>9</v>
      </c>
      <c r="B144" s="9">
        <v>2021</v>
      </c>
      <c r="C144" s="9" t="s">
        <v>56</v>
      </c>
      <c r="D144" s="9">
        <v>9</v>
      </c>
      <c r="E144" s="9" t="s">
        <v>5</v>
      </c>
      <c r="F144" s="9" t="s">
        <v>44</v>
      </c>
      <c r="G144" s="10">
        <v>4</v>
      </c>
      <c r="H144" s="9" t="s">
        <v>54</v>
      </c>
      <c r="I144" s="9" t="s">
        <v>52</v>
      </c>
      <c r="J144" s="9" t="s">
        <v>49</v>
      </c>
      <c r="K144" s="9">
        <v>16</v>
      </c>
      <c r="L144" s="9">
        <v>28</v>
      </c>
      <c r="M144" s="6">
        <f>IF(N144="","",K144-L144)</f>
        <v>-12</v>
      </c>
      <c r="N144" s="7" t="str">
        <f>IF(OR(K144="",L144=""),"",IF(K144=L144,"T",IF(K144&lt;L144,"L","W")))</f>
        <v>L</v>
      </c>
      <c r="O144" s="15" t="str">
        <f t="shared" ca="1" si="9"/>
        <v>(7-2)</v>
      </c>
      <c r="P144" s="5">
        <f ca="1">IF(N144="","",SUM(OFFSET(K144,,,-$A144)))</f>
        <v>261</v>
      </c>
      <c r="Q144" s="5">
        <f ca="1">IF(M144="","",SUM(OFFSET(L144,,,-$A144)))</f>
        <v>196</v>
      </c>
      <c r="R144" s="6">
        <f ca="1">IF(N144="","",P144-Q144)</f>
        <v>65</v>
      </c>
      <c r="S144" s="11">
        <f>IF(N144="","",IF(L144=K144,0.5,IF(L144&lt;K144,1,0)))</f>
        <v>0</v>
      </c>
      <c r="T144" s="12">
        <f ca="1">IF(OR(E144="bye",S144=""),#N/A,SUM(OFFSET(S144,,,-$A144))/COUNT(OFFSET(S144,,,-$A144)))</f>
        <v>0.77777777777777779</v>
      </c>
      <c r="U144" s="11">
        <f>IF(OR(E144="bye",E144="dnq"),"",IF(N144="",0,S144))</f>
        <v>0</v>
      </c>
      <c r="V144" s="13" t="e">
        <f ca="1">IF(OR(E144="bye",E144="dnq"),#N/A,IF(OR(N144="",AND(N145="",E145&lt;&gt;"bye",E145&lt;&gt;"dnq")),SUM(OFFSET(U144,,,-$A144))/COUNT(OFFSET(U144,,,-$A144)),#N/A))</f>
        <v>#N/A</v>
      </c>
      <c r="W144" s="11">
        <f>IF(OR(E144="bye",E144="dnq"),"",IF(N144="",1,S144))</f>
        <v>0</v>
      </c>
      <c r="X144" s="13" t="e">
        <f ca="1">IF(OR(E144="bye",E144="dnq"),#N/A,IF(OR(N144="",AND(N145="",E145&lt;&gt;"bye",E145&lt;&gt;"dnq")),SUM(OFFSET(W144,,,-$A144))/COUNT(OFFSET(W144,,,-$A144)),#N/A))</f>
        <v>#N/A</v>
      </c>
      <c r="Y144" s="11">
        <f>IF(OR(E144="bye",E144="dnq"),"",IF(N144="",#N/A,IF(E144="H",S144,"")))</f>
        <v>0</v>
      </c>
      <c r="Z144" s="12">
        <f t="shared" ca="1" si="10"/>
        <v>0.6</v>
      </c>
      <c r="AA144" s="11" t="str">
        <f>IF(OR(E144="bye",E144="dnq"),"",IF(N144="",#N/A,IF(E144="A",S144,"")))</f>
        <v/>
      </c>
      <c r="AB144" s="12" t="e">
        <f t="shared" ca="1" si="11"/>
        <v>#N/A</v>
      </c>
    </row>
    <row r="145" spans="1:28" x14ac:dyDescent="0.25">
      <c r="A145" s="8">
        <f t="shared" si="8"/>
        <v>10</v>
      </c>
      <c r="B145" s="9">
        <v>2021</v>
      </c>
      <c r="C145" s="9" t="s">
        <v>56</v>
      </c>
      <c r="D145" s="9">
        <v>10</v>
      </c>
      <c r="E145" s="9" t="s">
        <v>6</v>
      </c>
      <c r="F145" s="9" t="s">
        <v>22</v>
      </c>
      <c r="G145" s="10">
        <v>1</v>
      </c>
      <c r="H145" s="9" t="s">
        <v>45</v>
      </c>
      <c r="I145" s="9" t="s">
        <v>46</v>
      </c>
      <c r="J145" s="9" t="s">
        <v>47</v>
      </c>
      <c r="K145" s="9">
        <v>10</v>
      </c>
      <c r="L145" s="9">
        <v>31</v>
      </c>
      <c r="M145" s="6">
        <f>IF(N145="","",K145-L145)</f>
        <v>-21</v>
      </c>
      <c r="N145" s="7" t="str">
        <f>IF(OR(K145="",L145=""),"",IF(K145=L145,"T",IF(K145&lt;L145,"L","W")))</f>
        <v>L</v>
      </c>
      <c r="O145" s="15" t="str">
        <f t="shared" ca="1" si="9"/>
        <v>(7-3)</v>
      </c>
      <c r="P145" s="5">
        <f ca="1">IF(N145="","",SUM(OFFSET(K145,,,-$A145)))</f>
        <v>271</v>
      </c>
      <c r="Q145" s="5">
        <f ca="1">IF(M145="","",SUM(OFFSET(L145,,,-$A145)))</f>
        <v>227</v>
      </c>
      <c r="R145" s="6">
        <f ca="1">IF(N145="","",P145-Q145)</f>
        <v>44</v>
      </c>
      <c r="S145" s="11">
        <f>IF(N145="","",IF(L145=K145,0.5,IF(L145&lt;K145,1,0)))</f>
        <v>0</v>
      </c>
      <c r="T145" s="12">
        <f ca="1">IF(OR(E145="bye",S145=""),#N/A,SUM(OFFSET(S145,,,-$A145))/COUNT(OFFSET(S145,,,-$A145)))</f>
        <v>0.7</v>
      </c>
      <c r="U145" s="11">
        <f>IF(OR(E145="bye",E145="dnq"),"",IF(N145="",0,S145))</f>
        <v>0</v>
      </c>
      <c r="V145" s="13" t="e">
        <f ca="1">IF(OR(E145="bye",E145="dnq"),#N/A,IF(OR(N145="",AND(N146="",E146&lt;&gt;"bye",E146&lt;&gt;"dnq")),SUM(OFFSET(U145,,,-$A145))/COUNT(OFFSET(U145,,,-$A145)),#N/A))</f>
        <v>#N/A</v>
      </c>
      <c r="W145" s="11">
        <f>IF(OR(E145="bye",E145="dnq"),"",IF(N145="",1,S145))</f>
        <v>0</v>
      </c>
      <c r="X145" s="13" t="e">
        <f ca="1">IF(OR(E145="bye",E145="dnq"),#N/A,IF(OR(N145="",AND(N146="",E146&lt;&gt;"bye",E146&lt;&gt;"dnq")),SUM(OFFSET(W145,,,-$A145))/COUNT(OFFSET(W145,,,-$A145)),#N/A))</f>
        <v>#N/A</v>
      </c>
      <c r="Y145" s="11" t="str">
        <f>IF(OR(E145="bye",E145="dnq"),"",IF(N145="",#N/A,IF(E145="H",S145,"")))</f>
        <v/>
      </c>
      <c r="Z145" s="12" t="e">
        <f t="shared" ca="1" si="10"/>
        <v>#N/A</v>
      </c>
      <c r="AA145" s="11">
        <f>IF(OR(E145="bye",E145="dnq"),"",IF(N145="",#N/A,IF(E145="A",S145,"")))</f>
        <v>0</v>
      </c>
      <c r="AB145" s="12">
        <f t="shared" ca="1" si="11"/>
        <v>0.8</v>
      </c>
    </row>
    <row r="146" spans="1:28" x14ac:dyDescent="0.25">
      <c r="A146" s="8">
        <f t="shared" si="8"/>
        <v>11</v>
      </c>
      <c r="B146" s="9">
        <v>2021</v>
      </c>
      <c r="C146" s="9" t="s">
        <v>56</v>
      </c>
      <c r="D146" s="9">
        <v>11</v>
      </c>
      <c r="E146" s="9" t="s">
        <v>17</v>
      </c>
      <c r="M146" s="6" t="str">
        <f>IF(N146="","",K146-L146)</f>
        <v/>
      </c>
      <c r="N146" s="7" t="str">
        <f>IF(OR(K146="",L146=""),"",IF(K146=L146,"T",IF(K146&lt;L146,"L","W")))</f>
        <v/>
      </c>
      <c r="O146" s="15" t="str">
        <f t="shared" ca="1" si="9"/>
        <v/>
      </c>
      <c r="P146" s="5" t="str">
        <f ca="1">IF(N146="","",SUM(OFFSET(K146,,,-$A146)))</f>
        <v/>
      </c>
      <c r="Q146" s="5" t="str">
        <f ca="1">IF(M146="","",SUM(OFFSET(L146,,,-$A146)))</f>
        <v/>
      </c>
      <c r="R146" s="6" t="str">
        <f>IF(N146="","",P146-Q146)</f>
        <v/>
      </c>
      <c r="S146" s="11" t="str">
        <f>IF(N146="","",IF(L146=K146,0.5,IF(L146&lt;K146,1,0)))</f>
        <v/>
      </c>
      <c r="T146" s="12" t="e">
        <f ca="1">IF(OR(E146="bye",S146=""),#N/A,SUM(OFFSET(S146,,,-$A146))/COUNT(OFFSET(S146,,,-$A146)))</f>
        <v>#N/A</v>
      </c>
      <c r="U146" s="11" t="str">
        <f>IF(OR(E146="bye",E146="dnq"),"",IF(N146="",0,S146))</f>
        <v/>
      </c>
      <c r="V146" s="13" t="e">
        <f ca="1">IF(OR(E146="bye",E146="dnq"),#N/A,IF(OR(N146="",AND(N147="",E147&lt;&gt;"bye",E147&lt;&gt;"dnq")),SUM(OFFSET(U146,,,-$A146))/COUNT(OFFSET(U146,,,-$A146)),#N/A))</f>
        <v>#N/A</v>
      </c>
      <c r="W146" s="11" t="str">
        <f>IF(OR(E146="bye",E146="dnq"),"",IF(N146="",1,S146))</f>
        <v/>
      </c>
      <c r="X146" s="13" t="e">
        <f ca="1">IF(OR(E146="bye",E146="dnq"),#N/A,IF(OR(N146="",AND(N147="",E147&lt;&gt;"bye",E147&lt;&gt;"dnq")),SUM(OFFSET(W146,,,-$A146))/COUNT(OFFSET(W146,,,-$A146)),#N/A))</f>
        <v>#N/A</v>
      </c>
      <c r="Y146" s="11" t="str">
        <f>IF(OR(E146="bye",E146="dnq"),"",IF(N146="",#N/A,IF(E146="H",S146,"")))</f>
        <v/>
      </c>
      <c r="Z146" s="12" t="e">
        <f t="shared" ca="1" si="10"/>
        <v>#N/A</v>
      </c>
      <c r="AA146" s="11" t="str">
        <f>IF(OR(E146="bye",E146="dnq"),"",IF(N146="",#N/A,IF(E146="A",S146,"")))</f>
        <v/>
      </c>
      <c r="AB146" s="12" t="e">
        <f t="shared" ca="1" si="11"/>
        <v>#N/A</v>
      </c>
    </row>
    <row r="147" spans="1:28" x14ac:dyDescent="0.25">
      <c r="A147" s="8">
        <f t="shared" si="8"/>
        <v>12</v>
      </c>
      <c r="B147" s="9">
        <v>2021</v>
      </c>
      <c r="C147" s="9" t="s">
        <v>56</v>
      </c>
      <c r="D147" s="9">
        <v>12</v>
      </c>
      <c r="E147" s="9" t="s">
        <v>6</v>
      </c>
      <c r="F147" s="9" t="s">
        <v>38</v>
      </c>
      <c r="G147" s="10">
        <v>2</v>
      </c>
      <c r="H147" s="9" t="s">
        <v>45</v>
      </c>
      <c r="I147" s="9" t="s">
        <v>50</v>
      </c>
      <c r="J147" s="9" t="s">
        <v>49</v>
      </c>
      <c r="K147" s="9">
        <v>28</v>
      </c>
      <c r="L147" s="9">
        <v>36</v>
      </c>
      <c r="M147" s="6">
        <f>IF(N147="","",K147-L147)</f>
        <v>-8</v>
      </c>
      <c r="N147" s="7" t="str">
        <f>IF(OR(K147="",L147=""),"",IF(K147=L147,"T",IF(K147&lt;L147,"L","W")))</f>
        <v>L</v>
      </c>
      <c r="O147" s="15" t="str">
        <f t="shared" ca="1" si="9"/>
        <v>(7-4)</v>
      </c>
      <c r="P147" s="5">
        <f ca="1">IF(N147="","",SUM(OFFSET(K147,,,-$A147)))</f>
        <v>299</v>
      </c>
      <c r="Q147" s="5">
        <f ca="1">IF(M147="","",SUM(OFFSET(L147,,,-$A147)))</f>
        <v>263</v>
      </c>
      <c r="R147" s="6">
        <f ca="1">IF(N147="","",P147-Q147)</f>
        <v>36</v>
      </c>
      <c r="S147" s="11">
        <f>IF(N147="","",IF(L147=K147,0.5,IF(L147&lt;K147,1,0)))</f>
        <v>0</v>
      </c>
      <c r="T147" s="12">
        <f ca="1">IF(OR(E147="bye",S147=""),#N/A,SUM(OFFSET(S147,,,-$A147))/COUNT(OFFSET(S147,,,-$A147)))</f>
        <v>0.63636363636363635</v>
      </c>
      <c r="U147" s="11">
        <f>IF(OR(E147="bye",E147="dnq"),"",IF(N147="",0,S147))</f>
        <v>0</v>
      </c>
      <c r="V147" s="13" t="e">
        <f ca="1">IF(OR(E147="bye",E147="dnq"),#N/A,IF(OR(N147="",AND(N148="",E148&lt;&gt;"bye",E148&lt;&gt;"dnq")),SUM(OFFSET(U147,,,-$A147))/COUNT(OFFSET(U147,,,-$A147)),#N/A))</f>
        <v>#N/A</v>
      </c>
      <c r="W147" s="11">
        <f>IF(OR(E147="bye",E147="dnq"),"",IF(N147="",1,S147))</f>
        <v>0</v>
      </c>
      <c r="X147" s="13" t="e">
        <f ca="1">IF(OR(E147="bye",E147="dnq"),#N/A,IF(OR(N147="",AND(N148="",E148&lt;&gt;"bye",E148&lt;&gt;"dnq")),SUM(OFFSET(W147,,,-$A147))/COUNT(OFFSET(W147,,,-$A147)),#N/A))</f>
        <v>#N/A</v>
      </c>
      <c r="Y147" s="11" t="str">
        <f>IF(OR(E147="bye",E147="dnq"),"",IF(N147="",#N/A,IF(E147="H",S147,"")))</f>
        <v/>
      </c>
      <c r="Z147" s="12" t="e">
        <f t="shared" ca="1" si="10"/>
        <v>#N/A</v>
      </c>
      <c r="AA147" s="11">
        <f>IF(OR(E147="bye",E147="dnq"),"",IF(N147="",#N/A,IF(E147="A",S147,"")))</f>
        <v>0</v>
      </c>
      <c r="AB147" s="12">
        <f t="shared" ca="1" si="11"/>
        <v>0.66666666666666663</v>
      </c>
    </row>
    <row r="148" spans="1:28" x14ac:dyDescent="0.25">
      <c r="A148" s="8">
        <f t="shared" si="8"/>
        <v>13</v>
      </c>
      <c r="B148" s="9">
        <v>2021</v>
      </c>
      <c r="C148" s="9" t="s">
        <v>56</v>
      </c>
      <c r="D148" s="9">
        <v>13</v>
      </c>
      <c r="E148" s="9" t="s">
        <v>5</v>
      </c>
      <c r="F148" s="9" t="s">
        <v>41</v>
      </c>
      <c r="G148" s="10">
        <v>4</v>
      </c>
      <c r="H148" s="9" t="s">
        <v>54</v>
      </c>
      <c r="I148" s="9" t="s">
        <v>52</v>
      </c>
      <c r="J148" s="9" t="s">
        <v>47</v>
      </c>
      <c r="K148" s="9">
        <v>37</v>
      </c>
      <c r="L148" s="9">
        <v>7</v>
      </c>
      <c r="M148" s="6">
        <f>IF(N148="","",K148-L148)</f>
        <v>30</v>
      </c>
      <c r="N148" s="7" t="str">
        <f>IF(OR(K148="",L148=""),"",IF(K148=L148,"T",IF(K148&lt;L148,"L","W")))</f>
        <v>W</v>
      </c>
      <c r="O148" s="15" t="str">
        <f t="shared" ca="1" si="9"/>
        <v>(8-4)</v>
      </c>
      <c r="P148" s="5">
        <f ca="1">IF(N148="","",SUM(OFFSET(K148,,,-$A148)))</f>
        <v>336</v>
      </c>
      <c r="Q148" s="5">
        <f ca="1">IF(M148="","",SUM(OFFSET(L148,,,-$A148)))</f>
        <v>270</v>
      </c>
      <c r="R148" s="6">
        <f ca="1">IF(N148="","",P148-Q148)</f>
        <v>66</v>
      </c>
      <c r="S148" s="11">
        <f>IF(N148="","",IF(L148=K148,0.5,IF(L148&lt;K148,1,0)))</f>
        <v>1</v>
      </c>
      <c r="T148" s="12">
        <f ca="1">IF(OR(E148="bye",S148=""),#N/A,SUM(OFFSET(S148,,,-$A148))/COUNT(OFFSET(S148,,,-$A148)))</f>
        <v>0.66666666666666663</v>
      </c>
      <c r="U148" s="11">
        <f>IF(OR(E148="bye",E148="dnq"),"",IF(N148="",0,S148))</f>
        <v>1</v>
      </c>
      <c r="V148" s="13" t="e">
        <f ca="1">IF(OR(E148="bye",E148="dnq"),#N/A,IF(OR(N148="",AND(N149="",E149&lt;&gt;"bye",E149&lt;&gt;"dnq")),SUM(OFFSET(U148,,,-$A148))/COUNT(OFFSET(U148,,,-$A148)),#N/A))</f>
        <v>#N/A</v>
      </c>
      <c r="W148" s="11">
        <f>IF(OR(E148="bye",E148="dnq"),"",IF(N148="",1,S148))</f>
        <v>1</v>
      </c>
      <c r="X148" s="13" t="e">
        <f ca="1">IF(OR(E148="bye",E148="dnq"),#N/A,IF(OR(N148="",AND(N149="",E149&lt;&gt;"bye",E149&lt;&gt;"dnq")),SUM(OFFSET(W148,,,-$A148))/COUNT(OFFSET(W148,,,-$A148)),#N/A))</f>
        <v>#N/A</v>
      </c>
      <c r="Y148" s="11">
        <f>IF(OR(E148="bye",E148="dnq"),"",IF(N148="",#N/A,IF(E148="H",S148,"")))</f>
        <v>1</v>
      </c>
      <c r="Z148" s="12">
        <f t="shared" ca="1" si="10"/>
        <v>0.66666666666666663</v>
      </c>
      <c r="AA148" s="11" t="str">
        <f>IF(OR(E148="bye",E148="dnq"),"",IF(N148="",#N/A,IF(E148="A",S148,"")))</f>
        <v/>
      </c>
      <c r="AB148" s="12" t="e">
        <f t="shared" ca="1" si="11"/>
        <v>#N/A</v>
      </c>
    </row>
    <row r="149" spans="1:28" x14ac:dyDescent="0.25">
      <c r="A149" s="8">
        <f t="shared" si="8"/>
        <v>14</v>
      </c>
      <c r="B149" s="9">
        <v>2021</v>
      </c>
      <c r="C149" s="9" t="s">
        <v>56</v>
      </c>
      <c r="D149" s="9">
        <v>14</v>
      </c>
      <c r="E149" s="9" t="s">
        <v>6</v>
      </c>
      <c r="F149" s="9" t="s">
        <v>25</v>
      </c>
      <c r="G149" s="10">
        <v>1</v>
      </c>
      <c r="H149" s="9" t="s">
        <v>45</v>
      </c>
      <c r="I149" s="9" t="s">
        <v>46</v>
      </c>
      <c r="J149" s="9" t="s">
        <v>48</v>
      </c>
      <c r="K149" s="9">
        <v>30</v>
      </c>
      <c r="L149" s="9">
        <v>23</v>
      </c>
      <c r="M149" s="6">
        <f>IF(N149="","",K149-L149)</f>
        <v>7</v>
      </c>
      <c r="N149" s="7" t="str">
        <f>IF(OR(K149="",L149=""),"",IF(K149=L149,"T",IF(K149&lt;L149,"L","W")))</f>
        <v>W</v>
      </c>
      <c r="O149" s="15" t="str">
        <f t="shared" ca="1" si="9"/>
        <v>(9-4)</v>
      </c>
      <c r="P149" s="5">
        <f ca="1">IF(N149="","",SUM(OFFSET(K149,,,-$A149)))</f>
        <v>366</v>
      </c>
      <c r="Q149" s="5">
        <f ca="1">IF(M149="","",SUM(OFFSET(L149,,,-$A149)))</f>
        <v>293</v>
      </c>
      <c r="R149" s="6">
        <f ca="1">IF(N149="","",P149-Q149)</f>
        <v>73</v>
      </c>
      <c r="S149" s="11">
        <f>IF(N149="","",IF(L149=K149,0.5,IF(L149&lt;K149,1,0)))</f>
        <v>1</v>
      </c>
      <c r="T149" s="12">
        <f ca="1">IF(OR(E149="bye",S149=""),#N/A,SUM(OFFSET(S149,,,-$A149))/COUNT(OFFSET(S149,,,-$A149)))</f>
        <v>0.69230769230769229</v>
      </c>
      <c r="U149" s="11">
        <f>IF(OR(E149="bye",E149="dnq"),"",IF(N149="",0,S149))</f>
        <v>1</v>
      </c>
      <c r="V149" s="13" t="e">
        <f ca="1">IF(OR(E149="bye",E149="dnq"),#N/A,IF(OR(N149="",AND(N150="",E150&lt;&gt;"bye",E150&lt;&gt;"dnq")),SUM(OFFSET(U149,,,-$A149))/COUNT(OFFSET(U149,,,-$A149)),#N/A))</f>
        <v>#N/A</v>
      </c>
      <c r="W149" s="11">
        <f>IF(OR(E149="bye",E149="dnq"),"",IF(N149="",1,S149))</f>
        <v>1</v>
      </c>
      <c r="X149" s="13" t="e">
        <f ca="1">IF(OR(E149="bye",E149="dnq"),#N/A,IF(OR(N149="",AND(N150="",E150&lt;&gt;"bye",E150&lt;&gt;"dnq")),SUM(OFFSET(W149,,,-$A149))/COUNT(OFFSET(W149,,,-$A149)),#N/A))</f>
        <v>#N/A</v>
      </c>
      <c r="Y149" s="11" t="str">
        <f>IF(OR(E149="bye",E149="dnq"),"",IF(N149="",#N/A,IF(E149="H",S149,"")))</f>
        <v/>
      </c>
      <c r="Z149" s="12" t="e">
        <f t="shared" ca="1" si="10"/>
        <v>#N/A</v>
      </c>
      <c r="AA149" s="11">
        <f>IF(OR(E149="bye",E149="dnq"),"",IF(N149="",#N/A,IF(E149="A",S149,"")))</f>
        <v>1</v>
      </c>
      <c r="AB149" s="12">
        <f t="shared" ca="1" si="11"/>
        <v>0.7142857142857143</v>
      </c>
    </row>
    <row r="150" spans="1:28" x14ac:dyDescent="0.25">
      <c r="A150" s="8">
        <f t="shared" si="8"/>
        <v>15</v>
      </c>
      <c r="B150" s="9">
        <v>2021</v>
      </c>
      <c r="C150" s="9" t="s">
        <v>56</v>
      </c>
      <c r="D150" s="9">
        <v>15</v>
      </c>
      <c r="E150" s="9" t="s">
        <v>5</v>
      </c>
      <c r="F150" s="9" t="s">
        <v>23</v>
      </c>
      <c r="G150" s="10">
        <v>1</v>
      </c>
      <c r="H150" s="9" t="s">
        <v>45</v>
      </c>
      <c r="I150" s="9" t="s">
        <v>46</v>
      </c>
      <c r="J150" s="9" t="s">
        <v>49</v>
      </c>
      <c r="K150" s="9">
        <v>20</v>
      </c>
      <c r="L150" s="9">
        <v>10</v>
      </c>
      <c r="M150" s="6">
        <f>IF(N150="","",K150-L150)</f>
        <v>10</v>
      </c>
      <c r="N150" s="7" t="str">
        <f>IF(OR(K150="",L150=""),"",IF(K150=L150,"T",IF(K150&lt;L150,"L","W")))</f>
        <v>W</v>
      </c>
      <c r="O150" s="15" t="str">
        <f t="shared" ca="1" si="9"/>
        <v>(10-4)</v>
      </c>
      <c r="P150" s="5">
        <f ca="1">IF(N150="","",SUM(OFFSET(K150,,,-$A150)))</f>
        <v>386</v>
      </c>
      <c r="Q150" s="5">
        <f ca="1">IF(M150="","",SUM(OFFSET(L150,,,-$A150)))</f>
        <v>303</v>
      </c>
      <c r="R150" s="6">
        <f ca="1">IF(N150="","",P150-Q150)</f>
        <v>83</v>
      </c>
      <c r="S150" s="11">
        <f>IF(N150="","",IF(L150=K150,0.5,IF(L150&lt;K150,1,0)))</f>
        <v>1</v>
      </c>
      <c r="T150" s="12">
        <f ca="1">IF(OR(E150="bye",S150=""),#N/A,SUM(OFFSET(S150,,,-$A150))/COUNT(OFFSET(S150,,,-$A150)))</f>
        <v>0.7142857142857143</v>
      </c>
      <c r="U150" s="11">
        <f>IF(OR(E150="bye",E150="dnq"),"",IF(N150="",0,S150))</f>
        <v>1</v>
      </c>
      <c r="V150" s="13" t="e">
        <f ca="1">IF(OR(E150="bye",E150="dnq"),#N/A,IF(OR(N150="",AND(N151="",E151&lt;&gt;"bye",E151&lt;&gt;"dnq")),SUM(OFFSET(U150,,,-$A150))/COUNT(OFFSET(U150,,,-$A150)),#N/A))</f>
        <v>#N/A</v>
      </c>
      <c r="W150" s="11">
        <f>IF(OR(E150="bye",E150="dnq"),"",IF(N150="",1,S150))</f>
        <v>1</v>
      </c>
      <c r="X150" s="13" t="e">
        <f ca="1">IF(OR(E150="bye",E150="dnq"),#N/A,IF(OR(N150="",AND(N151="",E151&lt;&gt;"bye",E151&lt;&gt;"dnq")),SUM(OFFSET(W150,,,-$A150))/COUNT(OFFSET(W150,,,-$A150)),#N/A))</f>
        <v>#N/A</v>
      </c>
      <c r="Y150" s="11">
        <f>IF(OR(E150="bye",E150="dnq"),"",IF(N150="",#N/A,IF(E150="H",S150,"")))</f>
        <v>1</v>
      </c>
      <c r="Z150" s="12">
        <f t="shared" ca="1" si="10"/>
        <v>0.7142857142857143</v>
      </c>
      <c r="AA150" s="11" t="str">
        <f>IF(OR(E150="bye",E150="dnq"),"",IF(N150="",#N/A,IF(E150="A",S150,"")))</f>
        <v/>
      </c>
      <c r="AB150" s="12" t="e">
        <f t="shared" ca="1" si="11"/>
        <v>#N/A</v>
      </c>
    </row>
    <row r="151" spans="1:28" x14ac:dyDescent="0.25">
      <c r="A151" s="8">
        <f t="shared" si="8"/>
        <v>16</v>
      </c>
      <c r="B151" s="9">
        <v>2021</v>
      </c>
      <c r="C151" s="9" t="s">
        <v>56</v>
      </c>
      <c r="D151" s="9">
        <v>16</v>
      </c>
      <c r="E151" s="9" t="s">
        <v>6</v>
      </c>
      <c r="F151" s="9" t="s">
        <v>21</v>
      </c>
      <c r="G151" s="10">
        <v>2</v>
      </c>
      <c r="H151" s="9" t="s">
        <v>45</v>
      </c>
      <c r="I151" s="9" t="s">
        <v>50</v>
      </c>
      <c r="J151" s="9" t="s">
        <v>48</v>
      </c>
      <c r="K151" s="9">
        <v>30</v>
      </c>
      <c r="L151" s="9">
        <v>23</v>
      </c>
      <c r="M151" s="6">
        <f>IF(N151="","",K151-L151)</f>
        <v>7</v>
      </c>
      <c r="N151" s="7" t="str">
        <f>IF(OR(K151="",L151=""),"",IF(K151=L151,"T",IF(K151&lt;L151,"L","W")))</f>
        <v>W</v>
      </c>
      <c r="O151" s="15" t="str">
        <f t="shared" ca="1" si="9"/>
        <v>(11-4)</v>
      </c>
      <c r="P151" s="5">
        <f ca="1">IF(N151="","",SUM(OFFSET(K151,,,-$A151)))</f>
        <v>416</v>
      </c>
      <c r="Q151" s="5">
        <f ca="1">IF(M151="","",SUM(OFFSET(L151,,,-$A151)))</f>
        <v>326</v>
      </c>
      <c r="R151" s="6">
        <f ca="1">IF(N151="","",P151-Q151)</f>
        <v>90</v>
      </c>
      <c r="S151" s="11">
        <f>IF(N151="","",IF(L151=K151,0.5,IF(L151&lt;K151,1,0)))</f>
        <v>1</v>
      </c>
      <c r="T151" s="12">
        <f ca="1">IF(OR(E151="bye",S151=""),#N/A,SUM(OFFSET(S151,,,-$A151))/COUNT(OFFSET(S151,,,-$A151)))</f>
        <v>0.73333333333333328</v>
      </c>
      <c r="U151" s="11">
        <f>IF(OR(E151="bye",E151="dnq"),"",IF(N151="",0,S151))</f>
        <v>1</v>
      </c>
      <c r="V151" s="13" t="e">
        <f ca="1">IF(OR(E151="bye",E151="dnq"),#N/A,IF(OR(N151="",AND(N152="",E152&lt;&gt;"bye",E152&lt;&gt;"dnq")),SUM(OFFSET(U151,,,-$A151))/COUNT(OFFSET(U151,,,-$A151)),#N/A))</f>
        <v>#N/A</v>
      </c>
      <c r="W151" s="11">
        <f>IF(OR(E151="bye",E151="dnq"),"",IF(N151="",1,S151))</f>
        <v>1</v>
      </c>
      <c r="X151" s="13" t="e">
        <f ca="1">IF(OR(E151="bye",E151="dnq"),#N/A,IF(OR(N151="",AND(N152="",E152&lt;&gt;"bye",E152&lt;&gt;"dnq")),SUM(OFFSET(W151,,,-$A151))/COUNT(OFFSET(W151,,,-$A151)),#N/A))</f>
        <v>#N/A</v>
      </c>
      <c r="Y151" s="11" t="str">
        <f>IF(OR(E151="bye",E151="dnq"),"",IF(N151="",#N/A,IF(E151="H",S151,"")))</f>
        <v/>
      </c>
      <c r="Z151" s="12" t="e">
        <f t="shared" ca="1" si="10"/>
        <v>#N/A</v>
      </c>
      <c r="AA151" s="11">
        <f>IF(OR(E151="bye",E151="dnq"),"",IF(N151="",#N/A,IF(E151="A",S151,"")))</f>
        <v>1</v>
      </c>
      <c r="AB151" s="12">
        <f t="shared" ca="1" si="11"/>
        <v>0.75</v>
      </c>
    </row>
    <row r="152" spans="1:28" x14ac:dyDescent="0.25">
      <c r="A152" s="8">
        <f t="shared" si="8"/>
        <v>17</v>
      </c>
      <c r="B152" s="9">
        <v>2021</v>
      </c>
      <c r="C152" s="9" t="s">
        <v>56</v>
      </c>
      <c r="D152" s="9">
        <v>17</v>
      </c>
      <c r="E152" s="9" t="s">
        <v>6</v>
      </c>
      <c r="F152" s="9" t="s">
        <v>58</v>
      </c>
      <c r="G152" s="10">
        <v>5</v>
      </c>
      <c r="H152" s="9" t="s">
        <v>54</v>
      </c>
      <c r="I152" s="9" t="s">
        <v>50</v>
      </c>
      <c r="J152" s="9" t="s">
        <v>53</v>
      </c>
      <c r="K152" s="9">
        <v>20</v>
      </c>
      <c r="L152" s="9">
        <v>19</v>
      </c>
      <c r="M152" s="6">
        <f>IF(N152="","",K152-L152)</f>
        <v>1</v>
      </c>
      <c r="N152" s="7" t="str">
        <f>IF(OR(K152="",L152=""),"",IF(K152=L152,"T",IF(K152&lt;L152,"L","W")))</f>
        <v>W</v>
      </c>
      <c r="O152" s="15" t="str">
        <f t="shared" ca="1" si="9"/>
        <v>(12-4)</v>
      </c>
      <c r="P152" s="5">
        <f ca="1">IF(N152="","",SUM(OFFSET(K152,,,-$A152)))</f>
        <v>436</v>
      </c>
      <c r="Q152" s="5">
        <f ca="1">IF(M152="","",SUM(OFFSET(L152,,,-$A152)))</f>
        <v>345</v>
      </c>
      <c r="R152" s="6">
        <f ca="1">IF(N152="","",P152-Q152)</f>
        <v>91</v>
      </c>
      <c r="S152" s="11">
        <f>IF(N152="","",IF(L152=K152,0.5,IF(L152&lt;K152,1,0)))</f>
        <v>1</v>
      </c>
      <c r="T152" s="12">
        <f ca="1">IF(OR(E152="bye",S152=""),#N/A,SUM(OFFSET(S152,,,-$A152))/COUNT(OFFSET(S152,,,-$A152)))</f>
        <v>0.75</v>
      </c>
      <c r="U152" s="11">
        <f>IF(OR(E152="bye",E152="dnq"),"",IF(N152="",0,S152))</f>
        <v>1</v>
      </c>
      <c r="V152" s="13" t="e">
        <f ca="1">IF(OR(E152="bye",E152="dnq"),#N/A,IF(OR(N152="",AND(N153="",E153&lt;&gt;"bye",E153&lt;&gt;"dnq")),SUM(OFFSET(U152,,,-$A152))/COUNT(OFFSET(U152,,,-$A152)),#N/A))</f>
        <v>#N/A</v>
      </c>
      <c r="W152" s="11">
        <f>IF(OR(E152="bye",E152="dnq"),"",IF(N152="",1,S152))</f>
        <v>1</v>
      </c>
      <c r="X152" s="13" t="e">
        <f ca="1">IF(OR(E152="bye",E152="dnq"),#N/A,IF(OR(N152="",AND(N153="",E153&lt;&gt;"bye",E153&lt;&gt;"dnq")),SUM(OFFSET(W152,,,-$A152))/COUNT(OFFSET(W152,,,-$A152)),#N/A))</f>
        <v>#N/A</v>
      </c>
      <c r="Y152" s="11" t="str">
        <f>IF(OR(E152="bye",E152="dnq"),"",IF(N152="",#N/A,IF(E152="H",S152,"")))</f>
        <v/>
      </c>
      <c r="Z152" s="12" t="e">
        <f t="shared" ca="1" si="10"/>
        <v>#N/A</v>
      </c>
      <c r="AA152" s="11">
        <f>IF(OR(E152="bye",E152="dnq"),"",IF(N152="",#N/A,IF(E152="A",S152,"")))</f>
        <v>1</v>
      </c>
      <c r="AB152" s="12">
        <f t="shared" ca="1" si="11"/>
        <v>0.77777777777777779</v>
      </c>
    </row>
    <row r="153" spans="1:28" x14ac:dyDescent="0.25">
      <c r="A153" s="8">
        <f t="shared" si="8"/>
        <v>18</v>
      </c>
      <c r="B153" s="9">
        <v>2021</v>
      </c>
      <c r="C153" s="9" t="s">
        <v>56</v>
      </c>
      <c r="D153" s="9">
        <v>18</v>
      </c>
      <c r="E153" s="9" t="s">
        <v>5</v>
      </c>
      <c r="F153" s="9" t="s">
        <v>22</v>
      </c>
      <c r="G153" s="10">
        <v>1</v>
      </c>
      <c r="H153" s="9" t="s">
        <v>45</v>
      </c>
      <c r="I153" s="9" t="s">
        <v>46</v>
      </c>
      <c r="J153" s="9" t="s">
        <v>47</v>
      </c>
      <c r="K153" s="9">
        <v>24</v>
      </c>
      <c r="L153" s="9">
        <v>27</v>
      </c>
      <c r="M153" s="6">
        <f>IF(N153="","",K153-L153)</f>
        <v>-3</v>
      </c>
      <c r="N153" s="7" t="str">
        <f>IF(OR(K153="",L153=""),"",IF(K153=L153,"T",IF(K153&lt;L153,"L","W")))</f>
        <v>L</v>
      </c>
      <c r="O153" s="15" t="str">
        <f t="shared" ca="1" si="9"/>
        <v>(12-5)</v>
      </c>
      <c r="P153" s="5">
        <f ca="1">IF(N153="","",SUM(OFFSET(K153,,,-$A153)))</f>
        <v>460</v>
      </c>
      <c r="Q153" s="5">
        <f ca="1">IF(M153="","",SUM(OFFSET(L153,,,-$A153)))</f>
        <v>372</v>
      </c>
      <c r="R153" s="6">
        <f ca="1">IF(N153="","",P153-Q153)</f>
        <v>88</v>
      </c>
      <c r="S153" s="11">
        <f>IF(N153="","",IF(L153=K153,0.5,IF(L153&lt;K153,1,0)))</f>
        <v>0</v>
      </c>
      <c r="T153" s="12">
        <f ca="1">IF(OR(E153="bye",S153=""),#N/A,SUM(OFFSET(S153,,,-$A153))/COUNT(OFFSET(S153,,,-$A153)))</f>
        <v>0.70588235294117652</v>
      </c>
      <c r="U153" s="11">
        <f>IF(OR(E153="bye",E153="dnq"),"",IF(N153="",0,S153))</f>
        <v>0</v>
      </c>
      <c r="V153" s="13" t="e">
        <f ca="1">IF(OR(E153="bye",E153="dnq"),#N/A,IF(OR(N153="",AND(N154="",E154&lt;&gt;"bye",E154&lt;&gt;"dnq")),SUM(OFFSET(U153,,,-$A153))/COUNT(OFFSET(U153,,,-$A153)),#N/A))</f>
        <v>#N/A</v>
      </c>
      <c r="W153" s="11">
        <f>IF(OR(E153="bye",E153="dnq"),"",IF(N153="",1,S153))</f>
        <v>0</v>
      </c>
      <c r="X153" s="13" t="e">
        <f ca="1">IF(OR(E153="bye",E153="dnq"),#N/A,IF(OR(N153="",AND(N154="",E154&lt;&gt;"bye",E154&lt;&gt;"dnq")),SUM(OFFSET(W153,,,-$A153))/COUNT(OFFSET(W153,,,-$A153)),#N/A))</f>
        <v>#N/A</v>
      </c>
      <c r="Y153" s="11">
        <f>IF(OR(E153="bye",E153="dnq"),"",IF(N153="",#N/A,IF(E153="H",S153,"")))</f>
        <v>0</v>
      </c>
      <c r="Z153" s="12">
        <f t="shared" ca="1" si="10"/>
        <v>0.625</v>
      </c>
      <c r="AA153" s="11" t="str">
        <f>IF(OR(E153="bye",E153="dnq"),"",IF(N153="",#N/A,IF(E153="A",S153,"")))</f>
        <v/>
      </c>
      <c r="AB153" s="12" t="e">
        <f t="shared" ca="1" si="11"/>
        <v>#N/A</v>
      </c>
    </row>
    <row r="154" spans="1:28" x14ac:dyDescent="0.25">
      <c r="A154" s="8">
        <f t="shared" si="8"/>
        <v>1</v>
      </c>
      <c r="B154" s="9">
        <v>2021</v>
      </c>
      <c r="C154" s="9" t="s">
        <v>57</v>
      </c>
      <c r="D154" s="9" t="s">
        <v>66</v>
      </c>
      <c r="E154" s="9" t="s">
        <v>5</v>
      </c>
      <c r="F154" s="9" t="s">
        <v>25</v>
      </c>
      <c r="K154" s="9">
        <v>34</v>
      </c>
      <c r="L154" s="9">
        <v>11</v>
      </c>
      <c r="M154" s="6">
        <f>IF(N154="","",K154-L154)</f>
        <v>23</v>
      </c>
      <c r="N154" s="7" t="str">
        <f>IF(OR(K154="",L154=""),"",IF(K154=L154,"T",IF(K154&lt;L154,"L","W")))</f>
        <v>W</v>
      </c>
      <c r="O154" s="15" t="str">
        <f t="shared" ca="1" si="9"/>
        <v>(1-0)</v>
      </c>
      <c r="P154" s="5">
        <f ca="1">IF(N154="","",SUM(OFFSET(K154,,,-$A154)))</f>
        <v>34</v>
      </c>
      <c r="Q154" s="5">
        <f ca="1">IF(M154="","",SUM(OFFSET(L154,,,-$A154)))</f>
        <v>11</v>
      </c>
      <c r="R154" s="6">
        <f ca="1">IF(N154="","",P154-Q154)</f>
        <v>23</v>
      </c>
      <c r="S154" s="11">
        <f>IF(N154="","",IF(L154=K154,0.5,IF(L154&lt;K154,1,0)))</f>
        <v>1</v>
      </c>
      <c r="T154" s="12">
        <f ca="1">IF(OR(E154="bye",S154=""),#N/A,SUM(OFFSET(S154,,,-$A154))/COUNT(OFFSET(S154,,,-$A154)))</f>
        <v>1</v>
      </c>
      <c r="U154" s="11">
        <f>IF(OR(E154="bye",E154="dnq"),"",IF(N154="",0,S154))</f>
        <v>1</v>
      </c>
      <c r="V154" s="13" t="e">
        <f ca="1">IF(OR(E154="bye",E154="dnq"),#N/A,IF(OR(N154="",AND(N155="",E155&lt;&gt;"bye",E155&lt;&gt;"dnq")),SUM(OFFSET(U154,,,-$A154))/COUNT(OFFSET(U154,,,-$A154)),#N/A))</f>
        <v>#N/A</v>
      </c>
      <c r="W154" s="11">
        <f>IF(OR(E154="bye",E154="dnq"),"",IF(N154="",1,S154))</f>
        <v>1</v>
      </c>
      <c r="X154" s="13" t="e">
        <f ca="1">IF(OR(E154="bye",E154="dnq"),#N/A,IF(OR(N154="",AND(N155="",E155&lt;&gt;"bye",E155&lt;&gt;"dnq")),SUM(OFFSET(W154,,,-$A154))/COUNT(OFFSET(W154,,,-$A154)),#N/A))</f>
        <v>#N/A</v>
      </c>
      <c r="Y154" s="11">
        <f>IF(OR(E154="bye",E154="dnq"),"",IF(N154="",#N/A,IF(E154="H",S154,"")))</f>
        <v>1</v>
      </c>
      <c r="Z154" s="12">
        <f t="shared" ca="1" si="10"/>
        <v>1</v>
      </c>
      <c r="AA154" s="11" t="str">
        <f>IF(OR(E154="bye",E154="dnq"),"",IF(N154="",#N/A,IF(E154="A",S154,"")))</f>
        <v/>
      </c>
      <c r="AB154" s="12" t="e">
        <f t="shared" ca="1" si="11"/>
        <v>#N/A</v>
      </c>
    </row>
    <row r="155" spans="1:28" x14ac:dyDescent="0.25">
      <c r="A155" s="8">
        <f t="shared" si="8"/>
        <v>2</v>
      </c>
      <c r="B155" s="9">
        <v>2021</v>
      </c>
      <c r="C155" s="9" t="s">
        <v>57</v>
      </c>
      <c r="D155" s="9" t="s">
        <v>67</v>
      </c>
      <c r="E155" s="9" t="s">
        <v>6</v>
      </c>
      <c r="F155" s="9" t="s">
        <v>24</v>
      </c>
      <c r="K155" s="9">
        <v>30</v>
      </c>
      <c r="L155" s="9">
        <v>27</v>
      </c>
      <c r="M155" s="6">
        <f>IF(N155="","",K155-L155)</f>
        <v>3</v>
      </c>
      <c r="N155" s="7" t="str">
        <f>IF(OR(K155="",L155=""),"",IF(K155=L155,"T",IF(K155&lt;L155,"L","W")))</f>
        <v>W</v>
      </c>
      <c r="O155" s="15" t="str">
        <f t="shared" ca="1" si="9"/>
        <v>(2-0)</v>
      </c>
      <c r="P155" s="5">
        <f ca="1">IF(N155="","",SUM(OFFSET(K155,,,-$A155)))</f>
        <v>64</v>
      </c>
      <c r="Q155" s="5">
        <f ca="1">IF(M155="","",SUM(OFFSET(L155,,,-$A155)))</f>
        <v>38</v>
      </c>
      <c r="R155" s="6">
        <f ca="1">IF(N155="","",P155-Q155)</f>
        <v>26</v>
      </c>
      <c r="S155" s="11">
        <f>IF(N155="","",IF(L155=K155,0.5,IF(L155&lt;K155,1,0)))</f>
        <v>1</v>
      </c>
      <c r="T155" s="12">
        <f ca="1">IF(OR(E155="bye",S155=""),#N/A,SUM(OFFSET(S155,,,-$A155))/COUNT(OFFSET(S155,,,-$A155)))</f>
        <v>1</v>
      </c>
      <c r="U155" s="11">
        <f>IF(OR(E155="bye",E155="dnq"),"",IF(N155="",0,S155))</f>
        <v>1</v>
      </c>
      <c r="V155" s="13" t="e">
        <f ca="1">IF(OR(E155="bye",E155="dnq"),#N/A,IF(OR(N155="",AND(N156="",E156&lt;&gt;"bye",E156&lt;&gt;"dnq")),SUM(OFFSET(U155,,,-$A155))/COUNT(OFFSET(U155,,,-$A155)),#N/A))</f>
        <v>#N/A</v>
      </c>
      <c r="W155" s="11">
        <f>IF(OR(E155="bye",E155="dnq"),"",IF(N155="",1,S155))</f>
        <v>1</v>
      </c>
      <c r="X155" s="13" t="e">
        <f ca="1">IF(OR(E155="bye",E155="dnq"),#N/A,IF(OR(N155="",AND(N156="",E156&lt;&gt;"bye",E156&lt;&gt;"dnq")),SUM(OFFSET(W155,,,-$A155))/COUNT(OFFSET(W155,,,-$A155)),#N/A))</f>
        <v>#N/A</v>
      </c>
      <c r="Y155" s="11" t="str">
        <f>IF(OR(E155="bye",E155="dnq"),"",IF(N155="",#N/A,IF(E155="H",S155,"")))</f>
        <v/>
      </c>
      <c r="Z155" s="12" t="e">
        <f t="shared" ca="1" si="10"/>
        <v>#N/A</v>
      </c>
      <c r="AA155" s="11">
        <f>IF(OR(E155="bye",E155="dnq"),"",IF(N155="",#N/A,IF(E155="A",S155,"")))</f>
        <v>1</v>
      </c>
      <c r="AB155" s="12">
        <f t="shared" ca="1" si="11"/>
        <v>1</v>
      </c>
    </row>
    <row r="156" spans="1:28" x14ac:dyDescent="0.25">
      <c r="A156" s="8">
        <f t="shared" si="8"/>
        <v>3</v>
      </c>
      <c r="B156" s="9">
        <v>2021</v>
      </c>
      <c r="C156" s="9" t="s">
        <v>57</v>
      </c>
      <c r="D156" s="9" t="s">
        <v>68</v>
      </c>
      <c r="E156" s="9" t="s">
        <v>5</v>
      </c>
      <c r="F156" s="9" t="s">
        <v>22</v>
      </c>
      <c r="K156" s="9">
        <v>20</v>
      </c>
      <c r="L156" s="9">
        <v>17</v>
      </c>
      <c r="M156" s="6">
        <f>IF(N156="","",K156-L156)</f>
        <v>3</v>
      </c>
      <c r="N156" s="7" t="str">
        <f>IF(OR(K156="",L156=""),"",IF(K156=L156,"T",IF(K156&lt;L156,"L","W")))</f>
        <v>W</v>
      </c>
      <c r="O156" s="15" t="str">
        <f t="shared" ca="1" si="9"/>
        <v>(3-0)</v>
      </c>
      <c r="P156" s="5">
        <f ca="1">IF(N156="","",SUM(OFFSET(K156,,,-$A156)))</f>
        <v>84</v>
      </c>
      <c r="Q156" s="5">
        <f ca="1">IF(M156="","",SUM(OFFSET(L156,,,-$A156)))</f>
        <v>55</v>
      </c>
      <c r="R156" s="6">
        <f ca="1">IF(N156="","",P156-Q156)</f>
        <v>29</v>
      </c>
      <c r="S156" s="11">
        <f>IF(N156="","",IF(L156=K156,0.5,IF(L156&lt;K156,1,0)))</f>
        <v>1</v>
      </c>
      <c r="T156" s="12">
        <f ca="1">IF(OR(E156="bye",S156=""),#N/A,SUM(OFFSET(S156,,,-$A156))/COUNT(OFFSET(S156,,,-$A156)))</f>
        <v>1</v>
      </c>
      <c r="U156" s="11">
        <f>IF(OR(E156="bye",E156="dnq"),"",IF(N156="",0,S156))</f>
        <v>1</v>
      </c>
      <c r="V156" s="13" t="e">
        <f ca="1">IF(OR(E156="bye",E156="dnq"),#N/A,IF(OR(N156="",AND(N157="",E157&lt;&gt;"bye",E157&lt;&gt;"dnq")),SUM(OFFSET(U156,,,-$A156))/COUNT(OFFSET(U156,,,-$A156)),#N/A))</f>
        <v>#N/A</v>
      </c>
      <c r="W156" s="11">
        <f>IF(OR(E156="bye",E156="dnq"),"",IF(N156="",1,S156))</f>
        <v>1</v>
      </c>
      <c r="X156" s="13" t="e">
        <f ca="1">IF(OR(E156="bye",E156="dnq"),#N/A,IF(OR(N156="",AND(N157="",E157&lt;&gt;"bye",E157&lt;&gt;"dnq")),SUM(OFFSET(W156,,,-$A156))/COUNT(OFFSET(W156,,,-$A156)),#N/A))</f>
        <v>#N/A</v>
      </c>
      <c r="Y156" s="11">
        <f>IF(OR(E156="bye",E156="dnq"),"",IF(N156="",#N/A,IF(E156="H",S156,"")))</f>
        <v>1</v>
      </c>
      <c r="Z156" s="12">
        <f t="shared" ca="1" si="10"/>
        <v>1</v>
      </c>
      <c r="AA156" s="11" t="str">
        <f>IF(OR(E156="bye",E156="dnq"),"",IF(N156="",#N/A,IF(E156="A",S156,"")))</f>
        <v/>
      </c>
      <c r="AB156" s="12" t="e">
        <f t="shared" ca="1" si="11"/>
        <v>#N/A</v>
      </c>
    </row>
    <row r="157" spans="1:28" x14ac:dyDescent="0.25">
      <c r="A157" s="8">
        <f t="shared" si="8"/>
        <v>4</v>
      </c>
      <c r="B157" s="9">
        <v>2021</v>
      </c>
      <c r="C157" s="9" t="s">
        <v>57</v>
      </c>
      <c r="D157" s="9" t="s">
        <v>69</v>
      </c>
      <c r="E157" s="9" t="s">
        <v>5</v>
      </c>
      <c r="F157" s="9" t="s">
        <v>61</v>
      </c>
      <c r="K157" s="9">
        <v>23</v>
      </c>
      <c r="L157" s="9">
        <v>20</v>
      </c>
      <c r="M157" s="6">
        <f>IF(N157="","",K157-L157)</f>
        <v>3</v>
      </c>
      <c r="N157" s="7" t="str">
        <f>IF(OR(K157="",L157=""),"",IF(K157=L157,"T",IF(K157&lt;L157,"L","W")))</f>
        <v>W</v>
      </c>
      <c r="O157" s="15" t="str">
        <f t="shared" ca="1" si="9"/>
        <v>(4-0)</v>
      </c>
      <c r="P157" s="5">
        <f ca="1">IF(N157="","",SUM(OFFSET(K157,,,-$A157)))</f>
        <v>107</v>
      </c>
      <c r="Q157" s="5">
        <f ca="1">IF(M157="","",SUM(OFFSET(L157,,,-$A157)))</f>
        <v>75</v>
      </c>
      <c r="R157" s="6">
        <f ca="1">IF(N157="","",P157-Q157)</f>
        <v>32</v>
      </c>
      <c r="S157" s="11">
        <f>IF(N157="","",IF(L157=K157,0.5,IF(L157&lt;K157,1,0)))</f>
        <v>1</v>
      </c>
      <c r="T157" s="12">
        <f ca="1">IF(OR(E157="bye",S157=""),#N/A,SUM(OFFSET(S157,,,-$A157))/COUNT(OFFSET(S157,,,-$A157)))</f>
        <v>1</v>
      </c>
      <c r="U157" s="11">
        <f>IF(OR(E157="bye",E157="dnq"),"",IF(N157="",0,S157))</f>
        <v>1</v>
      </c>
      <c r="V157" s="13" t="e">
        <f ca="1">IF(OR(E157="bye",E157="dnq"),#N/A,IF(OR(N157="",AND(N158="",E158&lt;&gt;"bye",E158&lt;&gt;"dnq")),SUM(OFFSET(U157,,,-$A157))/COUNT(OFFSET(U157,,,-$A157)),#N/A))</f>
        <v>#N/A</v>
      </c>
      <c r="W157" s="11">
        <f>IF(OR(E157="bye",E157="dnq"),"",IF(N157="",1,S157))</f>
        <v>1</v>
      </c>
      <c r="X157" s="13" t="e">
        <f ca="1">IF(OR(E157="bye",E157="dnq"),#N/A,IF(OR(N157="",AND(N158="",E158&lt;&gt;"bye",E158&lt;&gt;"dnq")),SUM(OFFSET(W157,,,-$A157))/COUNT(OFFSET(W157,,,-$A157)),#N/A))</f>
        <v>#N/A</v>
      </c>
      <c r="Y157" s="11">
        <f>IF(OR(E157="bye",E157="dnq"),"",IF(N157="",#N/A,IF(E157="H",S157,"")))</f>
        <v>1</v>
      </c>
      <c r="Z157" s="12">
        <f t="shared" ca="1" si="10"/>
        <v>1</v>
      </c>
      <c r="AA157" s="11" t="str">
        <f>IF(OR(E157="bye",E157="dnq"),"",IF(N157="",#N/A,IF(E157="A",S157,"")))</f>
        <v/>
      </c>
      <c r="AB157" s="12" t="e">
        <f t="shared" ca="1" si="11"/>
        <v>#N/A</v>
      </c>
    </row>
    <row r="158" spans="1:28" x14ac:dyDescent="0.25">
      <c r="A158" s="8">
        <f t="shared" si="8"/>
        <v>1</v>
      </c>
      <c r="B158" s="9">
        <v>2022</v>
      </c>
      <c r="C158" s="9" t="s">
        <v>3</v>
      </c>
      <c r="D158" s="9" t="s">
        <v>72</v>
      </c>
      <c r="E158" s="9" t="s">
        <v>17</v>
      </c>
      <c r="M158" s="6" t="str">
        <f>IF(N158="","",K158-L158)</f>
        <v/>
      </c>
      <c r="N158" s="7" t="str">
        <f>IF(OR(K158="",L158=""),"",IF(K158=L158,"T",IF(K158&lt;L158,"L","W")))</f>
        <v/>
      </c>
      <c r="O158" s="15" t="str">
        <f t="shared" ca="1" si="9"/>
        <v/>
      </c>
      <c r="P158" s="5" t="str">
        <f ca="1">IF(N158="","",SUM(OFFSET(K158,,,-$A158)))</f>
        <v/>
      </c>
      <c r="Q158" s="5" t="str">
        <f ca="1">IF(M158="","",SUM(OFFSET(L158,,,-$A158)))</f>
        <v/>
      </c>
      <c r="R158" s="6" t="str">
        <f>IF(N158="","",P158-Q158)</f>
        <v/>
      </c>
      <c r="S158" s="11" t="str">
        <f>IF(N158="","",IF(L158=K158,0.5,IF(L158&lt;K158,1,0)))</f>
        <v/>
      </c>
      <c r="T158" s="12" t="e">
        <f ca="1">IF(OR(E158="bye",S158=""),#N/A,SUM(OFFSET(S158,,,-$A158))/COUNT(OFFSET(S158,,,-$A158)))</f>
        <v>#N/A</v>
      </c>
      <c r="U158" s="11" t="str">
        <f>IF(OR(E158="bye",E158="dnq"),"",IF(N158="",0,S158))</f>
        <v/>
      </c>
      <c r="V158" s="13" t="e">
        <f ca="1">IF(OR(E158="bye",E158="dnq"),#N/A,IF(OR(N158="",AND(N159="",E159&lt;&gt;"bye",E159&lt;&gt;"dnq")),SUM(OFFSET(U158,,,-$A158))/COUNT(OFFSET(U158,,,-$A158)),#N/A))</f>
        <v>#N/A</v>
      </c>
      <c r="W158" s="11" t="str">
        <f>IF(OR(E158="bye",E158="dnq"),"",IF(N158="",1,S158))</f>
        <v/>
      </c>
      <c r="X158" s="13" t="e">
        <f ca="1">IF(OR(E158="bye",E158="dnq"),#N/A,IF(OR(N158="",AND(N159="",E159&lt;&gt;"bye",E159&lt;&gt;"dnq")),SUM(OFFSET(W158,,,-$A158))/COUNT(OFFSET(W158,,,-$A158)),#N/A))</f>
        <v>#N/A</v>
      </c>
      <c r="Y158" s="11" t="str">
        <f>IF(OR(E158="bye",E158="dnq"),"",IF(N158="",#N/A,IF(E158="H",S158,"")))</f>
        <v/>
      </c>
      <c r="Z158" s="12" t="e">
        <f t="shared" ca="1" si="10"/>
        <v>#N/A</v>
      </c>
      <c r="AA158" s="11" t="str">
        <f>IF(OR(E158="bye",E158="dnq"),"",IF(N158="",#N/A,IF(E158="A",S158,"")))</f>
        <v/>
      </c>
      <c r="AB158" s="12" t="e">
        <f t="shared" ca="1" si="11"/>
        <v>#N/A</v>
      </c>
    </row>
    <row r="159" spans="1:28" x14ac:dyDescent="0.25">
      <c r="A159" s="8">
        <f t="shared" si="8"/>
        <v>2</v>
      </c>
      <c r="B159" s="9">
        <v>2022</v>
      </c>
      <c r="C159" s="9" t="s">
        <v>3</v>
      </c>
      <c r="D159" s="9">
        <v>1</v>
      </c>
      <c r="E159" s="9" t="s">
        <v>6</v>
      </c>
      <c r="F159" s="9" t="s">
        <v>37</v>
      </c>
      <c r="K159" s="9">
        <v>29</v>
      </c>
      <c r="L159" s="9">
        <v>22</v>
      </c>
      <c r="M159" s="6">
        <f>IF(N159="","",K159-L159)</f>
        <v>7</v>
      </c>
      <c r="N159" s="7" t="str">
        <f>IF(OR(K159="",L159=""),"",IF(K159=L159,"T",IF(K159&lt;L159,"L","W")))</f>
        <v>W</v>
      </c>
      <c r="O159" s="15" t="str">
        <f t="shared" ca="1" si="9"/>
        <v>(1-0)</v>
      </c>
      <c r="P159" s="5">
        <f ca="1">IF(N159="","",SUM(OFFSET(K159,,,-$A159)))</f>
        <v>29</v>
      </c>
      <c r="Q159" s="5">
        <f ca="1">IF(M159="","",SUM(OFFSET(L159,,,-$A159)))</f>
        <v>22</v>
      </c>
      <c r="R159" s="6">
        <f ca="1">IF(N159="","",P159-Q159)</f>
        <v>7</v>
      </c>
      <c r="S159" s="11">
        <f>IF(N159="","",IF(L159=K159,0.5,IF(L159&lt;K159,1,0)))</f>
        <v>1</v>
      </c>
      <c r="T159" s="12">
        <f ca="1">IF(OR(E159="bye",S159=""),#N/A,SUM(OFFSET(S159,,,-$A159))/COUNT(OFFSET(S159,,,-$A159)))</f>
        <v>1</v>
      </c>
      <c r="U159" s="11">
        <f>IF(OR(E159="bye",E159="dnq"),"",IF(N159="",0,S159))</f>
        <v>1</v>
      </c>
      <c r="V159" s="13" t="e">
        <f ca="1">IF(OR(E159="bye",E159="dnq"),#N/A,IF(OR(N159="",AND(N160="",E160&lt;&gt;"bye",E160&lt;&gt;"dnq")),SUM(OFFSET(U159,,,-$A159))/COUNT(OFFSET(U159,,,-$A159)),#N/A))</f>
        <v>#N/A</v>
      </c>
      <c r="W159" s="11">
        <f>IF(OR(E159="bye",E159="dnq"),"",IF(N159="",1,S159))</f>
        <v>1</v>
      </c>
      <c r="X159" s="13" t="e">
        <f ca="1">IF(OR(E159="bye",E159="dnq"),#N/A,IF(OR(N159="",AND(N160="",E160&lt;&gt;"bye",E160&lt;&gt;"dnq")),SUM(OFFSET(W159,,,-$A159))/COUNT(OFFSET(W159,,,-$A159)),#N/A))</f>
        <v>#N/A</v>
      </c>
      <c r="Y159" s="11" t="str">
        <f>IF(OR(E159="bye",E159="dnq"),"",IF(N159="",#N/A,IF(E159="H",S159,"")))</f>
        <v/>
      </c>
      <c r="Z159" s="12" t="e">
        <f t="shared" ca="1" si="10"/>
        <v>#N/A</v>
      </c>
      <c r="AA159" s="11">
        <f>IF(OR(E159="bye",E159="dnq"),"",IF(N159="",#N/A,IF(E159="A",S159,"")))</f>
        <v>1</v>
      </c>
      <c r="AB159" s="12">
        <f t="shared" ca="1" si="11"/>
        <v>1</v>
      </c>
    </row>
    <row r="160" spans="1:28" x14ac:dyDescent="0.25">
      <c r="A160" s="8">
        <f t="shared" si="8"/>
        <v>3</v>
      </c>
      <c r="B160" s="9">
        <v>2022</v>
      </c>
      <c r="C160" s="9" t="s">
        <v>3</v>
      </c>
      <c r="D160" s="9">
        <v>2</v>
      </c>
      <c r="E160" s="9" t="s">
        <v>5</v>
      </c>
      <c r="F160" s="9" t="s">
        <v>42</v>
      </c>
      <c r="K160" s="9">
        <v>20</v>
      </c>
      <c r="L160" s="9">
        <v>24</v>
      </c>
      <c r="M160" s="6">
        <f>IF(N160="","",K160-L160)</f>
        <v>-4</v>
      </c>
      <c r="N160" s="7" t="str">
        <f>IF(OR(K160="",L160=""),"",IF(K160=L160,"T",IF(K160&lt;L160,"L","W")))</f>
        <v>L</v>
      </c>
      <c r="O160" s="15" t="str">
        <f t="shared" ca="1" si="9"/>
        <v>(1-1)</v>
      </c>
      <c r="P160" s="5">
        <f ca="1">IF(N160="","",SUM(OFFSET(K160,,,-$A160)))</f>
        <v>49</v>
      </c>
      <c r="Q160" s="5">
        <f ca="1">IF(M160="","",SUM(OFFSET(L160,,,-$A160)))</f>
        <v>46</v>
      </c>
      <c r="R160" s="6">
        <f ca="1">IF(N160="","",P160-Q160)</f>
        <v>3</v>
      </c>
      <c r="S160" s="11">
        <f>IF(N160="","",IF(L160=K160,0.5,IF(L160&lt;K160,1,0)))</f>
        <v>0</v>
      </c>
      <c r="T160" s="12">
        <f ca="1">IF(OR(E160="bye",S160=""),#N/A,SUM(OFFSET(S160,,,-$A160))/COUNT(OFFSET(S160,,,-$A160)))</f>
        <v>0.5</v>
      </c>
      <c r="U160" s="11">
        <f>IF(OR(E160="bye",E160="dnq"),"",IF(N160="",0,S160))</f>
        <v>0</v>
      </c>
      <c r="V160" s="13" t="e">
        <f ca="1">IF(OR(E160="bye",E160="dnq"),#N/A,IF(OR(N160="",AND(N161="",E161&lt;&gt;"bye",E161&lt;&gt;"dnq")),SUM(OFFSET(U160,,,-$A160))/COUNT(OFFSET(U160,,,-$A160)),#N/A))</f>
        <v>#N/A</v>
      </c>
      <c r="W160" s="11">
        <f>IF(OR(E160="bye",E160="dnq"),"",IF(N160="",1,S160))</f>
        <v>0</v>
      </c>
      <c r="X160" s="13" t="e">
        <f ca="1">IF(OR(E160="bye",E160="dnq"),#N/A,IF(OR(N160="",AND(N161="",E161&lt;&gt;"bye",E161&lt;&gt;"dnq")),SUM(OFFSET(W160,,,-$A160))/COUNT(OFFSET(W160,,,-$A160)),#N/A))</f>
        <v>#N/A</v>
      </c>
      <c r="Y160" s="11">
        <f>IF(OR(E160="bye",E160="dnq"),"",IF(N160="",#N/A,IF(E160="H",S160,"")))</f>
        <v>0</v>
      </c>
      <c r="Z160" s="12">
        <f t="shared" ca="1" si="10"/>
        <v>0</v>
      </c>
      <c r="AA160" s="11" t="str">
        <f>IF(OR(E160="bye",E160="dnq"),"",IF(N160="",#N/A,IF(E160="A",S160,"")))</f>
        <v/>
      </c>
      <c r="AB160" s="12" t="e">
        <f t="shared" ca="1" si="11"/>
        <v>#N/A</v>
      </c>
    </row>
    <row r="161" spans="1:28" x14ac:dyDescent="0.25">
      <c r="A161" s="8">
        <f t="shared" si="8"/>
        <v>4</v>
      </c>
      <c r="B161" s="9">
        <v>2022</v>
      </c>
      <c r="C161" s="9" t="s">
        <v>3</v>
      </c>
      <c r="D161" s="9">
        <v>3</v>
      </c>
      <c r="E161" s="9" t="s">
        <v>6</v>
      </c>
      <c r="F161" s="9" t="s">
        <v>61</v>
      </c>
      <c r="K161" s="9">
        <v>7</v>
      </c>
      <c r="L161" s="9">
        <v>16</v>
      </c>
      <c r="M161" s="6">
        <f>IF(N161="","",K161-L161)</f>
        <v>-9</v>
      </c>
      <c r="N161" s="7" t="str">
        <f>IF(OR(K161="",L161=""),"",IF(K161=L161,"T",IF(K161&lt;L161,"L","W")))</f>
        <v>L</v>
      </c>
      <c r="O161" s="15" t="str">
        <f t="shared" ca="1" si="9"/>
        <v>(1-2)</v>
      </c>
      <c r="P161" s="5">
        <f ca="1">IF(N161="","",SUM(OFFSET(K161,,,-$A161)))</f>
        <v>56</v>
      </c>
      <c r="Q161" s="5">
        <f ca="1">IF(M161="","",SUM(OFFSET(L161,,,-$A161)))</f>
        <v>62</v>
      </c>
      <c r="R161" s="6">
        <f ca="1">IF(N161="","",P161-Q161)</f>
        <v>-6</v>
      </c>
      <c r="S161" s="11">
        <f>IF(N161="","",IF(L161=K161,0.5,IF(L161&lt;K161,1,0)))</f>
        <v>0</v>
      </c>
      <c r="T161" s="12">
        <f ca="1">IF(OR(E161="bye",S161=""),#N/A,SUM(OFFSET(S161,,,-$A161))/COUNT(OFFSET(S161,,,-$A161)))</f>
        <v>0.33333333333333331</v>
      </c>
      <c r="U161" s="11">
        <f>IF(OR(E161="bye",E161="dnq"),"",IF(N161="",0,S161))</f>
        <v>0</v>
      </c>
      <c r="V161" s="13" t="e">
        <f ca="1">IF(OR(E161="bye",E161="dnq"),#N/A,IF(OR(N161="",AND(N162="",E162&lt;&gt;"bye",E162&lt;&gt;"dnq")),SUM(OFFSET(U161,,,-$A161))/COUNT(OFFSET(U161,,,-$A161)),#N/A))</f>
        <v>#N/A</v>
      </c>
      <c r="W161" s="11">
        <f>IF(OR(E161="bye",E161="dnq"),"",IF(N161="",1,S161))</f>
        <v>0</v>
      </c>
      <c r="X161" s="13" t="e">
        <f ca="1">IF(OR(E161="bye",E161="dnq"),#N/A,IF(OR(N161="",AND(N162="",E162&lt;&gt;"bye",E162&lt;&gt;"dnq")),SUM(OFFSET(W161,,,-$A161))/COUNT(OFFSET(W161,,,-$A161)),#N/A))</f>
        <v>#N/A</v>
      </c>
      <c r="Y161" s="11" t="str">
        <f>IF(OR(E161="bye",E161="dnq"),"",IF(N161="",#N/A,IF(E161="H",S161,"")))</f>
        <v/>
      </c>
      <c r="Z161" s="12" t="e">
        <f t="shared" ca="1" si="10"/>
        <v>#N/A</v>
      </c>
      <c r="AA161" s="11">
        <f>IF(OR(E161="bye",E161="dnq"),"",IF(N161="",#N/A,IF(E161="A",S161,"")))</f>
        <v>0</v>
      </c>
      <c r="AB161" s="12">
        <f t="shared" ca="1" si="11"/>
        <v>0.5</v>
      </c>
    </row>
    <row r="162" spans="1:28" x14ac:dyDescent="0.25">
      <c r="A162" s="8">
        <f t="shared" si="8"/>
        <v>1</v>
      </c>
      <c r="B162" s="9">
        <v>2022</v>
      </c>
      <c r="C162" s="9" t="s">
        <v>56</v>
      </c>
      <c r="D162" s="9">
        <v>1</v>
      </c>
      <c r="E162" s="9" t="s">
        <v>5</v>
      </c>
      <c r="F162" s="9" t="s">
        <v>26</v>
      </c>
      <c r="G162" s="10">
        <v>5</v>
      </c>
      <c r="H162" s="9" t="s">
        <v>54</v>
      </c>
      <c r="I162" s="9" t="s">
        <v>51</v>
      </c>
      <c r="J162" s="9" t="s">
        <v>49</v>
      </c>
      <c r="K162" s="9">
        <v>10</v>
      </c>
      <c r="L162" s="9">
        <v>31</v>
      </c>
      <c r="M162" s="6">
        <f>IF(N162="","",K162-L162)</f>
        <v>-21</v>
      </c>
      <c r="N162" s="7" t="str">
        <f>IF(OR(K162="",L162=""),"",IF(K162=L162,"T",IF(K162&lt;L162,"L","W")))</f>
        <v>L</v>
      </c>
      <c r="O162" s="15" t="str">
        <f t="shared" ca="1" si="9"/>
        <v>(0-1)</v>
      </c>
      <c r="P162" s="5">
        <f ca="1">IF(N162="","",SUM(OFFSET(K162,,,-$A162)))</f>
        <v>10</v>
      </c>
      <c r="Q162" s="5">
        <f ca="1">IF(M162="","",SUM(OFFSET(L162,,,-$A162)))</f>
        <v>31</v>
      </c>
      <c r="R162" s="6">
        <f ca="1">IF(N162="","",P162-Q162)</f>
        <v>-21</v>
      </c>
      <c r="S162" s="11">
        <f>IF(N162="","",IF(L162=K162,0.5,IF(L162&lt;K162,1,0)))</f>
        <v>0</v>
      </c>
      <c r="T162" s="12">
        <f ca="1">IF(OR(E162="bye",S162=""),#N/A,SUM(OFFSET(S162,,,-$A162))/COUNT(OFFSET(S162,,,-$A162)))</f>
        <v>0</v>
      </c>
      <c r="U162" s="11">
        <f>IF(OR(E162="bye",E162="dnq"),"",IF(N162="",0,S162))</f>
        <v>0</v>
      </c>
      <c r="V162" s="13" t="e">
        <f ca="1">IF(OR(E162="bye",E162="dnq"),#N/A,IF(OR(N162="",AND(N163="",E163&lt;&gt;"bye",E163&lt;&gt;"dnq")),SUM(OFFSET(U162,,,-$A162))/COUNT(OFFSET(U162,,,-$A162)),#N/A))</f>
        <v>#N/A</v>
      </c>
      <c r="W162" s="11">
        <f>IF(OR(E162="bye",E162="dnq"),"",IF(N162="",1,S162))</f>
        <v>0</v>
      </c>
      <c r="X162" s="13" t="e">
        <f ca="1">IF(OR(E162="bye",E162="dnq"),#N/A,IF(OR(N162="",AND(N163="",E163&lt;&gt;"bye",E163&lt;&gt;"dnq")),SUM(OFFSET(W162,,,-$A162))/COUNT(OFFSET(W162,,,-$A162)),#N/A))</f>
        <v>#N/A</v>
      </c>
      <c r="Y162" s="11">
        <f>IF(OR(E162="bye",E162="dnq"),"",IF(N162="",#N/A,IF(E162="H",S162,"")))</f>
        <v>0</v>
      </c>
      <c r="Z162" s="12">
        <f t="shared" ca="1" si="10"/>
        <v>0</v>
      </c>
      <c r="AA162" s="11" t="str">
        <f>IF(OR(E162="bye",E162="dnq"),"",IF(N162="",#N/A,IF(E162="A",S162,"")))</f>
        <v/>
      </c>
      <c r="AB162" s="12" t="e">
        <f t="shared" ca="1" si="11"/>
        <v>#N/A</v>
      </c>
    </row>
    <row r="163" spans="1:28" x14ac:dyDescent="0.25">
      <c r="A163" s="8">
        <f t="shared" si="8"/>
        <v>2</v>
      </c>
      <c r="B163" s="9">
        <v>2022</v>
      </c>
      <c r="C163" s="9" t="s">
        <v>56</v>
      </c>
      <c r="D163" s="9">
        <v>2</v>
      </c>
      <c r="E163" s="9" t="s">
        <v>5</v>
      </c>
      <c r="F163" s="9" t="s">
        <v>34</v>
      </c>
      <c r="G163" s="10">
        <v>2</v>
      </c>
      <c r="H163" s="9" t="s">
        <v>45</v>
      </c>
      <c r="I163" s="9" t="s">
        <v>52</v>
      </c>
      <c r="J163" s="9" t="s">
        <v>48</v>
      </c>
      <c r="K163" s="9">
        <v>31</v>
      </c>
      <c r="L163" s="9">
        <v>27</v>
      </c>
      <c r="M163" s="6">
        <f>IF(N163="","",K163-L163)</f>
        <v>4</v>
      </c>
      <c r="N163" s="7" t="str">
        <f>IF(OR(K163="",L163=""),"",IF(K163=L163,"T",IF(K163&lt;L163,"L","W")))</f>
        <v>W</v>
      </c>
      <c r="O163" s="15" t="str">
        <f t="shared" ca="1" si="9"/>
        <v>(1-1)</v>
      </c>
      <c r="P163" s="5">
        <f ca="1">IF(N163="","",SUM(OFFSET(K163,,,-$A163)))</f>
        <v>41</v>
      </c>
      <c r="Q163" s="5">
        <f ca="1">IF(M163="","",SUM(OFFSET(L163,,,-$A163)))</f>
        <v>58</v>
      </c>
      <c r="R163" s="6">
        <f ca="1">IF(N163="","",P163-Q163)</f>
        <v>-17</v>
      </c>
      <c r="S163" s="11">
        <f>IF(N163="","",IF(L163=K163,0.5,IF(L163&lt;K163,1,0)))</f>
        <v>1</v>
      </c>
      <c r="T163" s="12">
        <f ca="1">IF(OR(E163="bye",S163=""),#N/A,SUM(OFFSET(S163,,,-$A163))/COUNT(OFFSET(S163,,,-$A163)))</f>
        <v>0.5</v>
      </c>
      <c r="U163" s="11">
        <f>IF(OR(E163="bye",E163="dnq"),"",IF(N163="",0,S163))</f>
        <v>1</v>
      </c>
      <c r="V163" s="13" t="e">
        <f ca="1">IF(OR(E163="bye",E163="dnq"),#N/A,IF(OR(N163="",AND(N164="",E164&lt;&gt;"bye",E164&lt;&gt;"dnq")),SUM(OFFSET(U163,,,-$A163))/COUNT(OFFSET(U163,,,-$A163)),#N/A))</f>
        <v>#N/A</v>
      </c>
      <c r="W163" s="11">
        <f>IF(OR(E163="bye",E163="dnq"),"",IF(N163="",1,S163))</f>
        <v>1</v>
      </c>
      <c r="X163" s="13" t="e">
        <f ca="1">IF(OR(E163="bye",E163="dnq"),#N/A,IF(OR(N163="",AND(N164="",E164&lt;&gt;"bye",E164&lt;&gt;"dnq")),SUM(OFFSET(W163,,,-$A163))/COUNT(OFFSET(W163,,,-$A163)),#N/A))</f>
        <v>#N/A</v>
      </c>
      <c r="Y163" s="11">
        <f>IF(OR(E163="bye",E163="dnq"),"",IF(N163="",#N/A,IF(E163="H",S163,"")))</f>
        <v>1</v>
      </c>
      <c r="Z163" s="12">
        <f t="shared" ca="1" si="10"/>
        <v>0.5</v>
      </c>
      <c r="AA163" s="11" t="str">
        <f>IF(OR(E163="bye",E163="dnq"),"",IF(N163="",#N/A,IF(E163="A",S163,"")))</f>
        <v/>
      </c>
      <c r="AB163" s="12" t="e">
        <f t="shared" ca="1" si="11"/>
        <v>#N/A</v>
      </c>
    </row>
    <row r="164" spans="1:28" x14ac:dyDescent="0.25">
      <c r="A164" s="8">
        <f t="shared" si="8"/>
        <v>3</v>
      </c>
      <c r="B164" s="9">
        <v>2022</v>
      </c>
      <c r="C164" s="9" t="s">
        <v>56</v>
      </c>
      <c r="D164" s="9">
        <v>3</v>
      </c>
      <c r="E164" s="9" t="s">
        <v>6</v>
      </c>
      <c r="F164" s="9" t="s">
        <v>70</v>
      </c>
      <c r="G164" s="10">
        <v>1</v>
      </c>
      <c r="H164" s="9" t="s">
        <v>45</v>
      </c>
      <c r="I164" s="9" t="s">
        <v>46</v>
      </c>
      <c r="J164" s="9" t="s">
        <v>53</v>
      </c>
      <c r="K164" s="9">
        <v>20</v>
      </c>
      <c r="L164" s="9">
        <v>12</v>
      </c>
      <c r="M164" s="6">
        <f>IF(N164="","",K164-L164)</f>
        <v>8</v>
      </c>
      <c r="N164" s="7" t="str">
        <f>IF(OR(K164="",L164=""),"",IF(K164=L164,"T",IF(K164&lt;L164,"L","W")))</f>
        <v>W</v>
      </c>
      <c r="O164" s="15" t="str">
        <f t="shared" ca="1" si="9"/>
        <v>(2-1)</v>
      </c>
      <c r="P164" s="5">
        <f ca="1">IF(N164="","",SUM(OFFSET(K164,,,-$A164)))</f>
        <v>61</v>
      </c>
      <c r="Q164" s="5">
        <f ca="1">IF(M164="","",SUM(OFFSET(L164,,,-$A164)))</f>
        <v>70</v>
      </c>
      <c r="R164" s="6">
        <f ca="1">IF(N164="","",P164-Q164)</f>
        <v>-9</v>
      </c>
      <c r="S164" s="11">
        <f>IF(N164="","",IF(L164=K164,0.5,IF(L164&lt;K164,1,0)))</f>
        <v>1</v>
      </c>
      <c r="T164" s="12">
        <f ca="1">IF(OR(E164="bye",S164=""),#N/A,SUM(OFFSET(S164,,,-$A164))/COUNT(OFFSET(S164,,,-$A164)))</f>
        <v>0.66666666666666663</v>
      </c>
      <c r="U164" s="11">
        <f>IF(OR(E164="bye",E164="dnq"),"",IF(N164="",0,S164))</f>
        <v>1</v>
      </c>
      <c r="V164" s="13" t="e">
        <f ca="1">IF(OR(E164="bye",E164="dnq"),#N/A,IF(OR(N164="",AND(N165="",E165&lt;&gt;"bye",E165&lt;&gt;"dnq")),SUM(OFFSET(U164,,,-$A164))/COUNT(OFFSET(U164,,,-$A164)),#N/A))</f>
        <v>#N/A</v>
      </c>
      <c r="W164" s="11">
        <f>IF(OR(E164="bye",E164="dnq"),"",IF(N164="",1,S164))</f>
        <v>1</v>
      </c>
      <c r="X164" s="13" t="e">
        <f ca="1">IF(OR(E164="bye",E164="dnq"),#N/A,IF(OR(N164="",AND(N165="",E165&lt;&gt;"bye",E165&lt;&gt;"dnq")),SUM(OFFSET(W164,,,-$A164))/COUNT(OFFSET(W164,,,-$A164)),#N/A))</f>
        <v>#N/A</v>
      </c>
      <c r="Y164" s="11" t="str">
        <f>IF(OR(E164="bye",E164="dnq"),"",IF(N164="",#N/A,IF(E164="H",S164,"")))</f>
        <v/>
      </c>
      <c r="Z164" s="12" t="e">
        <f t="shared" ca="1" si="10"/>
        <v>#N/A</v>
      </c>
      <c r="AA164" s="11">
        <f>IF(OR(E164="bye",E164="dnq"),"",IF(N164="",#N/A,IF(E164="A",S164,"")))</f>
        <v>1</v>
      </c>
      <c r="AB164" s="12">
        <f t="shared" ca="1" si="11"/>
        <v>1</v>
      </c>
    </row>
    <row r="165" spans="1:28" x14ac:dyDescent="0.25">
      <c r="A165" s="8">
        <f t="shared" si="8"/>
        <v>4</v>
      </c>
      <c r="B165" s="9">
        <v>2022</v>
      </c>
      <c r="C165" s="9" t="s">
        <v>56</v>
      </c>
      <c r="D165" s="9">
        <v>4</v>
      </c>
      <c r="E165" s="9" t="s">
        <v>6</v>
      </c>
      <c r="F165" s="9" t="s">
        <v>22</v>
      </c>
      <c r="G165" s="10">
        <v>1</v>
      </c>
      <c r="H165" s="9" t="s">
        <v>45</v>
      </c>
      <c r="I165" s="9" t="s">
        <v>46</v>
      </c>
      <c r="J165" s="9" t="s">
        <v>48</v>
      </c>
      <c r="K165" s="9">
        <v>9</v>
      </c>
      <c r="L165" s="9">
        <v>24</v>
      </c>
      <c r="M165" s="6">
        <f>IF(N165="","",K165-L165)</f>
        <v>-15</v>
      </c>
      <c r="N165" s="7" t="str">
        <f>IF(OR(K165="",L165=""),"",IF(K165=L165,"T",IF(K165&lt;L165,"L","W")))</f>
        <v>L</v>
      </c>
      <c r="O165" s="15" t="str">
        <f t="shared" ca="1" si="9"/>
        <v>(2-2)</v>
      </c>
      <c r="P165" s="5">
        <f ca="1">IF(N165="","",SUM(OFFSET(K165,,,-$A165)))</f>
        <v>70</v>
      </c>
      <c r="Q165" s="5">
        <f ca="1">IF(M165="","",SUM(OFFSET(L165,,,-$A165)))</f>
        <v>94</v>
      </c>
      <c r="R165" s="6">
        <f ca="1">IF(N165="","",P165-Q165)</f>
        <v>-24</v>
      </c>
      <c r="S165" s="11">
        <f>IF(N165="","",IF(L165=K165,0.5,IF(L165&lt;K165,1,0)))</f>
        <v>0</v>
      </c>
      <c r="T165" s="12">
        <f ca="1">IF(OR(E165="bye",S165=""),#N/A,SUM(OFFSET(S165,,,-$A165))/COUNT(OFFSET(S165,,,-$A165)))</f>
        <v>0.5</v>
      </c>
      <c r="U165" s="11">
        <f>IF(OR(E165="bye",E165="dnq"),"",IF(N165="",0,S165))</f>
        <v>0</v>
      </c>
      <c r="V165" s="13" t="e">
        <f ca="1">IF(OR(E165="bye",E165="dnq"),#N/A,IF(OR(N165="",AND(N166="",E166&lt;&gt;"bye",E166&lt;&gt;"dnq")),SUM(OFFSET(U165,,,-$A165))/COUNT(OFFSET(U165,,,-$A165)),#N/A))</f>
        <v>#N/A</v>
      </c>
      <c r="W165" s="11">
        <f>IF(OR(E165="bye",E165="dnq"),"",IF(N165="",1,S165))</f>
        <v>0</v>
      </c>
      <c r="X165" s="13" t="e">
        <f ca="1">IF(OR(E165="bye",E165="dnq"),#N/A,IF(OR(N165="",AND(N166="",E166&lt;&gt;"bye",E166&lt;&gt;"dnq")),SUM(OFFSET(W165,,,-$A165))/COUNT(OFFSET(W165,,,-$A165)),#N/A))</f>
        <v>#N/A</v>
      </c>
      <c r="Y165" s="11" t="str">
        <f>IF(OR(E165="bye",E165="dnq"),"",IF(N165="",#N/A,IF(E165="H",S165,"")))</f>
        <v/>
      </c>
      <c r="Z165" s="12" t="e">
        <f t="shared" ca="1" si="10"/>
        <v>#N/A</v>
      </c>
      <c r="AA165" s="11">
        <f>IF(OR(E165="bye",E165="dnq"),"",IF(N165="",#N/A,IF(E165="A",S165,"")))</f>
        <v>0</v>
      </c>
      <c r="AB165" s="12">
        <f t="shared" ca="1" si="11"/>
        <v>0.5</v>
      </c>
    </row>
    <row r="166" spans="1:28" x14ac:dyDescent="0.25">
      <c r="A166" s="8">
        <f t="shared" si="8"/>
        <v>5</v>
      </c>
      <c r="B166" s="9">
        <v>2022</v>
      </c>
      <c r="C166" s="9" t="s">
        <v>56</v>
      </c>
      <c r="D166" s="9">
        <v>5</v>
      </c>
      <c r="E166" s="9" t="s">
        <v>5</v>
      </c>
      <c r="F166" s="9" t="s">
        <v>18</v>
      </c>
      <c r="G166" s="10">
        <v>3</v>
      </c>
      <c r="H166" s="9" t="s">
        <v>45</v>
      </c>
      <c r="I166" s="9" t="s">
        <v>51</v>
      </c>
      <c r="J166" s="9" t="s">
        <v>49</v>
      </c>
      <c r="K166" s="9">
        <v>10</v>
      </c>
      <c r="L166" s="9">
        <v>22</v>
      </c>
      <c r="M166" s="6">
        <f>IF(N166="","",K166-L166)</f>
        <v>-12</v>
      </c>
      <c r="N166" s="7" t="str">
        <f>IF(OR(K166="",L166=""),"",IF(K166=L166,"T",IF(K166&lt;L166,"L","W")))</f>
        <v>L</v>
      </c>
      <c r="O166" s="15" t="str">
        <f t="shared" ca="1" si="9"/>
        <v>(2-3)</v>
      </c>
      <c r="P166" s="5">
        <f ca="1">IF(N166="","",SUM(OFFSET(K166,,,-$A166)))</f>
        <v>80</v>
      </c>
      <c r="Q166" s="5">
        <f ca="1">IF(M166="","",SUM(OFFSET(L166,,,-$A166)))</f>
        <v>116</v>
      </c>
      <c r="R166" s="6">
        <f ca="1">IF(N166="","",P166-Q166)</f>
        <v>-36</v>
      </c>
      <c r="S166" s="11">
        <f>IF(N166="","",IF(L166=K166,0.5,IF(L166&lt;K166,1,0)))</f>
        <v>0</v>
      </c>
      <c r="T166" s="12">
        <f ca="1">IF(OR(E166="bye",S166=""),#N/A,SUM(OFFSET(S166,,,-$A166))/COUNT(OFFSET(S166,,,-$A166)))</f>
        <v>0.4</v>
      </c>
      <c r="U166" s="11">
        <f>IF(OR(E166="bye",E166="dnq"),"",IF(N166="",0,S166))</f>
        <v>0</v>
      </c>
      <c r="V166" s="13" t="e">
        <f ca="1">IF(OR(E166="bye",E166="dnq"),#N/A,IF(OR(N166="",AND(N167="",E167&lt;&gt;"bye",E167&lt;&gt;"dnq")),SUM(OFFSET(U166,,,-$A166))/COUNT(OFFSET(U166,,,-$A166)),#N/A))</f>
        <v>#N/A</v>
      </c>
      <c r="W166" s="11">
        <f>IF(OR(E166="bye",E166="dnq"),"",IF(N166="",1,S166))</f>
        <v>0</v>
      </c>
      <c r="X166" s="13" t="e">
        <f ca="1">IF(OR(E166="bye",E166="dnq"),#N/A,IF(OR(N166="",AND(N167="",E167&lt;&gt;"bye",E167&lt;&gt;"dnq")),SUM(OFFSET(W166,,,-$A166))/COUNT(OFFSET(W166,,,-$A166)),#N/A))</f>
        <v>#N/A</v>
      </c>
      <c r="Y166" s="11">
        <f>IF(OR(E166="bye",E166="dnq"),"",IF(N166="",#N/A,IF(E166="H",S166,"")))</f>
        <v>0</v>
      </c>
      <c r="Z166" s="12">
        <f t="shared" ca="1" si="10"/>
        <v>0.33333333333333331</v>
      </c>
      <c r="AA166" s="11" t="str">
        <f>IF(OR(E166="bye",E166="dnq"),"",IF(N166="",#N/A,IF(E166="A",S166,"")))</f>
        <v/>
      </c>
      <c r="AB166" s="12" t="e">
        <f t="shared" ca="1" si="11"/>
        <v>#N/A</v>
      </c>
    </row>
    <row r="167" spans="1:28" x14ac:dyDescent="0.25">
      <c r="A167" s="8">
        <f t="shared" si="8"/>
        <v>6</v>
      </c>
      <c r="B167" s="9">
        <v>2022</v>
      </c>
      <c r="C167" s="9" t="s">
        <v>56</v>
      </c>
      <c r="D167" s="9">
        <v>6</v>
      </c>
      <c r="E167" s="9" t="s">
        <v>5</v>
      </c>
      <c r="F167" s="9" t="s">
        <v>29</v>
      </c>
      <c r="G167" s="10">
        <v>2</v>
      </c>
      <c r="H167" s="9" t="s">
        <v>45</v>
      </c>
      <c r="I167" s="9" t="s">
        <v>52</v>
      </c>
      <c r="J167" s="9" t="s">
        <v>47</v>
      </c>
      <c r="K167" s="9">
        <v>24</v>
      </c>
      <c r="L167" s="9">
        <v>10</v>
      </c>
      <c r="M167" s="6">
        <f>IF(N167="","",K167-L167)</f>
        <v>14</v>
      </c>
      <c r="N167" s="7" t="str">
        <f>IF(OR(K167="",L167=""),"",IF(K167=L167,"T",IF(K167&lt;L167,"L","W")))</f>
        <v>W</v>
      </c>
      <c r="O167" s="15" t="str">
        <f t="shared" ca="1" si="9"/>
        <v>(3-3)</v>
      </c>
      <c r="P167" s="5">
        <f ca="1">IF(N167="","",SUM(OFFSET(K167,,,-$A167)))</f>
        <v>104</v>
      </c>
      <c r="Q167" s="5">
        <f ca="1">IF(M167="","",SUM(OFFSET(L167,,,-$A167)))</f>
        <v>126</v>
      </c>
      <c r="R167" s="6">
        <f ca="1">IF(N167="","",P167-Q167)</f>
        <v>-22</v>
      </c>
      <c r="S167" s="11">
        <f>IF(N167="","",IF(L167=K167,0.5,IF(L167&lt;K167,1,0)))</f>
        <v>1</v>
      </c>
      <c r="T167" s="12">
        <f ca="1">IF(OR(E167="bye",S167=""),#N/A,SUM(OFFSET(S167,,,-$A167))/COUNT(OFFSET(S167,,,-$A167)))</f>
        <v>0.5</v>
      </c>
      <c r="U167" s="11">
        <f>IF(OR(E167="bye",E167="dnq"),"",IF(N167="",0,S167))</f>
        <v>1</v>
      </c>
      <c r="V167" s="13" t="e">
        <f ca="1">IF(OR(E167="bye",E167="dnq"),#N/A,IF(OR(N167="",AND(N168="",E168&lt;&gt;"bye",E168&lt;&gt;"dnq")),SUM(OFFSET(U167,,,-$A167))/COUNT(OFFSET(U167,,,-$A167)),#N/A))</f>
        <v>#N/A</v>
      </c>
      <c r="W167" s="11">
        <f>IF(OR(E167="bye",E167="dnq"),"",IF(N167="",1,S167))</f>
        <v>1</v>
      </c>
      <c r="X167" s="13" t="e">
        <f ca="1">IF(OR(E167="bye",E167="dnq"),#N/A,IF(OR(N167="",AND(N168="",E168&lt;&gt;"bye",E168&lt;&gt;"dnq")),SUM(OFFSET(W167,,,-$A167))/COUNT(OFFSET(W167,,,-$A167)),#N/A))</f>
        <v>#N/A</v>
      </c>
      <c r="Y167" s="11">
        <f>IF(OR(E167="bye",E167="dnq"),"",IF(N167="",#N/A,IF(E167="H",S167,"")))</f>
        <v>1</v>
      </c>
      <c r="Z167" s="12">
        <f t="shared" ca="1" si="10"/>
        <v>0.5</v>
      </c>
      <c r="AA167" s="11" t="str">
        <f>IF(OR(E167="bye",E167="dnq"),"",IF(N167="",#N/A,IF(E167="A",S167,"")))</f>
        <v/>
      </c>
      <c r="AB167" s="12" t="e">
        <f t="shared" ca="1" si="11"/>
        <v>#N/A</v>
      </c>
    </row>
    <row r="168" spans="1:28" x14ac:dyDescent="0.25">
      <c r="A168" s="8">
        <f t="shared" si="8"/>
        <v>7</v>
      </c>
      <c r="B168" s="9">
        <v>2022</v>
      </c>
      <c r="C168" s="9" t="s">
        <v>56</v>
      </c>
      <c r="D168" s="9">
        <v>7</v>
      </c>
      <c r="E168" s="9" t="s">
        <v>17</v>
      </c>
      <c r="M168" s="6" t="str">
        <f>IF(N168="","",K168-L168)</f>
        <v/>
      </c>
      <c r="N168" s="7" t="str">
        <f>IF(OR(K168="",L168=""),"",IF(K168=L168,"T",IF(K168&lt;L168,"L","W")))</f>
        <v/>
      </c>
      <c r="O168" s="15" t="str">
        <f t="shared" ca="1" si="9"/>
        <v/>
      </c>
      <c r="P168" s="5" t="str">
        <f ca="1">IF(N168="","",SUM(OFFSET(K168,,,-$A168)))</f>
        <v/>
      </c>
      <c r="Q168" s="5" t="str">
        <f ca="1">IF(M168="","",SUM(OFFSET(L168,,,-$A168)))</f>
        <v/>
      </c>
      <c r="R168" s="6" t="str">
        <f>IF(N168="","",P168-Q168)</f>
        <v/>
      </c>
      <c r="S168" s="11" t="str">
        <f>IF(N168="","",IF(L168=K168,0.5,IF(L168&lt;K168,1,0)))</f>
        <v/>
      </c>
      <c r="T168" s="12" t="e">
        <f ca="1">IF(OR(E168="bye",S168=""),#N/A,SUM(OFFSET(S168,,,-$A168))/COUNT(OFFSET(S168,,,-$A168)))</f>
        <v>#N/A</v>
      </c>
      <c r="U168" s="11" t="str">
        <f>IF(OR(E168="bye",E168="dnq"),"",IF(N168="",0,S168))</f>
        <v/>
      </c>
      <c r="V168" s="13" t="e">
        <f ca="1">IF(OR(E168="bye",E168="dnq"),#N/A,IF(OR(N168="",AND(N169="",E169&lt;&gt;"bye",E169&lt;&gt;"dnq")),SUM(OFFSET(U168,,,-$A168))/COUNT(OFFSET(U168,,,-$A168)),#N/A))</f>
        <v>#N/A</v>
      </c>
      <c r="W168" s="11" t="str">
        <f>IF(OR(E168="bye",E168="dnq"),"",IF(N168="",1,S168))</f>
        <v/>
      </c>
      <c r="X168" s="13" t="e">
        <f ca="1">IF(OR(E168="bye",E168="dnq"),#N/A,IF(OR(N168="",AND(N169="",E169&lt;&gt;"bye",E169&lt;&gt;"dnq")),SUM(OFFSET(W168,,,-$A168))/COUNT(OFFSET(W168,,,-$A168)),#N/A))</f>
        <v>#N/A</v>
      </c>
      <c r="Y168" s="11" t="str">
        <f>IF(OR(E168="bye",E168="dnq"),"",IF(N168="",#N/A,IF(E168="H",S168,"")))</f>
        <v/>
      </c>
      <c r="Z168" s="12" t="e">
        <f t="shared" ca="1" si="10"/>
        <v>#N/A</v>
      </c>
      <c r="AA168" s="11" t="str">
        <f>IF(OR(E168="bye",E168="dnq"),"",IF(N168="",#N/A,IF(E168="A",S168,"")))</f>
        <v/>
      </c>
      <c r="AB168" s="12" t="e">
        <f t="shared" ca="1" si="11"/>
        <v>#N/A</v>
      </c>
    </row>
    <row r="169" spans="1:28" x14ac:dyDescent="0.25">
      <c r="A169" s="8">
        <f t="shared" si="8"/>
        <v>8</v>
      </c>
      <c r="B169" s="9">
        <v>2022</v>
      </c>
      <c r="C169" s="9" t="s">
        <v>56</v>
      </c>
      <c r="D169" s="9">
        <v>8</v>
      </c>
      <c r="E169" s="9" t="s">
        <v>5</v>
      </c>
      <c r="F169" s="9" t="s">
        <v>22</v>
      </c>
      <c r="G169" s="10">
        <v>1</v>
      </c>
      <c r="H169" s="9" t="s">
        <v>45</v>
      </c>
      <c r="I169" s="9" t="s">
        <v>46</v>
      </c>
      <c r="J169" s="9" t="s">
        <v>48</v>
      </c>
      <c r="K169" s="9">
        <v>14</v>
      </c>
      <c r="L169" s="9">
        <v>31</v>
      </c>
      <c r="M169" s="6">
        <f>IF(N169="","",K169-L169)</f>
        <v>-17</v>
      </c>
      <c r="N169" s="7" t="str">
        <f>IF(OR(K169="",L169=""),"",IF(K169=L169,"T",IF(K169&lt;L169,"L","W")))</f>
        <v>L</v>
      </c>
      <c r="O169" s="15" t="str">
        <f t="shared" ca="1" si="9"/>
        <v>(3-4)</v>
      </c>
      <c r="P169" s="5">
        <f ca="1">IF(N169="","",SUM(OFFSET(K169,,,-$A169)))</f>
        <v>118</v>
      </c>
      <c r="Q169" s="5">
        <f ca="1">IF(M169="","",SUM(OFFSET(L169,,,-$A169)))</f>
        <v>157</v>
      </c>
      <c r="R169" s="6">
        <f ca="1">IF(N169="","",P169-Q169)</f>
        <v>-39</v>
      </c>
      <c r="S169" s="11">
        <f>IF(N169="","",IF(L169=K169,0.5,IF(L169&lt;K169,1,0)))</f>
        <v>0</v>
      </c>
      <c r="T169" s="12">
        <f ca="1">IF(OR(E169="bye",S169=""),#N/A,SUM(OFFSET(S169,,,-$A169))/COUNT(OFFSET(S169,,,-$A169)))</f>
        <v>0.42857142857142855</v>
      </c>
      <c r="U169" s="11">
        <f>IF(OR(E169="bye",E169="dnq"),"",IF(N169="",0,S169))</f>
        <v>0</v>
      </c>
      <c r="V169" s="13" t="e">
        <f ca="1">IF(OR(E169="bye",E169="dnq"),#N/A,IF(OR(N169="",AND(N170="",E170&lt;&gt;"bye",E170&lt;&gt;"dnq")),SUM(OFFSET(U169,,,-$A169))/COUNT(OFFSET(U169,,,-$A169)),#N/A))</f>
        <v>#N/A</v>
      </c>
      <c r="W169" s="11">
        <f>IF(OR(E169="bye",E169="dnq"),"",IF(N169="",1,S169))</f>
        <v>0</v>
      </c>
      <c r="X169" s="13" t="e">
        <f ca="1">IF(OR(E169="bye",E169="dnq"),#N/A,IF(OR(N169="",AND(N170="",E170&lt;&gt;"bye",E170&lt;&gt;"dnq")),SUM(OFFSET(W169,,,-$A169))/COUNT(OFFSET(W169,,,-$A169)),#N/A))</f>
        <v>#N/A</v>
      </c>
      <c r="Y169" s="11">
        <f>IF(OR(E169="bye",E169="dnq"),"",IF(N169="",#N/A,IF(E169="H",S169,"")))</f>
        <v>0</v>
      </c>
      <c r="Z169" s="12">
        <f t="shared" ca="1" si="10"/>
        <v>0.4</v>
      </c>
      <c r="AA169" s="11" t="str">
        <f>IF(OR(E169="bye",E169="dnq"),"",IF(N169="",#N/A,IF(E169="A",S169,"")))</f>
        <v/>
      </c>
      <c r="AB169" s="12" t="e">
        <f t="shared" ca="1" si="11"/>
        <v>#N/A</v>
      </c>
    </row>
    <row r="170" spans="1:28" x14ac:dyDescent="0.25">
      <c r="A170" s="8">
        <f t="shared" si="8"/>
        <v>9</v>
      </c>
      <c r="B170" s="9">
        <v>2022</v>
      </c>
      <c r="C170" s="9" t="s">
        <v>56</v>
      </c>
      <c r="D170" s="9">
        <v>9</v>
      </c>
      <c r="E170" s="9" t="s">
        <v>6</v>
      </c>
      <c r="F170" s="9" t="s">
        <v>24</v>
      </c>
      <c r="G170" s="10">
        <v>2</v>
      </c>
      <c r="H170" s="9" t="s">
        <v>45</v>
      </c>
      <c r="I170" s="9" t="s">
        <v>52</v>
      </c>
      <c r="J170" s="9" t="s">
        <v>49</v>
      </c>
      <c r="K170" s="9">
        <v>13</v>
      </c>
      <c r="L170" s="9">
        <v>16</v>
      </c>
      <c r="M170" s="6">
        <f>IF(N170="","",K170-L170)</f>
        <v>-3</v>
      </c>
      <c r="N170" s="7" t="str">
        <f>IF(OR(K170="",L170=""),"",IF(K170=L170,"T",IF(K170&lt;L170,"L","W")))</f>
        <v>L</v>
      </c>
      <c r="O170" s="15" t="str">
        <f t="shared" ca="1" si="9"/>
        <v>(3-5)</v>
      </c>
      <c r="P170" s="5">
        <f ca="1">IF(N170="","",SUM(OFFSET(K170,,,-$A170)))</f>
        <v>131</v>
      </c>
      <c r="Q170" s="5">
        <f ca="1">IF(M170="","",SUM(OFFSET(L170,,,-$A170)))</f>
        <v>173</v>
      </c>
      <c r="R170" s="6">
        <f ca="1">IF(N170="","",P170-Q170)</f>
        <v>-42</v>
      </c>
      <c r="S170" s="11">
        <f>IF(N170="","",IF(L170=K170,0.5,IF(L170&lt;K170,1,0)))</f>
        <v>0</v>
      </c>
      <c r="T170" s="12">
        <f ca="1">IF(OR(E170="bye",S170=""),#N/A,SUM(OFFSET(S170,,,-$A170))/COUNT(OFFSET(S170,,,-$A170)))</f>
        <v>0.375</v>
      </c>
      <c r="U170" s="11">
        <f>IF(OR(E170="bye",E170="dnq"),"",IF(N170="",0,S170))</f>
        <v>0</v>
      </c>
      <c r="V170" s="13" t="e">
        <f ca="1">IF(OR(E170="bye",E170="dnq"),#N/A,IF(OR(N170="",AND(N171="",E171&lt;&gt;"bye",E171&lt;&gt;"dnq")),SUM(OFFSET(U170,,,-$A170))/COUNT(OFFSET(U170,,,-$A170)),#N/A))</f>
        <v>#N/A</v>
      </c>
      <c r="W170" s="11">
        <f>IF(OR(E170="bye",E170="dnq"),"",IF(N170="",1,S170))</f>
        <v>0</v>
      </c>
      <c r="X170" s="13" t="e">
        <f ca="1">IF(OR(E170="bye",E170="dnq"),#N/A,IF(OR(N170="",AND(N171="",E171&lt;&gt;"bye",E171&lt;&gt;"dnq")),SUM(OFFSET(W170,,,-$A170))/COUNT(OFFSET(W170,,,-$A170)),#N/A))</f>
        <v>#N/A</v>
      </c>
      <c r="Y170" s="11" t="str">
        <f>IF(OR(E170="bye",E170="dnq"),"",IF(N170="",#N/A,IF(E170="H",S170,"")))</f>
        <v/>
      </c>
      <c r="Z170" s="12" t="e">
        <f t="shared" ca="1" si="10"/>
        <v>#N/A</v>
      </c>
      <c r="AA170" s="11">
        <f>IF(OR(E170="bye",E170="dnq"),"",IF(N170="",#N/A,IF(E170="A",S170,"")))</f>
        <v>0</v>
      </c>
      <c r="AB170" s="12">
        <f t="shared" ca="1" si="11"/>
        <v>0.33333333333333331</v>
      </c>
    </row>
    <row r="171" spans="1:28" x14ac:dyDescent="0.25">
      <c r="A171" s="8">
        <f t="shared" si="8"/>
        <v>10</v>
      </c>
      <c r="B171" s="9">
        <v>2022</v>
      </c>
      <c r="C171" s="9" t="s">
        <v>56</v>
      </c>
      <c r="D171" s="9">
        <v>10</v>
      </c>
      <c r="E171" s="9" t="s">
        <v>5</v>
      </c>
      <c r="F171" s="9" t="s">
        <v>70</v>
      </c>
      <c r="G171" s="10">
        <v>1</v>
      </c>
      <c r="H171" s="9" t="s">
        <v>45</v>
      </c>
      <c r="I171" s="9" t="s">
        <v>46</v>
      </c>
      <c r="J171" s="9" t="s">
        <v>53</v>
      </c>
      <c r="K171" s="9">
        <v>17</v>
      </c>
      <c r="L171" s="9">
        <v>27</v>
      </c>
      <c r="M171" s="6">
        <f>IF(N171="","",K171-L171)</f>
        <v>-10</v>
      </c>
      <c r="N171" s="7" t="str">
        <f>IF(OR(K171="",L171=""),"",IF(K171=L171,"T",IF(K171&lt;L171,"L","W")))</f>
        <v>L</v>
      </c>
      <c r="O171" s="15" t="str">
        <f t="shared" ca="1" si="9"/>
        <v>(3-6)</v>
      </c>
      <c r="P171" s="5">
        <f ca="1">IF(N171="","",SUM(OFFSET(K171,,,-$A171)))</f>
        <v>148</v>
      </c>
      <c r="Q171" s="5">
        <f ca="1">IF(M171="","",SUM(OFFSET(L171,,,-$A171)))</f>
        <v>200</v>
      </c>
      <c r="R171" s="6">
        <f ca="1">IF(N171="","",P171-Q171)</f>
        <v>-52</v>
      </c>
      <c r="S171" s="11">
        <f>IF(N171="","",IF(L171=K171,0.5,IF(L171&lt;K171,1,0)))</f>
        <v>0</v>
      </c>
      <c r="T171" s="12">
        <f ca="1">IF(OR(E171="bye",S171=""),#N/A,SUM(OFFSET(S171,,,-$A171))/COUNT(OFFSET(S171,,,-$A171)))</f>
        <v>0.33333333333333331</v>
      </c>
      <c r="U171" s="11">
        <f>IF(OR(E171="bye",E171="dnq"),"",IF(N171="",0,S171))</f>
        <v>0</v>
      </c>
      <c r="V171" s="13" t="e">
        <f ca="1">IF(OR(E171="bye",E171="dnq"),#N/A,IF(OR(N171="",AND(N172="",E172&lt;&gt;"bye",E172&lt;&gt;"dnq")),SUM(OFFSET(U171,,,-$A171))/COUNT(OFFSET(U171,,,-$A171)),#N/A))</f>
        <v>#N/A</v>
      </c>
      <c r="W171" s="11">
        <f>IF(OR(E171="bye",E171="dnq"),"",IF(N171="",1,S171))</f>
        <v>0</v>
      </c>
      <c r="X171" s="13" t="e">
        <f ca="1">IF(OR(E171="bye",E171="dnq"),#N/A,IF(OR(N171="",AND(N172="",E172&lt;&gt;"bye",E172&lt;&gt;"dnq")),SUM(OFFSET(W171,,,-$A171))/COUNT(OFFSET(W171,,,-$A171)),#N/A))</f>
        <v>#N/A</v>
      </c>
      <c r="Y171" s="11">
        <f>IF(OR(E171="bye",E171="dnq"),"",IF(N171="",#N/A,IF(E171="H",S171,"")))</f>
        <v>0</v>
      </c>
      <c r="Z171" s="12">
        <f t="shared" ca="1" si="10"/>
        <v>0.33333333333333331</v>
      </c>
      <c r="AA171" s="11" t="str">
        <f>IF(OR(E171="bye",E171="dnq"),"",IF(N171="",#N/A,IF(E171="A",S171,"")))</f>
        <v/>
      </c>
      <c r="AB171" s="12" t="e">
        <f t="shared" ca="1" si="11"/>
        <v>#N/A</v>
      </c>
    </row>
    <row r="172" spans="1:28" x14ac:dyDescent="0.25">
      <c r="A172" s="8">
        <f t="shared" si="8"/>
        <v>11</v>
      </c>
      <c r="B172" s="9">
        <v>2022</v>
      </c>
      <c r="C172" s="9" t="s">
        <v>56</v>
      </c>
      <c r="D172" s="9">
        <v>11</v>
      </c>
      <c r="E172" s="9" t="s">
        <v>6</v>
      </c>
      <c r="F172" s="9" t="s">
        <v>32</v>
      </c>
      <c r="G172" s="10">
        <v>2</v>
      </c>
      <c r="H172" s="9" t="s">
        <v>45</v>
      </c>
      <c r="I172" s="9" t="s">
        <v>52</v>
      </c>
      <c r="J172" s="9" t="s">
        <v>53</v>
      </c>
      <c r="K172" s="9">
        <v>20</v>
      </c>
      <c r="L172" s="9">
        <v>27</v>
      </c>
      <c r="M172" s="6">
        <f>IF(N172="","",K172-L172)</f>
        <v>-7</v>
      </c>
      <c r="N172" s="7" t="str">
        <f>IF(OR(K172="",L172=""),"",IF(K172=L172,"T",IF(K172&lt;L172,"L","W")))</f>
        <v>L</v>
      </c>
      <c r="O172" s="15" t="str">
        <f t="shared" ca="1" si="9"/>
        <v>(3-7)</v>
      </c>
      <c r="P172" s="5">
        <f ca="1">IF(N172="","",SUM(OFFSET(K172,,,-$A172)))</f>
        <v>168</v>
      </c>
      <c r="Q172" s="5">
        <f ca="1">IF(M172="","",SUM(OFFSET(L172,,,-$A172)))</f>
        <v>227</v>
      </c>
      <c r="R172" s="6">
        <f ca="1">IF(N172="","",P172-Q172)</f>
        <v>-59</v>
      </c>
      <c r="S172" s="11">
        <f>IF(N172="","",IF(L172=K172,0.5,IF(L172&lt;K172,1,0)))</f>
        <v>0</v>
      </c>
      <c r="T172" s="12">
        <f ca="1">IF(OR(E172="bye",S172=""),#N/A,SUM(OFFSET(S172,,,-$A172))/COUNT(OFFSET(S172,,,-$A172)))</f>
        <v>0.3</v>
      </c>
      <c r="U172" s="11">
        <f>IF(OR(E172="bye",E172="dnq"),"",IF(N172="",0,S172))</f>
        <v>0</v>
      </c>
      <c r="V172" s="13" t="e">
        <f ca="1">IF(OR(E172="bye",E172="dnq"),#N/A,IF(OR(N172="",AND(N173="",E173&lt;&gt;"bye",E173&lt;&gt;"dnq")),SUM(OFFSET(U172,,,-$A172))/COUNT(OFFSET(U172,,,-$A172)),#N/A))</f>
        <v>#N/A</v>
      </c>
      <c r="W172" s="11">
        <f>IF(OR(E172="bye",E172="dnq"),"",IF(N172="",1,S172))</f>
        <v>0</v>
      </c>
      <c r="X172" s="13" t="e">
        <f ca="1">IF(OR(E172="bye",E172="dnq"),#N/A,IF(OR(N172="",AND(N173="",E173&lt;&gt;"bye",E173&lt;&gt;"dnq")),SUM(OFFSET(W172,,,-$A172))/COUNT(OFFSET(W172,,,-$A172)),#N/A))</f>
        <v>#N/A</v>
      </c>
      <c r="Y172" s="11" t="str">
        <f>IF(OR(E172="bye",E172="dnq"),"",IF(N172="",#N/A,IF(E172="H",S172,"")))</f>
        <v/>
      </c>
      <c r="Z172" s="12" t="e">
        <f t="shared" ca="1" si="10"/>
        <v>#N/A</v>
      </c>
      <c r="AA172" s="11">
        <f>IF(OR(E172="bye",E172="dnq"),"",IF(N172="",#N/A,IF(E172="A",S172,"")))</f>
        <v>0</v>
      </c>
      <c r="AB172" s="12">
        <f t="shared" ca="1" si="11"/>
        <v>0.25</v>
      </c>
    </row>
    <row r="173" spans="1:28" x14ac:dyDescent="0.25">
      <c r="A173" s="8">
        <f t="shared" si="8"/>
        <v>12</v>
      </c>
      <c r="B173" s="9">
        <v>2022</v>
      </c>
      <c r="C173" s="9" t="s">
        <v>56</v>
      </c>
      <c r="D173" s="9">
        <v>12</v>
      </c>
      <c r="E173" s="9" t="s">
        <v>6</v>
      </c>
      <c r="F173" s="9" t="s">
        <v>19</v>
      </c>
      <c r="G173" s="10">
        <v>4</v>
      </c>
      <c r="H173" s="9" t="s">
        <v>54</v>
      </c>
      <c r="I173" s="9" t="s">
        <v>46</v>
      </c>
      <c r="J173" s="9" t="s">
        <v>49</v>
      </c>
      <c r="K173" s="9">
        <v>10</v>
      </c>
      <c r="L173" s="9">
        <v>26</v>
      </c>
      <c r="M173" s="6">
        <f>IF(N173="","",K173-L173)</f>
        <v>-16</v>
      </c>
      <c r="N173" s="7" t="str">
        <f>IF(OR(K173="",L173=""),"",IF(K173=L173,"T",IF(K173&lt;L173,"L","W")))</f>
        <v>L</v>
      </c>
      <c r="O173" s="15" t="str">
        <f t="shared" ca="1" si="9"/>
        <v>(3-8)</v>
      </c>
      <c r="P173" s="5">
        <f ca="1">IF(N173="","",SUM(OFFSET(K173,,,-$A173)))</f>
        <v>178</v>
      </c>
      <c r="Q173" s="5">
        <f ca="1">IF(M173="","",SUM(OFFSET(L173,,,-$A173)))</f>
        <v>253</v>
      </c>
      <c r="R173" s="6">
        <f ca="1">IF(N173="","",P173-Q173)</f>
        <v>-75</v>
      </c>
      <c r="S173" s="11">
        <f>IF(N173="","",IF(L173=K173,0.5,IF(L173&lt;K173,1,0)))</f>
        <v>0</v>
      </c>
      <c r="T173" s="12">
        <f ca="1">IF(OR(E173="bye",S173=""),#N/A,SUM(OFFSET(S173,,,-$A173))/COUNT(OFFSET(S173,,,-$A173)))</f>
        <v>0.27272727272727271</v>
      </c>
      <c r="U173" s="11">
        <f>IF(OR(E173="bye",E173="dnq"),"",IF(N173="",0,S173))</f>
        <v>0</v>
      </c>
      <c r="V173" s="13" t="e">
        <f ca="1">IF(OR(E173="bye",E173="dnq"),#N/A,IF(OR(N173="",AND(N174="",E174&lt;&gt;"bye",E174&lt;&gt;"dnq")),SUM(OFFSET(U173,,,-$A173))/COUNT(OFFSET(U173,,,-$A173)),#N/A))</f>
        <v>#N/A</v>
      </c>
      <c r="W173" s="11">
        <f>IF(OR(E173="bye",E173="dnq"),"",IF(N173="",1,S173))</f>
        <v>0</v>
      </c>
      <c r="X173" s="13" t="e">
        <f ca="1">IF(OR(E173="bye",E173="dnq"),#N/A,IF(OR(N173="",AND(N174="",E174&lt;&gt;"bye",E174&lt;&gt;"dnq")),SUM(OFFSET(W173,,,-$A173))/COUNT(OFFSET(W173,,,-$A173)),#N/A))</f>
        <v>#N/A</v>
      </c>
      <c r="Y173" s="11" t="str">
        <f>IF(OR(E173="bye",E173="dnq"),"",IF(N173="",#N/A,IF(E173="H",S173,"")))</f>
        <v/>
      </c>
      <c r="Z173" s="12" t="e">
        <f t="shared" ca="1" si="10"/>
        <v>#N/A</v>
      </c>
      <c r="AA173" s="11">
        <f>IF(OR(E173="bye",E173="dnq"),"",IF(N173="",#N/A,IF(E173="A",S173,"")))</f>
        <v>0</v>
      </c>
      <c r="AB173" s="12">
        <f t="shared" ca="1" si="11"/>
        <v>0.2</v>
      </c>
    </row>
    <row r="174" spans="1:28" x14ac:dyDescent="0.25">
      <c r="A174" s="8">
        <f t="shared" si="8"/>
        <v>13</v>
      </c>
      <c r="B174" s="9">
        <v>2022</v>
      </c>
      <c r="C174" s="9" t="s">
        <v>56</v>
      </c>
      <c r="D174" s="9">
        <v>13</v>
      </c>
      <c r="E174" s="9" t="s">
        <v>5</v>
      </c>
      <c r="F174" s="9" t="s">
        <v>23</v>
      </c>
      <c r="G174" s="10">
        <v>1</v>
      </c>
      <c r="H174" s="9" t="s">
        <v>45</v>
      </c>
      <c r="I174" s="9" t="s">
        <v>46</v>
      </c>
      <c r="J174" s="9" t="s">
        <v>47</v>
      </c>
      <c r="K174" s="9">
        <v>23</v>
      </c>
      <c r="L174" s="9">
        <v>27</v>
      </c>
      <c r="M174" s="6">
        <f>IF(N174="","",K174-L174)</f>
        <v>-4</v>
      </c>
      <c r="N174" s="7" t="str">
        <f>IF(OR(K174="",L174=""),"",IF(K174=L174,"T",IF(K174&lt;L174,"L","W")))</f>
        <v>L</v>
      </c>
      <c r="O174" s="15" t="str">
        <f t="shared" ca="1" si="9"/>
        <v>(3-9)</v>
      </c>
      <c r="P174" s="5">
        <f ca="1">IF(N174="","",SUM(OFFSET(K174,,,-$A174)))</f>
        <v>201</v>
      </c>
      <c r="Q174" s="5">
        <f ca="1">IF(M174="","",SUM(OFFSET(L174,,,-$A174)))</f>
        <v>280</v>
      </c>
      <c r="R174" s="6">
        <f ca="1">IF(N174="","",P174-Q174)</f>
        <v>-79</v>
      </c>
      <c r="S174" s="11">
        <f>IF(N174="","",IF(L174=K174,0.5,IF(L174&lt;K174,1,0)))</f>
        <v>0</v>
      </c>
      <c r="T174" s="12">
        <f ca="1">IF(OR(E174="bye",S174=""),#N/A,SUM(OFFSET(S174,,,-$A174))/COUNT(OFFSET(S174,,,-$A174)))</f>
        <v>0.25</v>
      </c>
      <c r="U174" s="11">
        <f>IF(OR(E174="bye",E174="dnq"),"",IF(N174="",0,S174))</f>
        <v>0</v>
      </c>
      <c r="V174" s="13" t="e">
        <f ca="1">IF(OR(E174="bye",E174="dnq"),#N/A,IF(OR(N174="",AND(N175="",E175&lt;&gt;"bye",E175&lt;&gt;"dnq")),SUM(OFFSET(U174,,,-$A174))/COUNT(OFFSET(U174,,,-$A174)),#N/A))</f>
        <v>#N/A</v>
      </c>
      <c r="W174" s="11">
        <f>IF(OR(E174="bye",E174="dnq"),"",IF(N174="",1,S174))</f>
        <v>0</v>
      </c>
      <c r="X174" s="13" t="e">
        <f ca="1">IF(OR(E174="bye",E174="dnq"),#N/A,IF(OR(N174="",AND(N175="",E175&lt;&gt;"bye",E175&lt;&gt;"dnq")),SUM(OFFSET(W174,,,-$A174))/COUNT(OFFSET(W174,,,-$A174)),#N/A))</f>
        <v>#N/A</v>
      </c>
      <c r="Y174" s="11">
        <f>IF(OR(E174="bye",E174="dnq"),"",IF(N174="",#N/A,IF(E174="H",S174,"")))</f>
        <v>0</v>
      </c>
      <c r="Z174" s="12">
        <f t="shared" ca="1" si="10"/>
        <v>0.2857142857142857</v>
      </c>
      <c r="AA174" s="11" t="str">
        <f>IF(OR(E174="bye",E174="dnq"),"",IF(N174="",#N/A,IF(E174="A",S174,"")))</f>
        <v/>
      </c>
      <c r="AB174" s="12" t="e">
        <f t="shared" ca="1" si="11"/>
        <v>#N/A</v>
      </c>
    </row>
    <row r="175" spans="1:28" x14ac:dyDescent="0.25">
      <c r="A175" s="8">
        <f t="shared" si="8"/>
        <v>14</v>
      </c>
      <c r="B175" s="9">
        <v>2022</v>
      </c>
      <c r="C175" s="9" t="s">
        <v>56</v>
      </c>
      <c r="D175" s="9">
        <v>14</v>
      </c>
      <c r="E175" s="9" t="s">
        <v>5</v>
      </c>
      <c r="F175" s="9" t="s">
        <v>36</v>
      </c>
      <c r="G175" s="10">
        <v>4</v>
      </c>
      <c r="H175" s="9" t="s">
        <v>54</v>
      </c>
      <c r="I175" s="9" t="s">
        <v>46</v>
      </c>
      <c r="J175" s="9" t="s">
        <v>53</v>
      </c>
      <c r="K175" s="9">
        <v>17</v>
      </c>
      <c r="L175" s="9">
        <v>16</v>
      </c>
      <c r="M175" s="6">
        <f>IF(N175="","",K175-L175)</f>
        <v>1</v>
      </c>
      <c r="N175" s="7" t="str">
        <f>IF(OR(K175="",L175=""),"",IF(K175=L175,"T",IF(K175&lt;L175,"L","W")))</f>
        <v>W</v>
      </c>
      <c r="O175" s="15" t="str">
        <f t="shared" ca="1" si="9"/>
        <v>(4-9)</v>
      </c>
      <c r="P175" s="5">
        <f ca="1">IF(N175="","",SUM(OFFSET(K175,,,-$A175)))</f>
        <v>218</v>
      </c>
      <c r="Q175" s="5">
        <f ca="1">IF(M175="","",SUM(OFFSET(L175,,,-$A175)))</f>
        <v>296</v>
      </c>
      <c r="R175" s="6">
        <f ca="1">IF(N175="","",P175-Q175)</f>
        <v>-78</v>
      </c>
      <c r="S175" s="11">
        <f>IF(N175="","",IF(L175=K175,0.5,IF(L175&lt;K175,1,0)))</f>
        <v>1</v>
      </c>
      <c r="T175" s="12">
        <f ca="1">IF(OR(E175="bye",S175=""),#N/A,SUM(OFFSET(S175,,,-$A175))/COUNT(OFFSET(S175,,,-$A175)))</f>
        <v>0.30769230769230771</v>
      </c>
      <c r="U175" s="11">
        <f>IF(OR(E175="bye",E175="dnq"),"",IF(N175="",0,S175))</f>
        <v>1</v>
      </c>
      <c r="V175" s="13" t="e">
        <f ca="1">IF(OR(E175="bye",E175="dnq"),#N/A,IF(OR(N175="",AND(N176="",E176&lt;&gt;"bye",E176&lt;&gt;"dnq")),SUM(OFFSET(U175,,,-$A175))/COUNT(OFFSET(U175,,,-$A175)),#N/A))</f>
        <v>#N/A</v>
      </c>
      <c r="W175" s="11">
        <f>IF(OR(E175="bye",E175="dnq"),"",IF(N175="",1,S175))</f>
        <v>1</v>
      </c>
      <c r="X175" s="13" t="e">
        <f ca="1">IF(OR(E175="bye",E175="dnq"),#N/A,IF(OR(N175="",AND(N176="",E176&lt;&gt;"bye",E176&lt;&gt;"dnq")),SUM(OFFSET(W175,,,-$A175))/COUNT(OFFSET(W175,,,-$A175)),#N/A))</f>
        <v>#N/A</v>
      </c>
      <c r="Y175" s="11">
        <f>IF(OR(E175="bye",E175="dnq"),"",IF(N175="",#N/A,IF(E175="H",S175,"")))</f>
        <v>1</v>
      </c>
      <c r="Z175" s="12">
        <f t="shared" ca="1" si="10"/>
        <v>0.375</v>
      </c>
      <c r="AA175" s="11" t="str">
        <f>IF(OR(E175="bye",E175="dnq"),"",IF(N175="",#N/A,IF(E175="A",S175,"")))</f>
        <v/>
      </c>
      <c r="AB175" s="12" t="e">
        <f t="shared" ca="1" si="11"/>
        <v>#N/A</v>
      </c>
    </row>
    <row r="176" spans="1:28" x14ac:dyDescent="0.25">
      <c r="A176" s="8">
        <f t="shared" si="8"/>
        <v>15</v>
      </c>
      <c r="B176" s="9">
        <v>2022</v>
      </c>
      <c r="C176" s="9" t="s">
        <v>56</v>
      </c>
      <c r="D176" s="9">
        <v>15</v>
      </c>
      <c r="E176" s="9" t="s">
        <v>6</v>
      </c>
      <c r="F176" s="9" t="s">
        <v>38</v>
      </c>
      <c r="G176" s="10">
        <v>3</v>
      </c>
      <c r="H176" s="9" t="s">
        <v>45</v>
      </c>
      <c r="I176" s="9" t="s">
        <v>50</v>
      </c>
      <c r="J176" s="9" t="s">
        <v>49</v>
      </c>
      <c r="K176" s="9">
        <v>12</v>
      </c>
      <c r="L176" s="9">
        <v>24</v>
      </c>
      <c r="M176" s="6">
        <f>IF(N176="","",K176-L176)</f>
        <v>-12</v>
      </c>
      <c r="N176" s="7" t="str">
        <f>IF(OR(K176="",L176=""),"",IF(K176=L176,"T",IF(K176&lt;L176,"L","W")))</f>
        <v>L</v>
      </c>
      <c r="O176" s="15" t="str">
        <f t="shared" ca="1" si="9"/>
        <v>(4-10)</v>
      </c>
      <c r="P176" s="5">
        <f ca="1">IF(N176="","",SUM(OFFSET(K176,,,-$A176)))</f>
        <v>230</v>
      </c>
      <c r="Q176" s="5">
        <f ca="1">IF(M176="","",SUM(OFFSET(L176,,,-$A176)))</f>
        <v>320</v>
      </c>
      <c r="R176" s="6">
        <f ca="1">IF(N176="","",P176-Q176)</f>
        <v>-90</v>
      </c>
      <c r="S176" s="11">
        <f>IF(N176="","",IF(L176=K176,0.5,IF(L176&lt;K176,1,0)))</f>
        <v>0</v>
      </c>
      <c r="T176" s="12">
        <f ca="1">IF(OR(E176="bye",S176=""),#N/A,SUM(OFFSET(S176,,,-$A176))/COUNT(OFFSET(S176,,,-$A176)))</f>
        <v>0.2857142857142857</v>
      </c>
      <c r="U176" s="11">
        <f>IF(OR(E176="bye",E176="dnq"),"",IF(N176="",0,S176))</f>
        <v>0</v>
      </c>
      <c r="V176" s="13" t="e">
        <f ca="1">IF(OR(E176="bye",E176="dnq"),#N/A,IF(OR(N176="",AND(N177="",E177&lt;&gt;"bye",E177&lt;&gt;"dnq")),SUM(OFFSET(U176,,,-$A176))/COUNT(OFFSET(U176,,,-$A176)),#N/A))</f>
        <v>#N/A</v>
      </c>
      <c r="W176" s="11">
        <f>IF(OR(E176="bye",E176="dnq"),"",IF(N176="",1,S176))</f>
        <v>0</v>
      </c>
      <c r="X176" s="13" t="e">
        <f ca="1">IF(OR(E176="bye",E176="dnq"),#N/A,IF(OR(N176="",AND(N177="",E177&lt;&gt;"bye",E177&lt;&gt;"dnq")),SUM(OFFSET(W176,,,-$A176))/COUNT(OFFSET(W176,,,-$A176)),#N/A))</f>
        <v>#N/A</v>
      </c>
      <c r="Y176" s="11" t="str">
        <f>IF(OR(E176="bye",E176="dnq"),"",IF(N176="",#N/A,IF(E176="H",S176,"")))</f>
        <v/>
      </c>
      <c r="Z176" s="12" t="e">
        <f t="shared" ca="1" si="10"/>
        <v>#N/A</v>
      </c>
      <c r="AA176" s="11">
        <f>IF(OR(E176="bye",E176="dnq"),"",IF(N176="",#N/A,IF(E176="A",S176,"")))</f>
        <v>0</v>
      </c>
      <c r="AB176" s="12">
        <f t="shared" ca="1" si="11"/>
        <v>0.16666666666666666</v>
      </c>
    </row>
    <row r="177" spans="1:28" x14ac:dyDescent="0.25">
      <c r="A177" s="8">
        <f t="shared" si="8"/>
        <v>16</v>
      </c>
      <c r="B177" s="9">
        <v>2022</v>
      </c>
      <c r="C177" s="9" t="s">
        <v>56</v>
      </c>
      <c r="D177" s="9">
        <v>16</v>
      </c>
      <c r="E177" s="9" t="s">
        <v>5</v>
      </c>
      <c r="F177" s="9" t="s">
        <v>20</v>
      </c>
      <c r="G177" s="10">
        <v>4</v>
      </c>
      <c r="H177" s="9" t="s">
        <v>54</v>
      </c>
      <c r="I177" s="9" t="s">
        <v>46</v>
      </c>
      <c r="J177" s="9" t="s">
        <v>47</v>
      </c>
      <c r="K177" s="9">
        <v>51</v>
      </c>
      <c r="L177" s="9">
        <v>14</v>
      </c>
      <c r="M177" s="6">
        <f>IF(N177="","",K177-L177)</f>
        <v>37</v>
      </c>
      <c r="N177" s="7" t="str">
        <f>IF(OR(K177="",L177=""),"",IF(K177=L177,"T",IF(K177&lt;L177,"L","W")))</f>
        <v>W</v>
      </c>
      <c r="O177" s="15" t="str">
        <f t="shared" ca="1" si="9"/>
        <v>(5-10)</v>
      </c>
      <c r="P177" s="5">
        <f ca="1">IF(N177="","",SUM(OFFSET(K177,,,-$A177)))</f>
        <v>281</v>
      </c>
      <c r="Q177" s="5">
        <f ca="1">IF(M177="","",SUM(OFFSET(L177,,,-$A177)))</f>
        <v>334</v>
      </c>
      <c r="R177" s="6">
        <f ca="1">IF(N177="","",P177-Q177)</f>
        <v>-53</v>
      </c>
      <c r="S177" s="11">
        <f>IF(N177="","",IF(L177=K177,0.5,IF(L177&lt;K177,1,0)))</f>
        <v>1</v>
      </c>
      <c r="T177" s="12">
        <f ca="1">IF(OR(E177="bye",S177=""),#N/A,SUM(OFFSET(S177,,,-$A177))/COUNT(OFFSET(S177,,,-$A177)))</f>
        <v>0.33333333333333331</v>
      </c>
      <c r="U177" s="11">
        <f>IF(OR(E177="bye",E177="dnq"),"",IF(N177="",0,S177))</f>
        <v>1</v>
      </c>
      <c r="V177" s="13" t="e">
        <f ca="1">IF(OR(E177="bye",E177="dnq"),#N/A,IF(OR(N177="",AND(N178="",E178&lt;&gt;"bye",E178&lt;&gt;"dnq")),SUM(OFFSET(U177,,,-$A177))/COUNT(OFFSET(U177,,,-$A177)),#N/A))</f>
        <v>#N/A</v>
      </c>
      <c r="W177" s="11">
        <f>IF(OR(E177="bye",E177="dnq"),"",IF(N177="",1,S177))</f>
        <v>1</v>
      </c>
      <c r="X177" s="13" t="e">
        <f ca="1">IF(OR(E177="bye",E177="dnq"),#N/A,IF(OR(N177="",AND(N178="",E178&lt;&gt;"bye",E178&lt;&gt;"dnq")),SUM(OFFSET(W177,,,-$A177))/COUNT(OFFSET(W177,,,-$A177)),#N/A))</f>
        <v>#N/A</v>
      </c>
      <c r="Y177" s="11">
        <f>IF(OR(E177="bye",E177="dnq"),"",IF(N177="",#N/A,IF(E177="H",S177,"")))</f>
        <v>1</v>
      </c>
      <c r="Z177" s="12">
        <f t="shared" ca="1" si="10"/>
        <v>0.44444444444444442</v>
      </c>
      <c r="AA177" s="11" t="str">
        <f>IF(OR(E177="bye",E177="dnq"),"",IF(N177="",#N/A,IF(E177="A",S177,"")))</f>
        <v/>
      </c>
      <c r="AB177" s="12" t="e">
        <f t="shared" ca="1" si="11"/>
        <v>#N/A</v>
      </c>
    </row>
    <row r="178" spans="1:28" x14ac:dyDescent="0.25">
      <c r="A178" s="8">
        <f t="shared" si="8"/>
        <v>17</v>
      </c>
      <c r="B178" s="9">
        <v>2022</v>
      </c>
      <c r="C178" s="9" t="s">
        <v>56</v>
      </c>
      <c r="D178" s="9">
        <v>17</v>
      </c>
      <c r="E178" s="9" t="s">
        <v>6</v>
      </c>
      <c r="F178" s="9" t="s">
        <v>37</v>
      </c>
      <c r="G178" s="10">
        <v>4</v>
      </c>
      <c r="H178" s="9" t="s">
        <v>54</v>
      </c>
      <c r="I178" s="9" t="s">
        <v>46</v>
      </c>
      <c r="J178" s="9" t="s">
        <v>48</v>
      </c>
      <c r="K178" s="9">
        <v>10</v>
      </c>
      <c r="L178" s="9">
        <v>31</v>
      </c>
      <c r="M178" s="6">
        <f>IF(N178="","",K178-L178)</f>
        <v>-21</v>
      </c>
      <c r="N178" s="7" t="str">
        <f>IF(OR(K178="",L178=""),"",IF(K178=L178,"T",IF(K178&lt;L178,"L","W")))</f>
        <v>L</v>
      </c>
      <c r="O178" s="15" t="str">
        <f t="shared" ca="1" si="9"/>
        <v>(5-11)</v>
      </c>
      <c r="P178" s="5">
        <f ca="1">IF(N178="","",SUM(OFFSET(K178,,,-$A178)))</f>
        <v>291</v>
      </c>
      <c r="Q178" s="5">
        <f ca="1">IF(M178="","",SUM(OFFSET(L178,,,-$A178)))</f>
        <v>365</v>
      </c>
      <c r="R178" s="6">
        <f ca="1">IF(N178="","",P178-Q178)</f>
        <v>-74</v>
      </c>
      <c r="S178" s="11">
        <f>IF(N178="","",IF(L178=K178,0.5,IF(L178&lt;K178,1,0)))</f>
        <v>0</v>
      </c>
      <c r="T178" s="12">
        <f ca="1">IF(OR(E178="bye",S178=""),#N/A,SUM(OFFSET(S178,,,-$A178))/COUNT(OFFSET(S178,,,-$A178)))</f>
        <v>0.3125</v>
      </c>
      <c r="U178" s="11">
        <f>IF(OR(E178="bye",E178="dnq"),"",IF(N178="",0,S178))</f>
        <v>0</v>
      </c>
      <c r="V178" s="13" t="e">
        <f ca="1">IF(OR(E178="bye",E178="dnq"),#N/A,IF(OR(N178="",AND(N179="",E179&lt;&gt;"bye",E179&lt;&gt;"dnq")),SUM(OFFSET(U178,,,-$A178))/COUNT(OFFSET(U178,,,-$A178)),#N/A))</f>
        <v>#N/A</v>
      </c>
      <c r="W178" s="11">
        <f>IF(OR(E178="bye",E178="dnq"),"",IF(N178="",1,S178))</f>
        <v>0</v>
      </c>
      <c r="X178" s="13" t="e">
        <f ca="1">IF(OR(E178="bye",E178="dnq"),#N/A,IF(OR(N178="",AND(N179="",E179&lt;&gt;"bye",E179&lt;&gt;"dnq")),SUM(OFFSET(W178,,,-$A178))/COUNT(OFFSET(W178,,,-$A178)),#N/A))</f>
        <v>#N/A</v>
      </c>
      <c r="Y178" s="11" t="str">
        <f>IF(OR(E178="bye",E178="dnq"),"",IF(N178="",#N/A,IF(E178="H",S178,"")))</f>
        <v/>
      </c>
      <c r="Z178" s="12" t="e">
        <f t="shared" ca="1" si="10"/>
        <v>#N/A</v>
      </c>
      <c r="AA178" s="11">
        <f>IF(OR(E178="bye",E178="dnq"),"",IF(N178="",#N/A,IF(E178="A",S178,"")))</f>
        <v>0</v>
      </c>
      <c r="AB178" s="12">
        <f t="shared" ca="1" si="11"/>
        <v>0.14285714285714285</v>
      </c>
    </row>
    <row r="179" spans="1:28" x14ac:dyDescent="0.25">
      <c r="A179" s="8">
        <f t="shared" si="8"/>
        <v>18</v>
      </c>
      <c r="B179" s="9">
        <v>2022</v>
      </c>
      <c r="C179" s="9" t="s">
        <v>56</v>
      </c>
      <c r="D179" s="9">
        <v>18</v>
      </c>
      <c r="E179" s="9" t="s">
        <v>6</v>
      </c>
      <c r="F179" s="9" t="s">
        <v>23</v>
      </c>
      <c r="G179" s="10">
        <v>1</v>
      </c>
      <c r="H179" s="9" t="s">
        <v>45</v>
      </c>
      <c r="I179" s="9" t="s">
        <v>46</v>
      </c>
      <c r="J179" s="9" t="s">
        <v>47</v>
      </c>
      <c r="K179" s="9">
        <v>16</v>
      </c>
      <c r="L179" s="9">
        <v>19</v>
      </c>
      <c r="M179" s="6">
        <f>IF(N179="","",K179-L179)</f>
        <v>-3</v>
      </c>
      <c r="N179" s="7" t="str">
        <f>IF(OR(K179="",L179=""),"",IF(K179=L179,"T",IF(K179&lt;L179,"L","W")))</f>
        <v>L</v>
      </c>
      <c r="O179" s="15" t="str">
        <f t="shared" ca="1" si="9"/>
        <v>(5-12)</v>
      </c>
      <c r="P179" s="5">
        <f ca="1">IF(N179="","",SUM(OFFSET(K179,,,-$A179)))</f>
        <v>307</v>
      </c>
      <c r="Q179" s="5">
        <f ca="1">IF(M179="","",SUM(OFFSET(L179,,,-$A179)))</f>
        <v>384</v>
      </c>
      <c r="R179" s="6">
        <f ca="1">IF(N179="","",P179-Q179)</f>
        <v>-77</v>
      </c>
      <c r="S179" s="11">
        <f>IF(N179="","",IF(L179=K179,0.5,IF(L179&lt;K179,1,0)))</f>
        <v>0</v>
      </c>
      <c r="T179" s="12">
        <f ca="1">IF(OR(E179="bye",S179=""),#N/A,SUM(OFFSET(S179,,,-$A179))/COUNT(OFFSET(S179,,,-$A179)))</f>
        <v>0.29411764705882354</v>
      </c>
      <c r="U179" s="11">
        <f>IF(OR(E179="bye",E179="dnq"),"",IF(N179="",0,S179))</f>
        <v>0</v>
      </c>
      <c r="V179" s="13" t="e">
        <f ca="1">IF(OR(E179="bye",E179="dnq"),#N/A,IF(OR(N179="",AND(N180="",E180&lt;&gt;"bye",E180&lt;&gt;"dnq")),SUM(OFFSET(U179,,,-$A179))/COUNT(OFFSET(U179,,,-$A179)),#N/A))</f>
        <v>#N/A</v>
      </c>
      <c r="W179" s="11">
        <f>IF(OR(E179="bye",E179="dnq"),"",IF(N179="",1,S179))</f>
        <v>0</v>
      </c>
      <c r="X179" s="13" t="e">
        <f ca="1">IF(OR(E179="bye",E179="dnq"),#N/A,IF(OR(N179="",AND(N180="",E180&lt;&gt;"bye",E180&lt;&gt;"dnq")),SUM(OFFSET(W179,,,-$A179))/COUNT(OFFSET(W179,,,-$A179)),#N/A))</f>
        <v>#N/A</v>
      </c>
      <c r="Y179" s="11" t="str">
        <f>IF(OR(E179="bye",E179="dnq"),"",IF(N179="",#N/A,IF(E179="H",S179,"")))</f>
        <v/>
      </c>
      <c r="Z179" s="12" t="e">
        <f t="shared" ca="1" si="10"/>
        <v>#N/A</v>
      </c>
      <c r="AA179" s="11">
        <f>IF(OR(E179="bye",E179="dnq"),"",IF(N179="",#N/A,IF(E179="A",S179,"")))</f>
        <v>0</v>
      </c>
      <c r="AB179" s="12">
        <f t="shared" ca="1" si="11"/>
        <v>0.125</v>
      </c>
    </row>
    <row r="180" spans="1:28" x14ac:dyDescent="0.25">
      <c r="A180" s="8">
        <f t="shared" si="8"/>
        <v>1</v>
      </c>
      <c r="B180" s="9">
        <v>2022</v>
      </c>
      <c r="C180" s="9" t="s">
        <v>57</v>
      </c>
      <c r="D180" s="9" t="s">
        <v>66</v>
      </c>
      <c r="E180" s="9" t="s">
        <v>16</v>
      </c>
      <c r="M180" s="6" t="str">
        <f>IF(N180="","",K180-L180)</f>
        <v/>
      </c>
      <c r="N180" s="7" t="str">
        <f>IF(OR(K180="",L180=""),"",IF(K180=L180,"T",IF(K180&lt;L180,"L","W")))</f>
        <v/>
      </c>
      <c r="O180" s="15" t="str">
        <f t="shared" ca="1" si="9"/>
        <v/>
      </c>
      <c r="P180" s="5" t="str">
        <f ca="1">IF(N180="","",SUM(OFFSET(K180,,,-$A180)))</f>
        <v/>
      </c>
      <c r="Q180" s="5" t="str">
        <f ca="1">IF(M180="","",SUM(OFFSET(L180,,,-$A180)))</f>
        <v/>
      </c>
      <c r="R180" s="6" t="str">
        <f>IF(N180="","",P180-Q180)</f>
        <v/>
      </c>
      <c r="S180" s="11" t="str">
        <f>IF(N180="","",IF(L180=K180,0.5,IF(L180&lt;K180,1,0)))</f>
        <v/>
      </c>
      <c r="T180" s="12" t="e">
        <f ca="1">IF(OR(E180="bye",S180=""),#N/A,SUM(OFFSET(S180,,,-$A180))/COUNT(OFFSET(S180,,,-$A180)))</f>
        <v>#N/A</v>
      </c>
      <c r="U180" s="11" t="str">
        <f>IF(OR(E180="bye",E180="dnq"),"",IF(N180="",0,S180))</f>
        <v/>
      </c>
      <c r="V180" s="13" t="e">
        <f ca="1">IF(OR(E180="bye",E180="dnq"),#N/A,IF(OR(N180="",AND(N181="",E181&lt;&gt;"bye",E181&lt;&gt;"dnq")),SUM(OFFSET(U180,,,-$A180))/COUNT(OFFSET(U180,,,-$A180)),#N/A))</f>
        <v>#N/A</v>
      </c>
      <c r="W180" s="11" t="str">
        <f>IF(OR(E180="bye",E180="dnq"),"",IF(N180="",1,S180))</f>
        <v/>
      </c>
      <c r="X180" s="13" t="e">
        <f ca="1">IF(OR(E180="bye",E180="dnq"),#N/A,IF(OR(N180="",AND(N181="",E181&lt;&gt;"bye",E181&lt;&gt;"dnq")),SUM(OFFSET(W180,,,-$A180))/COUNT(OFFSET(W180,,,-$A180)),#N/A))</f>
        <v>#N/A</v>
      </c>
      <c r="Y180" s="11" t="str">
        <f>IF(OR(E180="bye",E180="dnq"),"",IF(N180="",#N/A,IF(E180="H",S180,"")))</f>
        <v/>
      </c>
      <c r="Z180" s="12" t="e">
        <f t="shared" ca="1" si="10"/>
        <v>#N/A</v>
      </c>
      <c r="AA180" s="11" t="str">
        <f>IF(OR(E180="bye",E180="dnq"),"",IF(N180="",#N/A,IF(E180="A",S180,"")))</f>
        <v/>
      </c>
      <c r="AB180" s="12" t="e">
        <f t="shared" ca="1" si="11"/>
        <v>#N/A</v>
      </c>
    </row>
    <row r="181" spans="1:28" x14ac:dyDescent="0.25">
      <c r="A181" s="8">
        <f t="shared" si="8"/>
        <v>2</v>
      </c>
      <c r="B181" s="9">
        <v>2022</v>
      </c>
      <c r="C181" s="9" t="s">
        <v>57</v>
      </c>
      <c r="D181" s="9" t="s">
        <v>67</v>
      </c>
      <c r="E181" s="9" t="s">
        <v>16</v>
      </c>
      <c r="M181" s="6" t="str">
        <f>IF(N181="","",K181-L181)</f>
        <v/>
      </c>
      <c r="N181" s="7" t="str">
        <f>IF(OR(K181="",L181=""),"",IF(K181=L181,"T",IF(K181&lt;L181,"L","W")))</f>
        <v/>
      </c>
      <c r="O181" s="15" t="str">
        <f t="shared" ca="1" si="9"/>
        <v/>
      </c>
      <c r="P181" s="5" t="str">
        <f ca="1">IF(N181="","",SUM(OFFSET(K181,,,-$A181)))</f>
        <v/>
      </c>
      <c r="Q181" s="5" t="str">
        <f ca="1">IF(M181="","",SUM(OFFSET(L181,,,-$A181)))</f>
        <v/>
      </c>
      <c r="R181" s="6" t="str">
        <f>IF(N181="","",P181-Q181)</f>
        <v/>
      </c>
      <c r="S181" s="11" t="str">
        <f>IF(N181="","",IF(L181=K181,0.5,IF(L181&lt;K181,1,0)))</f>
        <v/>
      </c>
      <c r="T181" s="12" t="e">
        <f ca="1">IF(OR(E181="bye",S181=""),#N/A,SUM(OFFSET(S181,,,-$A181))/COUNT(OFFSET(S181,,,-$A181)))</f>
        <v>#N/A</v>
      </c>
      <c r="U181" s="11" t="str">
        <f>IF(OR(E181="bye",E181="dnq"),"",IF(N181="",0,S181))</f>
        <v/>
      </c>
      <c r="V181" s="13" t="e">
        <f ca="1">IF(OR(E181="bye",E181="dnq"),#N/A,IF(OR(N181="",AND(N182="",E182&lt;&gt;"bye",E182&lt;&gt;"dnq")),SUM(OFFSET(U181,,,-$A181))/COUNT(OFFSET(U181,,,-$A181)),#N/A))</f>
        <v>#N/A</v>
      </c>
      <c r="W181" s="11" t="str">
        <f>IF(OR(E181="bye",E181="dnq"),"",IF(N181="",1,S181))</f>
        <v/>
      </c>
      <c r="X181" s="13" t="e">
        <f ca="1">IF(OR(E181="bye",E181="dnq"),#N/A,IF(OR(N181="",AND(N182="",E182&lt;&gt;"bye",E182&lt;&gt;"dnq")),SUM(OFFSET(W181,,,-$A181))/COUNT(OFFSET(W181,,,-$A181)),#N/A))</f>
        <v>#N/A</v>
      </c>
      <c r="Y181" s="11" t="str">
        <f>IF(OR(E181="bye",E181="dnq"),"",IF(N181="",#N/A,IF(E181="H",S181,"")))</f>
        <v/>
      </c>
      <c r="Z181" s="12" t="e">
        <f t="shared" ca="1" si="10"/>
        <v>#N/A</v>
      </c>
      <c r="AA181" s="11" t="str">
        <f>IF(OR(E181="bye",E181="dnq"),"",IF(N181="",#N/A,IF(E181="A",S181,"")))</f>
        <v/>
      </c>
      <c r="AB181" s="12" t="e">
        <f t="shared" ca="1" si="11"/>
        <v>#N/A</v>
      </c>
    </row>
    <row r="182" spans="1:28" x14ac:dyDescent="0.25">
      <c r="A182" s="8">
        <f t="shared" si="8"/>
        <v>3</v>
      </c>
      <c r="B182" s="9">
        <v>2022</v>
      </c>
      <c r="C182" s="9" t="s">
        <v>57</v>
      </c>
      <c r="D182" s="9" t="s">
        <v>68</v>
      </c>
      <c r="E182" s="9" t="s">
        <v>16</v>
      </c>
      <c r="M182" s="6" t="str">
        <f>IF(N182="","",K182-L182)</f>
        <v/>
      </c>
      <c r="N182" s="7" t="str">
        <f>IF(OR(K182="",L182=""),"",IF(K182=L182,"T",IF(K182&lt;L182,"L","W")))</f>
        <v/>
      </c>
      <c r="O182" s="15" t="str">
        <f t="shared" ca="1" si="9"/>
        <v/>
      </c>
      <c r="P182" s="5" t="str">
        <f ca="1">IF(N182="","",SUM(OFFSET(K182,,,-$A182)))</f>
        <v/>
      </c>
      <c r="Q182" s="5" t="str">
        <f ca="1">IF(M182="","",SUM(OFFSET(L182,,,-$A182)))</f>
        <v/>
      </c>
      <c r="R182" s="6" t="str">
        <f>IF(N182="","",P182-Q182)</f>
        <v/>
      </c>
      <c r="S182" s="11" t="str">
        <f>IF(N182="","",IF(L182=K182,0.5,IF(L182&lt;K182,1,0)))</f>
        <v/>
      </c>
      <c r="T182" s="12" t="e">
        <f ca="1">IF(OR(E182="bye",S182=""),#N/A,SUM(OFFSET(S182,,,-$A182))/COUNT(OFFSET(S182,,,-$A182)))</f>
        <v>#N/A</v>
      </c>
      <c r="U182" s="11" t="str">
        <f>IF(OR(E182="bye",E182="dnq"),"",IF(N182="",0,S182))</f>
        <v/>
      </c>
      <c r="V182" s="13" t="e">
        <f ca="1">IF(OR(E182="bye",E182="dnq"),#N/A,IF(OR(N182="",AND(N183="",E183&lt;&gt;"bye",E183&lt;&gt;"dnq")),SUM(OFFSET(U182,,,-$A182))/COUNT(OFFSET(U182,,,-$A182)),#N/A))</f>
        <v>#N/A</v>
      </c>
      <c r="W182" s="11" t="str">
        <f>IF(OR(E182="bye",E182="dnq"),"",IF(N182="",1,S182))</f>
        <v/>
      </c>
      <c r="X182" s="13" t="e">
        <f ca="1">IF(OR(E182="bye",E182="dnq"),#N/A,IF(OR(N182="",AND(N183="",E183&lt;&gt;"bye",E183&lt;&gt;"dnq")),SUM(OFFSET(W182,,,-$A182))/COUNT(OFFSET(W182,,,-$A182)),#N/A))</f>
        <v>#N/A</v>
      </c>
      <c r="Y182" s="11" t="str">
        <f>IF(OR(E182="bye",E182="dnq"),"",IF(N182="",#N/A,IF(E182="H",S182,"")))</f>
        <v/>
      </c>
      <c r="Z182" s="12" t="e">
        <f t="shared" ca="1" si="10"/>
        <v>#N/A</v>
      </c>
      <c r="AA182" s="11" t="str">
        <f>IF(OR(E182="bye",E182="dnq"),"",IF(N182="",#N/A,IF(E182="A",S182,"")))</f>
        <v/>
      </c>
      <c r="AB182" s="12" t="e">
        <f t="shared" ca="1" si="11"/>
        <v>#N/A</v>
      </c>
    </row>
    <row r="183" spans="1:28" x14ac:dyDescent="0.25">
      <c r="A183" s="8">
        <f t="shared" si="8"/>
        <v>4</v>
      </c>
      <c r="B183" s="9">
        <v>2022</v>
      </c>
      <c r="C183" s="9" t="s">
        <v>57</v>
      </c>
      <c r="D183" s="9" t="s">
        <v>69</v>
      </c>
      <c r="E183" s="9" t="s">
        <v>16</v>
      </c>
      <c r="M183" s="6" t="str">
        <f>IF(N183="","",K183-L183)</f>
        <v/>
      </c>
      <c r="N183" s="7" t="str">
        <f>IF(OR(K183="",L183=""),"",IF(K183=L183,"T",IF(K183&lt;L183,"L","W")))</f>
        <v/>
      </c>
      <c r="O183" s="15" t="str">
        <f t="shared" ca="1" si="9"/>
        <v/>
      </c>
      <c r="P183" s="5" t="str">
        <f ca="1">IF(N183="","",SUM(OFFSET(K183,,,-$A183)))</f>
        <v/>
      </c>
      <c r="Q183" s="5" t="str">
        <f ca="1">IF(M183="","",SUM(OFFSET(L183,,,-$A183)))</f>
        <v/>
      </c>
      <c r="R183" s="6" t="str">
        <f>IF(N183="","",P183-Q183)</f>
        <v/>
      </c>
      <c r="S183" s="11" t="str">
        <f>IF(N183="","",IF(L183=K183,0.5,IF(L183&lt;K183,1,0)))</f>
        <v/>
      </c>
      <c r="T183" s="12" t="e">
        <f ca="1">IF(OR(E183="bye",S183=""),#N/A,SUM(OFFSET(S183,,,-$A183))/COUNT(OFFSET(S183,,,-$A183)))</f>
        <v>#N/A</v>
      </c>
      <c r="U183" s="11" t="str">
        <f>IF(OR(E183="bye",E183="dnq"),"",IF(N183="",0,S183))</f>
        <v/>
      </c>
      <c r="V183" s="13" t="e">
        <f ca="1">IF(OR(E183="bye",E183="dnq"),#N/A,IF(OR(N183="",AND(N184="",E184&lt;&gt;"bye",E184&lt;&gt;"dnq")),SUM(OFFSET(U183,,,-$A183))/COUNT(OFFSET(U183,,,-$A183)),#N/A))</f>
        <v>#N/A</v>
      </c>
      <c r="W183" s="11" t="str">
        <f>IF(OR(E183="bye",E183="dnq"),"",IF(N183="",1,S183))</f>
        <v/>
      </c>
      <c r="X183" s="13" t="e">
        <f ca="1">IF(OR(E183="bye",E183="dnq"),#N/A,IF(OR(N183="",AND(N184="",E184&lt;&gt;"bye",E184&lt;&gt;"dnq")),SUM(OFFSET(W183,,,-$A183))/COUNT(OFFSET(W183,,,-$A183)),#N/A))</f>
        <v>#N/A</v>
      </c>
      <c r="Y183" s="11" t="str">
        <f>IF(OR(E183="bye",E183="dnq"),"",IF(N183="",#N/A,IF(E183="H",S183,"")))</f>
        <v/>
      </c>
      <c r="Z183" s="12" t="e">
        <f t="shared" ca="1" si="10"/>
        <v>#N/A</v>
      </c>
      <c r="AA183" s="11" t="str">
        <f>IF(OR(E183="bye",E183="dnq"),"",IF(N183="",#N/A,IF(E183="A",S183,"")))</f>
        <v/>
      </c>
      <c r="AB183" s="12" t="e">
        <f t="shared" ca="1" si="11"/>
        <v>#N/A</v>
      </c>
    </row>
    <row r="184" spans="1:28" x14ac:dyDescent="0.25">
      <c r="A184" s="8">
        <f t="shared" si="8"/>
        <v>1</v>
      </c>
      <c r="B184" s="9">
        <v>2023</v>
      </c>
      <c r="C184" s="9" t="s">
        <v>3</v>
      </c>
      <c r="D184" s="9" t="s">
        <v>72</v>
      </c>
      <c r="E184" s="9" t="s">
        <v>17</v>
      </c>
      <c r="M184" s="6" t="str">
        <f>IF(N184="","",K184-L184)</f>
        <v/>
      </c>
      <c r="N184" s="7" t="str">
        <f>IF(OR(K184="",L184=""),"",IF(K184=L184,"T",IF(K184&lt;L184,"L","W")))</f>
        <v/>
      </c>
      <c r="O184" s="15" t="str">
        <f t="shared" ca="1" si="9"/>
        <v/>
      </c>
      <c r="P184" s="5" t="str">
        <f ca="1">IF(N184="","",SUM(OFFSET(K184,,,-$A184)))</f>
        <v/>
      </c>
      <c r="Q184" s="5" t="str">
        <f ca="1">IF(M184="","",SUM(OFFSET(L184,,,-$A184)))</f>
        <v/>
      </c>
      <c r="R184" s="6" t="str">
        <f>IF(N184="","",P184-Q184)</f>
        <v/>
      </c>
      <c r="S184" s="11" t="str">
        <f>IF(N184="","",IF(L184=K184,0.5,IF(L184&lt;K184,1,0)))</f>
        <v/>
      </c>
      <c r="T184" s="12" t="e">
        <f ca="1">IF(OR(E184="bye",S184=""),#N/A,SUM(OFFSET(S184,,,-$A184))/COUNT(OFFSET(S184,,,-$A184)))</f>
        <v>#N/A</v>
      </c>
      <c r="U184" s="11" t="str">
        <f>IF(OR(E184="bye",E184="dnq"),"",IF(N184="",0,S184))</f>
        <v/>
      </c>
      <c r="V184" s="13" t="e">
        <f ca="1">IF(OR(E184="bye",E184="dnq"),#N/A,IF(OR(N184="",AND(N185="",E185&lt;&gt;"bye",E185&lt;&gt;"dnq")),SUM(OFFSET(U184,,,-$A184))/COUNT(OFFSET(U184,,,-$A184)),#N/A))</f>
        <v>#N/A</v>
      </c>
      <c r="W184" s="11" t="str">
        <f>IF(OR(E184="bye",E184="dnq"),"",IF(N184="",1,S184))</f>
        <v/>
      </c>
      <c r="X184" s="13" t="e">
        <f ca="1">IF(OR(E184="bye",E184="dnq"),#N/A,IF(OR(N184="",AND(N185="",E185&lt;&gt;"bye",E185&lt;&gt;"dnq")),SUM(OFFSET(W184,,,-$A184))/COUNT(OFFSET(W184,,,-$A184)),#N/A))</f>
        <v>#N/A</v>
      </c>
      <c r="Y184" s="11" t="str">
        <f>IF(OR(E184="bye",E184="dnq"),"",IF(N184="",#N/A,IF(E184="H",S184,"")))</f>
        <v/>
      </c>
      <c r="Z184" s="12" t="e">
        <f t="shared" ca="1" si="10"/>
        <v>#N/A</v>
      </c>
      <c r="AA184" s="11" t="str">
        <f>IF(OR(E184="bye",E184="dnq"),"",IF(N184="",#N/A,IF(E184="A",S184,"")))</f>
        <v/>
      </c>
      <c r="AB184" s="12" t="e">
        <f t="shared" ca="1" si="11"/>
        <v>#N/A</v>
      </c>
    </row>
    <row r="185" spans="1:28" x14ac:dyDescent="0.25">
      <c r="A185" s="8">
        <f t="shared" si="8"/>
        <v>2</v>
      </c>
      <c r="B185" s="9">
        <v>2023</v>
      </c>
      <c r="C185" s="9" t="s">
        <v>3</v>
      </c>
      <c r="D185" s="9">
        <v>1</v>
      </c>
      <c r="E185" s="9" t="s">
        <v>5</v>
      </c>
      <c r="F185" s="9" t="s">
        <v>37</v>
      </c>
      <c r="K185" s="9">
        <v>17</v>
      </c>
      <c r="L185" s="9">
        <v>34</v>
      </c>
      <c r="M185" s="6">
        <f>IF(N185="","",K185-L185)</f>
        <v>-17</v>
      </c>
      <c r="N185" s="7" t="str">
        <f>IF(OR(K185="",L185=""),"",IF(K185=L185,"T",IF(K185&lt;L185,"L","W")))</f>
        <v>L</v>
      </c>
      <c r="O185" s="15" t="str">
        <f t="shared" ca="1" si="9"/>
        <v>(0-1)</v>
      </c>
      <c r="P185" s="5">
        <f ca="1">IF(N185="","",SUM(OFFSET(K185,,,-$A185)))</f>
        <v>17</v>
      </c>
      <c r="Q185" s="5">
        <f ca="1">IF(M185="","",SUM(OFFSET(L185,,,-$A185)))</f>
        <v>34</v>
      </c>
      <c r="R185" s="6">
        <f ca="1">IF(N185="","",P185-Q185)</f>
        <v>-17</v>
      </c>
      <c r="S185" s="11">
        <f>IF(N185="","",IF(L185=K185,0.5,IF(L185&lt;K185,1,0)))</f>
        <v>0</v>
      </c>
      <c r="T185" s="12">
        <f ca="1">IF(OR(E185="bye",S185=""),#N/A,SUM(OFFSET(S185,,,-$A185))/COUNT(OFFSET(S185,,,-$A185)))</f>
        <v>0</v>
      </c>
      <c r="U185" s="11">
        <f>IF(OR(E185="bye",E185="dnq"),"",IF(N185="",0,S185))</f>
        <v>0</v>
      </c>
      <c r="V185" s="13" t="e">
        <f ca="1">IF(OR(E185="bye",E185="dnq"),#N/A,IF(OR(N185="",AND(N186="",E186&lt;&gt;"bye",E186&lt;&gt;"dnq")),SUM(OFFSET(U185,,,-$A185))/COUNT(OFFSET(U185,,,-$A185)),#N/A))</f>
        <v>#N/A</v>
      </c>
      <c r="W185" s="11">
        <f>IF(OR(E185="bye",E185="dnq"),"",IF(N185="",1,S185))</f>
        <v>0</v>
      </c>
      <c r="X185" s="13" t="e">
        <f ca="1">IF(OR(E185="bye",E185="dnq"),#N/A,IF(OR(N185="",AND(N186="",E186&lt;&gt;"bye",E186&lt;&gt;"dnq")),SUM(OFFSET(W185,,,-$A185))/COUNT(OFFSET(W185,,,-$A185)),#N/A))</f>
        <v>#N/A</v>
      </c>
      <c r="Y185" s="11">
        <f>IF(OR(E185="bye",E185="dnq"),"",IF(N185="",#N/A,IF(E185="H",S185,"")))</f>
        <v>0</v>
      </c>
      <c r="Z185" s="12">
        <f t="shared" ca="1" si="10"/>
        <v>0</v>
      </c>
      <c r="AA185" s="11" t="str">
        <f>IF(OR(E185="bye",E185="dnq"),"",IF(N185="",#N/A,IF(E185="A",S185,"")))</f>
        <v/>
      </c>
      <c r="AB185" s="12" t="e">
        <f t="shared" ca="1" si="11"/>
        <v>#N/A</v>
      </c>
    </row>
    <row r="186" spans="1:28" x14ac:dyDescent="0.25">
      <c r="A186" s="8">
        <f t="shared" si="8"/>
        <v>3</v>
      </c>
      <c r="B186" s="9">
        <v>2023</v>
      </c>
      <c r="C186" s="9" t="s">
        <v>3</v>
      </c>
      <c r="D186" s="9">
        <v>2</v>
      </c>
      <c r="E186" s="9" t="s">
        <v>5</v>
      </c>
      <c r="F186" s="9" t="s">
        <v>36</v>
      </c>
      <c r="K186" s="9">
        <v>17</v>
      </c>
      <c r="L186" s="9">
        <v>34</v>
      </c>
      <c r="M186" s="6">
        <f>IF(N186="","",K186-L186)</f>
        <v>-17</v>
      </c>
      <c r="N186" s="7" t="str">
        <f>IF(OR(K186="",L186=""),"",IF(K186=L186,"T",IF(K186&lt;L186,"L","W")))</f>
        <v>L</v>
      </c>
      <c r="O186" s="15" t="str">
        <f t="shared" ca="1" si="9"/>
        <v>(0-2)</v>
      </c>
      <c r="P186" s="5">
        <f ca="1">IF(N186="","",SUM(OFFSET(K186,,,-$A186)))</f>
        <v>34</v>
      </c>
      <c r="Q186" s="5">
        <f ca="1">IF(M186="","",SUM(OFFSET(L186,,,-$A186)))</f>
        <v>68</v>
      </c>
      <c r="R186" s="6">
        <f ca="1">IF(N186="","",P186-Q186)</f>
        <v>-34</v>
      </c>
      <c r="S186" s="11">
        <f>IF(N186="","",IF(L186=K186,0.5,IF(L186&lt;K186,1,0)))</f>
        <v>0</v>
      </c>
      <c r="T186" s="12">
        <f ca="1">IF(OR(E186="bye",S186=""),#N/A,SUM(OFFSET(S186,,,-$A186))/COUNT(OFFSET(S186,,,-$A186)))</f>
        <v>0</v>
      </c>
      <c r="U186" s="11">
        <f>IF(OR(E186="bye",E186="dnq"),"",IF(N186="",0,S186))</f>
        <v>0</v>
      </c>
      <c r="V186" s="13" t="e">
        <f ca="1">IF(OR(E186="bye",E186="dnq"),#N/A,IF(OR(N186="",AND(N187="",E187&lt;&gt;"bye",E187&lt;&gt;"dnq")),SUM(OFFSET(U186,,,-$A186))/COUNT(OFFSET(U186,,,-$A186)),#N/A))</f>
        <v>#N/A</v>
      </c>
      <c r="W186" s="11">
        <f>IF(OR(E186="bye",E186="dnq"),"",IF(N186="",1,S186))</f>
        <v>0</v>
      </c>
      <c r="X186" s="13" t="e">
        <f ca="1">IF(OR(E186="bye",E186="dnq"),#N/A,IF(OR(N186="",AND(N187="",E187&lt;&gt;"bye",E187&lt;&gt;"dnq")),SUM(OFFSET(W186,,,-$A186))/COUNT(OFFSET(W186,,,-$A186)),#N/A))</f>
        <v>#N/A</v>
      </c>
      <c r="Y186" s="11">
        <f>IF(OR(E186="bye",E186="dnq"),"",IF(N186="",#N/A,IF(E186="H",S186,"")))</f>
        <v>0</v>
      </c>
      <c r="Z186" s="12">
        <f t="shared" ca="1" si="10"/>
        <v>0</v>
      </c>
      <c r="AA186" s="11" t="str">
        <f>IF(OR(E186="bye",E186="dnq"),"",IF(N186="",#N/A,IF(E186="A",S186,"")))</f>
        <v/>
      </c>
      <c r="AB186" s="12" t="e">
        <f t="shared" ca="1" si="11"/>
        <v>#N/A</v>
      </c>
    </row>
    <row r="187" spans="1:28" x14ac:dyDescent="0.25">
      <c r="A187" s="8">
        <f t="shared" si="8"/>
        <v>4</v>
      </c>
      <c r="B187" s="9">
        <v>2023</v>
      </c>
      <c r="C187" s="9" t="s">
        <v>3</v>
      </c>
      <c r="D187" s="9">
        <v>3</v>
      </c>
      <c r="E187" s="9" t="s">
        <v>6</v>
      </c>
      <c r="F187" s="9" t="s">
        <v>20</v>
      </c>
      <c r="K187" s="9">
        <v>0</v>
      </c>
      <c r="L187" s="9">
        <v>41</v>
      </c>
      <c r="M187" s="6">
        <f>IF(N187="","",K187-L187)</f>
        <v>-41</v>
      </c>
      <c r="N187" s="7" t="str">
        <f>IF(OR(K187="",L187=""),"",IF(K187=L187,"T",IF(K187&lt;L187,"L","W")))</f>
        <v>L</v>
      </c>
      <c r="O187" s="15" t="str">
        <f t="shared" ca="1" si="9"/>
        <v>(0-3)</v>
      </c>
      <c r="P187" s="5">
        <f ca="1">IF(N187="","",SUM(OFFSET(K187,,,-$A187)))</f>
        <v>34</v>
      </c>
      <c r="Q187" s="5">
        <f ca="1">IF(M187="","",SUM(OFFSET(L187,,,-$A187)))</f>
        <v>109</v>
      </c>
      <c r="R187" s="6">
        <f ca="1">IF(N187="","",P187-Q187)</f>
        <v>-75</v>
      </c>
      <c r="S187" s="11">
        <f>IF(N187="","",IF(L187=K187,0.5,IF(L187&lt;K187,1,0)))</f>
        <v>0</v>
      </c>
      <c r="T187" s="12">
        <f ca="1">IF(OR(E187="bye",S187=""),#N/A,SUM(OFFSET(S187,,,-$A187))/COUNT(OFFSET(S187,,,-$A187)))</f>
        <v>0</v>
      </c>
      <c r="U187" s="11">
        <f>IF(OR(E187="bye",E187="dnq"),"",IF(N187="",0,S187))</f>
        <v>0</v>
      </c>
      <c r="V187" s="13" t="e">
        <f ca="1">IF(OR(E187="bye",E187="dnq"),#N/A,IF(OR(N187="",AND(N188="",E188&lt;&gt;"bye",E188&lt;&gt;"dnq")),SUM(OFFSET(U187,,,-$A187))/COUNT(OFFSET(U187,,,-$A187)),#N/A))</f>
        <v>#N/A</v>
      </c>
      <c r="W187" s="11">
        <f>IF(OR(E187="bye",E187="dnq"),"",IF(N187="",1,S187))</f>
        <v>0</v>
      </c>
      <c r="X187" s="13" t="e">
        <f ca="1">IF(OR(E187="bye",E187="dnq"),#N/A,IF(OR(N187="",AND(N188="",E188&lt;&gt;"bye",E188&lt;&gt;"dnq")),SUM(OFFSET(W187,,,-$A187))/COUNT(OFFSET(W187,,,-$A187)),#N/A))</f>
        <v>#N/A</v>
      </c>
      <c r="Y187" s="11" t="str">
        <f>IF(OR(E187="bye",E187="dnq"),"",IF(N187="",#N/A,IF(E187="H",S187,"")))</f>
        <v/>
      </c>
      <c r="Z187" s="12" t="e">
        <f t="shared" ca="1" si="10"/>
        <v>#N/A</v>
      </c>
      <c r="AA187" s="11">
        <f>IF(OR(E187="bye",E187="dnq"),"",IF(N187="",#N/A,IF(E187="A",S187,"")))</f>
        <v>0</v>
      </c>
      <c r="AB187" s="12">
        <f t="shared" ca="1" si="11"/>
        <v>0</v>
      </c>
    </row>
    <row r="188" spans="1:28" x14ac:dyDescent="0.25">
      <c r="A188" s="8">
        <f t="shared" si="8"/>
        <v>1</v>
      </c>
      <c r="B188" s="9">
        <v>2023</v>
      </c>
      <c r="C188" s="9" t="s">
        <v>56</v>
      </c>
      <c r="D188" s="9">
        <v>1</v>
      </c>
      <c r="E188" s="9" t="s">
        <v>6</v>
      </c>
      <c r="F188" s="9" t="s">
        <v>23</v>
      </c>
      <c r="G188" s="10">
        <v>1</v>
      </c>
      <c r="H188" s="9" t="s">
        <v>45</v>
      </c>
      <c r="I188" s="9" t="s">
        <v>46</v>
      </c>
      <c r="J188" s="9" t="s">
        <v>53</v>
      </c>
      <c r="K188" s="9">
        <v>30</v>
      </c>
      <c r="L188" s="9">
        <v>13</v>
      </c>
      <c r="M188" s="6">
        <f>IF(N188="","",K188-L188)</f>
        <v>17</v>
      </c>
      <c r="N188" s="7" t="str">
        <f>IF(OR(K188="",L188=""),"",IF(K188=L188,"T",IF(K188&lt;L188,"L","W")))</f>
        <v>W</v>
      </c>
      <c r="O188" s="15" t="str">
        <f t="shared" ca="1" si="9"/>
        <v>(1-0)</v>
      </c>
      <c r="P188" s="5">
        <f ca="1">IF(N188="","",SUM(OFFSET(K188,,,-$A188)))</f>
        <v>30</v>
      </c>
      <c r="Q188" s="5">
        <f ca="1">IF(M188="","",SUM(OFFSET(L188,,,-$A188)))</f>
        <v>13</v>
      </c>
      <c r="R188" s="6">
        <f ca="1">IF(N188="","",P188-Q188)</f>
        <v>17</v>
      </c>
      <c r="S188" s="11">
        <f>IF(N188="","",IF(L188=K188,0.5,IF(L188&lt;K188,1,0)))</f>
        <v>1</v>
      </c>
      <c r="T188" s="12">
        <f ca="1">IF(OR(E188="bye",S188=""),#N/A,SUM(OFFSET(S188,,,-$A188))/COUNT(OFFSET(S188,,,-$A188)))</f>
        <v>1</v>
      </c>
      <c r="U188" s="11">
        <f>IF(OR(E188="bye",E188="dnq"),"",IF(N188="",0,S188))</f>
        <v>1</v>
      </c>
      <c r="V188" s="13" t="e">
        <f ca="1">IF(OR(E188="bye",E188="dnq"),#N/A,IF(OR(N188="",AND(N189="",E189&lt;&gt;"bye",E189&lt;&gt;"dnq")),SUM(OFFSET(U188,,,-$A188))/COUNT(OFFSET(U188,,,-$A188)),#N/A))</f>
        <v>#N/A</v>
      </c>
      <c r="W188" s="11">
        <f>IF(OR(E188="bye",E188="dnq"),"",IF(N188="",1,S188))</f>
        <v>1</v>
      </c>
      <c r="X188" s="13" t="e">
        <f ca="1">IF(OR(E188="bye",E188="dnq"),#N/A,IF(OR(N188="",AND(N189="",E189&lt;&gt;"bye",E189&lt;&gt;"dnq")),SUM(OFFSET(W188,,,-$A188))/COUNT(OFFSET(W188,,,-$A188)),#N/A))</f>
        <v>#N/A</v>
      </c>
      <c r="Y188" s="11" t="str">
        <f>IF(OR(E188="bye",E188="dnq"),"",IF(N188="",#N/A,IF(E188="H",S188,"")))</f>
        <v/>
      </c>
      <c r="Z188" s="12" t="e">
        <f t="shared" ca="1" si="10"/>
        <v>#N/A</v>
      </c>
      <c r="AA188" s="11">
        <f>IF(OR(E188="bye",E188="dnq"),"",IF(N188="",#N/A,IF(E188="A",S188,"")))</f>
        <v>1</v>
      </c>
      <c r="AB188" s="12">
        <f t="shared" ca="1" si="11"/>
        <v>1</v>
      </c>
    </row>
    <row r="189" spans="1:28" x14ac:dyDescent="0.25">
      <c r="A189" s="8">
        <f t="shared" si="8"/>
        <v>2</v>
      </c>
      <c r="B189" s="9">
        <v>2023</v>
      </c>
      <c r="C189" s="9" t="s">
        <v>56</v>
      </c>
      <c r="D189" s="9">
        <v>2</v>
      </c>
      <c r="E189" s="9" t="s">
        <v>5</v>
      </c>
      <c r="F189" s="9" t="s">
        <v>22</v>
      </c>
      <c r="G189" s="10">
        <v>1</v>
      </c>
      <c r="H189" s="9" t="s">
        <v>45</v>
      </c>
      <c r="I189" s="9" t="s">
        <v>46</v>
      </c>
      <c r="J189" s="9" t="s">
        <v>49</v>
      </c>
      <c r="K189" s="9">
        <v>23</v>
      </c>
      <c r="L189" s="9">
        <v>30</v>
      </c>
      <c r="M189" s="6">
        <f>IF(N189="","",K189-L189)</f>
        <v>-7</v>
      </c>
      <c r="N189" s="7" t="str">
        <f>IF(OR(K189="",L189=""),"",IF(K189=L189,"T",IF(K189&lt;L189,"L","W")))</f>
        <v>L</v>
      </c>
      <c r="O189" s="15" t="str">
        <f t="shared" ca="1" si="9"/>
        <v>(1-1)</v>
      </c>
      <c r="P189" s="5">
        <f ca="1">IF(N189="","",SUM(OFFSET(K189,,,-$A189)))</f>
        <v>53</v>
      </c>
      <c r="Q189" s="5">
        <f ca="1">IF(M189="","",SUM(OFFSET(L189,,,-$A189)))</f>
        <v>43</v>
      </c>
      <c r="R189" s="6">
        <f ca="1">IF(N189="","",P189-Q189)</f>
        <v>10</v>
      </c>
      <c r="S189" s="11">
        <f>IF(N189="","",IF(L189=K189,0.5,IF(L189&lt;K189,1,0)))</f>
        <v>0</v>
      </c>
      <c r="T189" s="12">
        <f ca="1">IF(OR(E189="bye",S189=""),#N/A,SUM(OFFSET(S189,,,-$A189))/COUNT(OFFSET(S189,,,-$A189)))</f>
        <v>0.5</v>
      </c>
      <c r="U189" s="11">
        <f>IF(OR(E189="bye",E189="dnq"),"",IF(N189="",0,S189))</f>
        <v>0</v>
      </c>
      <c r="V189" s="13" t="e">
        <f ca="1">IF(OR(E189="bye",E189="dnq"),#N/A,IF(OR(N189="",AND(N190="",E190&lt;&gt;"bye",E190&lt;&gt;"dnq")),SUM(OFFSET(U189,,,-$A189))/COUNT(OFFSET(U189,,,-$A189)),#N/A))</f>
        <v>#N/A</v>
      </c>
      <c r="W189" s="11">
        <f>IF(OR(E189="bye",E189="dnq"),"",IF(N189="",1,S189))</f>
        <v>0</v>
      </c>
      <c r="X189" s="13" t="e">
        <f ca="1">IF(OR(E189="bye",E189="dnq"),#N/A,IF(OR(N189="",AND(N190="",E190&lt;&gt;"bye",E190&lt;&gt;"dnq")),SUM(OFFSET(W189,,,-$A189))/COUNT(OFFSET(W189,,,-$A189)),#N/A))</f>
        <v>#N/A</v>
      </c>
      <c r="Y189" s="11">
        <f>IF(OR(E189="bye",E189="dnq"),"",IF(N189="",#N/A,IF(E189="H",S189,"")))</f>
        <v>0</v>
      </c>
      <c r="Z189" s="12">
        <f t="shared" ca="1" si="10"/>
        <v>0</v>
      </c>
      <c r="AA189" s="11" t="str">
        <f>IF(OR(E189="bye",E189="dnq"),"",IF(N189="",#N/A,IF(E189="A",S189,"")))</f>
        <v/>
      </c>
      <c r="AB189" s="12" t="e">
        <f t="shared" ca="1" si="11"/>
        <v>#N/A</v>
      </c>
    </row>
    <row r="190" spans="1:28" x14ac:dyDescent="0.25">
      <c r="A190" s="8">
        <f t="shared" si="8"/>
        <v>3</v>
      </c>
      <c r="B190" s="9">
        <v>2023</v>
      </c>
      <c r="C190" s="9" t="s">
        <v>56</v>
      </c>
      <c r="D190" s="9">
        <v>3</v>
      </c>
      <c r="E190" s="9" t="s">
        <v>6</v>
      </c>
      <c r="F190" s="9" t="s">
        <v>61</v>
      </c>
      <c r="G190" s="10">
        <v>4</v>
      </c>
      <c r="H190" s="9" t="s">
        <v>54</v>
      </c>
      <c r="I190" s="9" t="s">
        <v>50</v>
      </c>
      <c r="J190" s="9" t="s">
        <v>49</v>
      </c>
      <c r="K190" s="9">
        <v>16</v>
      </c>
      <c r="L190" s="9">
        <v>19</v>
      </c>
      <c r="M190" s="6">
        <f>IF(N190="","",K190-L190)</f>
        <v>-3</v>
      </c>
      <c r="N190" s="7" t="str">
        <f>IF(OR(K190="",L190=""),"",IF(K190=L190,"T",IF(K190&lt;L190,"L","W")))</f>
        <v>L</v>
      </c>
      <c r="O190" s="15" t="str">
        <f t="shared" ca="1" si="9"/>
        <v>(1-2)</v>
      </c>
      <c r="P190" s="5">
        <f ca="1">IF(N190="","",SUM(OFFSET(K190,,,-$A190)))</f>
        <v>69</v>
      </c>
      <c r="Q190" s="5">
        <f ca="1">IF(M190="","",SUM(OFFSET(L190,,,-$A190)))</f>
        <v>62</v>
      </c>
      <c r="R190" s="6">
        <f ca="1">IF(N190="","",P190-Q190)</f>
        <v>7</v>
      </c>
      <c r="S190" s="11">
        <f>IF(N190="","",IF(L190=K190,0.5,IF(L190&lt;K190,1,0)))</f>
        <v>0</v>
      </c>
      <c r="T190" s="12">
        <f ca="1">IF(OR(E190="bye",S190=""),#N/A,SUM(OFFSET(S190,,,-$A190))/COUNT(OFFSET(S190,,,-$A190)))</f>
        <v>0.33333333333333331</v>
      </c>
      <c r="U190" s="11">
        <f>IF(OR(E190="bye",E190="dnq"),"",IF(N190="",0,S190))</f>
        <v>0</v>
      </c>
      <c r="V190" s="13" t="e">
        <f ca="1">IF(OR(E190="bye",E190="dnq"),#N/A,IF(OR(N190="",AND(N191="",E191&lt;&gt;"bye",E191&lt;&gt;"dnq")),SUM(OFFSET(U190,,,-$A190))/COUNT(OFFSET(U190,,,-$A190)),#N/A))</f>
        <v>#N/A</v>
      </c>
      <c r="W190" s="11">
        <f>IF(OR(E190="bye",E190="dnq"),"",IF(N190="",1,S190))</f>
        <v>0</v>
      </c>
      <c r="X190" s="13" t="e">
        <f ca="1">IF(OR(E190="bye",E190="dnq"),#N/A,IF(OR(N190="",AND(N191="",E191&lt;&gt;"bye",E191&lt;&gt;"dnq")),SUM(OFFSET(W190,,,-$A190))/COUNT(OFFSET(W190,,,-$A190)),#N/A))</f>
        <v>#N/A</v>
      </c>
      <c r="Y190" s="11" t="str">
        <f>IF(OR(E190="bye",E190="dnq"),"",IF(N190="",#N/A,IF(E190="H",S190,"")))</f>
        <v/>
      </c>
      <c r="Z190" s="12" t="e">
        <f t="shared" ca="1" si="10"/>
        <v>#N/A</v>
      </c>
      <c r="AA190" s="11">
        <f>IF(OR(E190="bye",E190="dnq"),"",IF(N190="",#N/A,IF(E190="A",S190,"")))</f>
        <v>0</v>
      </c>
      <c r="AB190" s="12">
        <f t="shared" ca="1" si="11"/>
        <v>0.5</v>
      </c>
    </row>
    <row r="191" spans="1:28" x14ac:dyDescent="0.25">
      <c r="A191" s="8">
        <f t="shared" si="8"/>
        <v>4</v>
      </c>
      <c r="B191" s="9">
        <v>2023</v>
      </c>
      <c r="C191" s="9" t="s">
        <v>56</v>
      </c>
      <c r="D191" s="9">
        <v>4</v>
      </c>
      <c r="E191" s="9" t="s">
        <v>6</v>
      </c>
      <c r="F191" s="9" t="s">
        <v>39</v>
      </c>
      <c r="G191" s="10">
        <v>5</v>
      </c>
      <c r="H191" s="9" t="s">
        <v>54</v>
      </c>
      <c r="I191" s="9" t="s">
        <v>52</v>
      </c>
      <c r="J191" s="9" t="s">
        <v>48</v>
      </c>
      <c r="K191" s="9">
        <v>29</v>
      </c>
      <c r="L191" s="9">
        <v>23</v>
      </c>
      <c r="M191" s="6">
        <f>IF(N191="","",K191-L191)</f>
        <v>6</v>
      </c>
      <c r="N191" s="7" t="str">
        <f>IF(OR(K191="",L191=""),"",IF(K191=L191,"T",IF(K191&lt;L191,"L","W")))</f>
        <v>W</v>
      </c>
      <c r="O191" s="15" t="str">
        <f t="shared" ca="1" si="9"/>
        <v>(2-2)</v>
      </c>
      <c r="P191" s="5">
        <f ca="1">IF(N191="","",SUM(OFFSET(K191,,,-$A191)))</f>
        <v>98</v>
      </c>
      <c r="Q191" s="5">
        <f ca="1">IF(M191="","",SUM(OFFSET(L191,,,-$A191)))</f>
        <v>85</v>
      </c>
      <c r="R191" s="6">
        <f ca="1">IF(N191="","",P191-Q191)</f>
        <v>13</v>
      </c>
      <c r="S191" s="11">
        <f>IF(N191="","",IF(L191=K191,0.5,IF(L191&lt;K191,1,0)))</f>
        <v>1</v>
      </c>
      <c r="T191" s="12">
        <f ca="1">IF(OR(E191="bye",S191=""),#N/A,SUM(OFFSET(S191,,,-$A191))/COUNT(OFFSET(S191,,,-$A191)))</f>
        <v>0.5</v>
      </c>
      <c r="U191" s="11">
        <f>IF(OR(E191="bye",E191="dnq"),"",IF(N191="",0,S191))</f>
        <v>1</v>
      </c>
      <c r="V191" s="13" t="e">
        <f ca="1">IF(OR(E191="bye",E191="dnq"),#N/A,IF(OR(N191="",AND(N192="",E192&lt;&gt;"bye",E192&lt;&gt;"dnq")),SUM(OFFSET(U191,,,-$A191))/COUNT(OFFSET(U191,,,-$A191)),#N/A))</f>
        <v>#N/A</v>
      </c>
      <c r="W191" s="11">
        <f>IF(OR(E191="bye",E191="dnq"),"",IF(N191="",1,S191))</f>
        <v>1</v>
      </c>
      <c r="X191" s="13" t="e">
        <f ca="1">IF(OR(E191="bye",E191="dnq"),#N/A,IF(OR(N191="",AND(N192="",E192&lt;&gt;"bye",E192&lt;&gt;"dnq")),SUM(OFFSET(W191,,,-$A191))/COUNT(OFFSET(W191,,,-$A191)),#N/A))</f>
        <v>#N/A</v>
      </c>
      <c r="Y191" s="11" t="str">
        <f>IF(OR(E191="bye",E191="dnq"),"",IF(N191="",#N/A,IF(E191="H",S191,"")))</f>
        <v/>
      </c>
      <c r="Z191" s="12" t="e">
        <f t="shared" ca="1" si="10"/>
        <v>#N/A</v>
      </c>
      <c r="AA191" s="11">
        <f>IF(OR(E191="bye",E191="dnq"),"",IF(N191="",#N/A,IF(E191="A",S191,"")))</f>
        <v>1</v>
      </c>
      <c r="AB191" s="12">
        <f t="shared" ca="1" si="11"/>
        <v>0.66666666666666663</v>
      </c>
    </row>
    <row r="192" spans="1:28" x14ac:dyDescent="0.25">
      <c r="A192" s="8">
        <f t="shared" si="8"/>
        <v>5</v>
      </c>
      <c r="B192" s="9">
        <v>2023</v>
      </c>
      <c r="C192" s="9" t="s">
        <v>56</v>
      </c>
      <c r="D192" s="9">
        <v>5</v>
      </c>
      <c r="E192" s="9" t="s">
        <v>5</v>
      </c>
      <c r="F192" s="9" t="s">
        <v>43</v>
      </c>
      <c r="G192" s="10">
        <v>2</v>
      </c>
      <c r="H192" s="9" t="s">
        <v>45</v>
      </c>
      <c r="I192" s="9" t="s">
        <v>51</v>
      </c>
      <c r="J192" s="9" t="s">
        <v>49</v>
      </c>
      <c r="K192" s="9">
        <v>14</v>
      </c>
      <c r="L192" s="9">
        <v>23</v>
      </c>
      <c r="M192" s="6">
        <f>IF(N192="","",K192-L192)</f>
        <v>-9</v>
      </c>
      <c r="N192" s="7" t="str">
        <f>IF(OR(K192="",L192=""),"",IF(K192=L192,"T",IF(K192&lt;L192,"L","W")))</f>
        <v>L</v>
      </c>
      <c r="O192" s="15" t="str">
        <f t="shared" ca="1" si="9"/>
        <v>(2-3)</v>
      </c>
      <c r="P192" s="5">
        <f ca="1">IF(N192="","",SUM(OFFSET(K192,,,-$A192)))</f>
        <v>112</v>
      </c>
      <c r="Q192" s="5">
        <f ca="1">IF(M192="","",SUM(OFFSET(L192,,,-$A192)))</f>
        <v>108</v>
      </c>
      <c r="R192" s="6">
        <f ca="1">IF(N192="","",P192-Q192)</f>
        <v>4</v>
      </c>
      <c r="S192" s="11">
        <f>IF(N192="","",IF(L192=K192,0.5,IF(L192&lt;K192,1,0)))</f>
        <v>0</v>
      </c>
      <c r="T192" s="12">
        <f ca="1">IF(OR(E192="bye",S192=""),#N/A,SUM(OFFSET(S192,,,-$A192))/COUNT(OFFSET(S192,,,-$A192)))</f>
        <v>0.4</v>
      </c>
      <c r="U192" s="11">
        <f>IF(OR(E192="bye",E192="dnq"),"",IF(N192="",0,S192))</f>
        <v>0</v>
      </c>
      <c r="V192" s="13" t="e">
        <f ca="1">IF(OR(E192="bye",E192="dnq"),#N/A,IF(OR(N192="",AND(N193="",E193&lt;&gt;"bye",E193&lt;&gt;"dnq")),SUM(OFFSET(U192,,,-$A192))/COUNT(OFFSET(U192,,,-$A192)),#N/A))</f>
        <v>#N/A</v>
      </c>
      <c r="W192" s="11">
        <f>IF(OR(E192="bye",E192="dnq"),"",IF(N192="",1,S192))</f>
        <v>0</v>
      </c>
      <c r="X192" s="13" t="e">
        <f ca="1">IF(OR(E192="bye",E192="dnq"),#N/A,IF(OR(N192="",AND(N193="",E193&lt;&gt;"bye",E193&lt;&gt;"dnq")),SUM(OFFSET(W192,,,-$A192))/COUNT(OFFSET(W192,,,-$A192)),#N/A))</f>
        <v>#N/A</v>
      </c>
      <c r="Y192" s="11">
        <f>IF(OR(E192="bye",E192="dnq"),"",IF(N192="",#N/A,IF(E192="H",S192,"")))</f>
        <v>0</v>
      </c>
      <c r="Z192" s="12">
        <f t="shared" ca="1" si="10"/>
        <v>0</v>
      </c>
      <c r="AA192" s="11" t="str">
        <f>IF(OR(E192="bye",E192="dnq"),"",IF(N192="",#N/A,IF(E192="A",S192,"")))</f>
        <v/>
      </c>
      <c r="AB192" s="12" t="e">
        <f t="shared" ca="1" si="11"/>
        <v>#N/A</v>
      </c>
    </row>
    <row r="193" spans="1:28" x14ac:dyDescent="0.25">
      <c r="A193" s="8">
        <f t="shared" si="8"/>
        <v>6</v>
      </c>
      <c r="B193" s="9">
        <v>2023</v>
      </c>
      <c r="C193" s="9" t="s">
        <v>56</v>
      </c>
      <c r="D193" s="9">
        <v>6</v>
      </c>
      <c r="E193" s="9" t="s">
        <v>5</v>
      </c>
      <c r="F193" s="9" t="s">
        <v>25</v>
      </c>
      <c r="G193" s="10">
        <v>1</v>
      </c>
      <c r="H193" s="9" t="s">
        <v>45</v>
      </c>
      <c r="I193" s="9" t="s">
        <v>46</v>
      </c>
      <c r="J193" s="9" t="s">
        <v>47</v>
      </c>
      <c r="K193" s="9">
        <v>26</v>
      </c>
      <c r="L193" s="9">
        <v>9</v>
      </c>
      <c r="M193" s="6">
        <f>IF(N193="","",K193-L193)</f>
        <v>17</v>
      </c>
      <c r="N193" s="7" t="str">
        <f>IF(OR(K193="",L193=""),"",IF(K193=L193,"T",IF(K193&lt;L193,"L","W")))</f>
        <v>W</v>
      </c>
      <c r="O193" s="15" t="str">
        <f t="shared" ca="1" si="9"/>
        <v>(3-3)</v>
      </c>
      <c r="P193" s="5">
        <f ca="1">IF(N193="","",SUM(OFFSET(K193,,,-$A193)))</f>
        <v>138</v>
      </c>
      <c r="Q193" s="5">
        <f ca="1">IF(M193="","",SUM(OFFSET(L193,,,-$A193)))</f>
        <v>117</v>
      </c>
      <c r="R193" s="6">
        <f ca="1">IF(N193="","",P193-Q193)</f>
        <v>21</v>
      </c>
      <c r="S193" s="11">
        <f>IF(N193="","",IF(L193=K193,0.5,IF(L193&lt;K193,1,0)))</f>
        <v>1</v>
      </c>
      <c r="T193" s="12">
        <f ca="1">IF(OR(E193="bye",S193=""),#N/A,SUM(OFFSET(S193,,,-$A193))/COUNT(OFFSET(S193,,,-$A193)))</f>
        <v>0.5</v>
      </c>
      <c r="U193" s="11">
        <f>IF(OR(E193="bye",E193="dnq"),"",IF(N193="",0,S193))</f>
        <v>1</v>
      </c>
      <c r="V193" s="13" t="e">
        <f ca="1">IF(OR(E193="bye",E193="dnq"),#N/A,IF(OR(N193="",AND(N194="",E194&lt;&gt;"bye",E194&lt;&gt;"dnq")),SUM(OFFSET(U193,,,-$A193))/COUNT(OFFSET(U193,,,-$A193)),#N/A))</f>
        <v>#N/A</v>
      </c>
      <c r="W193" s="11">
        <f>IF(OR(E193="bye",E193="dnq"),"",IF(N193="",1,S193))</f>
        <v>1</v>
      </c>
      <c r="X193" s="13" t="e">
        <f ca="1">IF(OR(E193="bye",E193="dnq"),#N/A,IF(OR(N193="",AND(N194="",E194&lt;&gt;"bye",E194&lt;&gt;"dnq")),SUM(OFFSET(W193,,,-$A193))/COUNT(OFFSET(W193,,,-$A193)),#N/A))</f>
        <v>#N/A</v>
      </c>
      <c r="Y193" s="11">
        <f>IF(OR(E193="bye",E193="dnq"),"",IF(N193="",#N/A,IF(E193="H",S193,"")))</f>
        <v>1</v>
      </c>
      <c r="Z193" s="12">
        <f t="shared" ca="1" si="10"/>
        <v>0.33333333333333331</v>
      </c>
      <c r="AA193" s="11" t="str">
        <f>IF(OR(E193="bye",E193="dnq"),"",IF(N193="",#N/A,IF(E193="A",S193,"")))</f>
        <v/>
      </c>
      <c r="AB193" s="12" t="e">
        <f t="shared" ca="1" si="11"/>
        <v>#N/A</v>
      </c>
    </row>
    <row r="194" spans="1:28" x14ac:dyDescent="0.25">
      <c r="A194" s="8">
        <f t="shared" si="8"/>
        <v>7</v>
      </c>
      <c r="B194" s="9">
        <v>2023</v>
      </c>
      <c r="C194" s="9" t="s">
        <v>56</v>
      </c>
      <c r="D194" s="9">
        <v>7</v>
      </c>
      <c r="E194" s="9" t="s">
        <v>5</v>
      </c>
      <c r="F194" s="9" t="s">
        <v>62</v>
      </c>
      <c r="G194" s="10">
        <v>4</v>
      </c>
      <c r="H194" s="9" t="s">
        <v>54</v>
      </c>
      <c r="I194" s="9" t="s">
        <v>50</v>
      </c>
      <c r="J194" s="9" t="s">
        <v>48</v>
      </c>
      <c r="K194" s="9">
        <v>17</v>
      </c>
      <c r="L194" s="9">
        <v>24</v>
      </c>
      <c r="M194" s="6">
        <f>IF(N194="","",K194-L194)</f>
        <v>-7</v>
      </c>
      <c r="N194" s="7" t="str">
        <f>IF(OR(K194="",L194=""),"",IF(K194=L194,"T",IF(K194&lt;L194,"L","W")))</f>
        <v>L</v>
      </c>
      <c r="O194" s="15" t="str">
        <f t="shared" ca="1" si="9"/>
        <v>(3-4)</v>
      </c>
      <c r="P194" s="5">
        <f ca="1">IF(N194="","",SUM(OFFSET(K194,,,-$A194)))</f>
        <v>155</v>
      </c>
      <c r="Q194" s="5">
        <f ca="1">IF(M194="","",SUM(OFFSET(L194,,,-$A194)))</f>
        <v>141</v>
      </c>
      <c r="R194" s="6">
        <f ca="1">IF(N194="","",P194-Q194)</f>
        <v>14</v>
      </c>
      <c r="S194" s="11">
        <f>IF(N194="","",IF(L194=K194,0.5,IF(L194&lt;K194,1,0)))</f>
        <v>0</v>
      </c>
      <c r="T194" s="12">
        <f ca="1">IF(OR(E194="bye",S194=""),#N/A,SUM(OFFSET(S194,,,-$A194))/COUNT(OFFSET(S194,,,-$A194)))</f>
        <v>0.42857142857142855</v>
      </c>
      <c r="U194" s="11">
        <f>IF(OR(E194="bye",E194="dnq"),"",IF(N194="",0,S194))</f>
        <v>0</v>
      </c>
      <c r="V194" s="13" t="e">
        <f ca="1">IF(OR(E194="bye",E194="dnq"),#N/A,IF(OR(N194="",AND(N195="",E195&lt;&gt;"bye",E195&lt;&gt;"dnq")),SUM(OFFSET(U194,,,-$A194))/COUNT(OFFSET(U194,,,-$A194)),#N/A))</f>
        <v>#N/A</v>
      </c>
      <c r="W194" s="11">
        <f>IF(OR(E194="bye",E194="dnq"),"",IF(N194="",1,S194))</f>
        <v>0</v>
      </c>
      <c r="X194" s="13" t="e">
        <f ca="1">IF(OR(E194="bye",E194="dnq"),#N/A,IF(OR(N194="",AND(N195="",E195&lt;&gt;"bye",E195&lt;&gt;"dnq")),SUM(OFFSET(W194,,,-$A194))/COUNT(OFFSET(W194,,,-$A194)),#N/A))</f>
        <v>#N/A</v>
      </c>
      <c r="Y194" s="11">
        <f>IF(OR(E194="bye",E194="dnq"),"",IF(N194="",#N/A,IF(E194="H",S194,"")))</f>
        <v>0</v>
      </c>
      <c r="Z194" s="12">
        <f t="shared" ca="1" si="10"/>
        <v>0.25</v>
      </c>
      <c r="AA194" s="11" t="str">
        <f>IF(OR(E194="bye",E194="dnq"),"",IF(N194="",#N/A,IF(E194="A",S194,"")))</f>
        <v/>
      </c>
      <c r="AB194" s="12" t="e">
        <f t="shared" ca="1" si="11"/>
        <v>#N/A</v>
      </c>
    </row>
    <row r="195" spans="1:28" x14ac:dyDescent="0.25">
      <c r="A195" s="8">
        <f t="shared" ref="A195:A209" si="12">IF(B195&amp;C195&lt;&gt;B194&amp;C194,1,A194+1)</f>
        <v>8</v>
      </c>
      <c r="B195" s="9">
        <v>2023</v>
      </c>
      <c r="C195" s="9" t="s">
        <v>56</v>
      </c>
      <c r="D195" s="9">
        <v>8</v>
      </c>
      <c r="E195" s="9" t="s">
        <v>6</v>
      </c>
      <c r="F195" s="9" t="s">
        <v>18</v>
      </c>
      <c r="G195" s="10">
        <v>2</v>
      </c>
      <c r="H195" s="9" t="s">
        <v>45</v>
      </c>
      <c r="I195" s="9" t="s">
        <v>51</v>
      </c>
      <c r="J195" s="9" t="s">
        <v>53</v>
      </c>
      <c r="K195" s="9">
        <v>20</v>
      </c>
      <c r="L195" s="9">
        <v>43</v>
      </c>
      <c r="M195" s="6">
        <f>IF(N195="","",K195-L195)</f>
        <v>-23</v>
      </c>
      <c r="N195" s="7" t="str">
        <f>IF(OR(K195="",L195=""),"",IF(K195=L195,"T",IF(K195&lt;L195,"L","W")))</f>
        <v>L</v>
      </c>
      <c r="O195" s="15" t="str">
        <f t="shared" ref="O195:O209" ca="1" si="13">IF(OR(K195="",L195=""),"","("&amp;COUNTIF(OFFSET(N195,,,-$A195),"W")&amp;"-"&amp;COUNTIF(OFFSET(N195,,,-$A195),"L")&amp;IF(COUNTIF(OFFSET(N195,,,-$A195),"T")&gt;0,"-"&amp;COUNTIF(OFFSET(N195,,,-$A195),"T"),"")&amp;")")</f>
        <v>(3-5)</v>
      </c>
      <c r="P195" s="5">
        <f ca="1">IF(N195="","",SUM(OFFSET(K195,,,-$A195)))</f>
        <v>175</v>
      </c>
      <c r="Q195" s="5">
        <f ca="1">IF(M195="","",SUM(OFFSET(L195,,,-$A195)))</f>
        <v>184</v>
      </c>
      <c r="R195" s="6">
        <f ca="1">IF(N195="","",P195-Q195)</f>
        <v>-9</v>
      </c>
      <c r="S195" s="11">
        <f>IF(N195="","",IF(L195=K195,0.5,IF(L195&lt;K195,1,0)))</f>
        <v>0</v>
      </c>
      <c r="T195" s="12">
        <f ca="1">IF(OR(E195="bye",S195=""),#N/A,SUM(OFFSET(S195,,,-$A195))/COUNT(OFFSET(S195,,,-$A195)))</f>
        <v>0.375</v>
      </c>
      <c r="U195" s="11">
        <f>IF(OR(E195="bye",E195="dnq"),"",IF(N195="",0,S195))</f>
        <v>0</v>
      </c>
      <c r="V195" s="13" t="e">
        <f ca="1">IF(OR(E195="bye",E195="dnq"),#N/A,IF(OR(N195="",AND(N196="",E196&lt;&gt;"bye",E196&lt;&gt;"dnq")),SUM(OFFSET(U195,,,-$A195))/COUNT(OFFSET(U195,,,-$A195)),#N/A))</f>
        <v>#N/A</v>
      </c>
      <c r="W195" s="11">
        <f>IF(OR(E195="bye",E195="dnq"),"",IF(N195="",1,S195))</f>
        <v>0</v>
      </c>
      <c r="X195" s="13" t="e">
        <f ca="1">IF(OR(E195="bye",E195="dnq"),#N/A,IF(OR(N195="",AND(N196="",E196&lt;&gt;"bye",E196&lt;&gt;"dnq")),SUM(OFFSET(W195,,,-$A195))/COUNT(OFFSET(W195,,,-$A195)),#N/A))</f>
        <v>#N/A</v>
      </c>
      <c r="Y195" s="11" t="str">
        <f>IF(OR(E195="bye",E195="dnq"),"",IF(N195="",#N/A,IF(E195="H",S195,"")))</f>
        <v/>
      </c>
      <c r="Z195" s="12" t="e">
        <f t="shared" ref="Z195:Z209" ca="1" si="14">IF(Y195="",#N/A,SUM(OFFSET(Y195,,,-$A195))/COUNT(OFFSET(Y195,,,-$A195)))</f>
        <v>#N/A</v>
      </c>
      <c r="AA195" s="11">
        <f>IF(OR(E195="bye",E195="dnq"),"",IF(N195="",#N/A,IF(E195="A",S195,"")))</f>
        <v>0</v>
      </c>
      <c r="AB195" s="12">
        <f t="shared" ref="AB195:AB209" ca="1" si="15">IF(AA195="",#N/A,SUM(OFFSET(AA195,,,-$A195))/COUNT(OFFSET(AA195,,,-$A195)))</f>
        <v>0.5</v>
      </c>
    </row>
    <row r="196" spans="1:28" x14ac:dyDescent="0.25">
      <c r="A196" s="8">
        <f t="shared" si="12"/>
        <v>9</v>
      </c>
      <c r="B196" s="9">
        <v>2023</v>
      </c>
      <c r="C196" s="9" t="s">
        <v>56</v>
      </c>
      <c r="D196" s="9">
        <v>9</v>
      </c>
      <c r="E196" s="9" t="s">
        <v>6</v>
      </c>
      <c r="F196" s="9" t="s">
        <v>38</v>
      </c>
      <c r="G196" s="10">
        <v>3</v>
      </c>
      <c r="H196" s="9" t="s">
        <v>45</v>
      </c>
      <c r="I196" s="9" t="s">
        <v>50</v>
      </c>
      <c r="J196" s="9" t="s">
        <v>48</v>
      </c>
      <c r="K196" s="9">
        <v>3</v>
      </c>
      <c r="L196" s="9">
        <v>20</v>
      </c>
      <c r="M196" s="6">
        <f>IF(N196="","",K196-L196)</f>
        <v>-17</v>
      </c>
      <c r="N196" s="7" t="str">
        <f>IF(OR(K196="",L196=""),"",IF(K196=L196,"T",IF(K196&lt;L196,"L","W")))</f>
        <v>L</v>
      </c>
      <c r="O196" s="15" t="str">
        <f t="shared" ca="1" si="13"/>
        <v>(3-6)</v>
      </c>
      <c r="P196" s="5">
        <f ca="1">IF(N196="","",SUM(OFFSET(K196,,,-$A196)))</f>
        <v>178</v>
      </c>
      <c r="Q196" s="5">
        <f ca="1">IF(M196="","",SUM(OFFSET(L196,,,-$A196)))</f>
        <v>204</v>
      </c>
      <c r="R196" s="6">
        <f ca="1">IF(N196="","",P196-Q196)</f>
        <v>-26</v>
      </c>
      <c r="S196" s="11">
        <f>IF(N196="","",IF(L196=K196,0.5,IF(L196&lt;K196,1,0)))</f>
        <v>0</v>
      </c>
      <c r="T196" s="12">
        <f ca="1">IF(OR(E196="bye",S196=""),#N/A,SUM(OFFSET(S196,,,-$A196))/COUNT(OFFSET(S196,,,-$A196)))</f>
        <v>0.33333333333333331</v>
      </c>
      <c r="U196" s="11">
        <f>IF(OR(E196="bye",E196="dnq"),"",IF(N196="",0,S196))</f>
        <v>0</v>
      </c>
      <c r="V196" s="13" t="e">
        <f ca="1">IF(OR(E196="bye",E196="dnq"),#N/A,IF(OR(N196="",AND(N197="",E197&lt;&gt;"bye",E197&lt;&gt;"dnq")),SUM(OFFSET(U196,,,-$A196))/COUNT(OFFSET(U196,,,-$A196)),#N/A))</f>
        <v>#N/A</v>
      </c>
      <c r="W196" s="11">
        <f>IF(OR(E196="bye",E196="dnq"),"",IF(N196="",1,S196))</f>
        <v>0</v>
      </c>
      <c r="X196" s="13" t="e">
        <f ca="1">IF(OR(E196="bye",E196="dnq"),#N/A,IF(OR(N196="",AND(N197="",E197&lt;&gt;"bye",E197&lt;&gt;"dnq")),SUM(OFFSET(W196,,,-$A196))/COUNT(OFFSET(W196,,,-$A196)),#N/A))</f>
        <v>#N/A</v>
      </c>
      <c r="Y196" s="11" t="str">
        <f>IF(OR(E196="bye",E196="dnq"),"",IF(N196="",#N/A,IF(E196="H",S196,"")))</f>
        <v/>
      </c>
      <c r="Z196" s="12" t="e">
        <f t="shared" ca="1" si="14"/>
        <v>#N/A</v>
      </c>
      <c r="AA196" s="11">
        <f>IF(OR(E196="bye",E196="dnq"),"",IF(N196="",#N/A,IF(E196="A",S196,"")))</f>
        <v>0</v>
      </c>
      <c r="AB196" s="12">
        <f t="shared" ca="1" si="15"/>
        <v>0.4</v>
      </c>
    </row>
    <row r="197" spans="1:28" x14ac:dyDescent="0.25">
      <c r="A197" s="8">
        <f t="shared" si="12"/>
        <v>10</v>
      </c>
      <c r="B197" s="9">
        <v>2023</v>
      </c>
      <c r="C197" s="9" t="s">
        <v>56</v>
      </c>
      <c r="D197" s="9">
        <v>10</v>
      </c>
      <c r="E197" s="9" t="s">
        <v>17</v>
      </c>
      <c r="M197" s="6" t="str">
        <f>IF(N197="","",K197-L197)</f>
        <v/>
      </c>
      <c r="N197" s="7" t="str">
        <f>IF(OR(K197="",L197=""),"",IF(K197=L197,"T",IF(K197&lt;L197,"L","W")))</f>
        <v/>
      </c>
      <c r="O197" s="15" t="str">
        <f t="shared" ca="1" si="13"/>
        <v/>
      </c>
      <c r="P197" s="5" t="str">
        <f ca="1">IF(N197="","",SUM(OFFSET(K197,,,-$A197)))</f>
        <v/>
      </c>
      <c r="Q197" s="5" t="str">
        <f ca="1">IF(M197="","",SUM(OFFSET(L197,,,-$A197)))</f>
        <v/>
      </c>
      <c r="R197" s="6" t="str">
        <f>IF(N197="","",P197-Q197)</f>
        <v/>
      </c>
      <c r="S197" s="11" t="str">
        <f>IF(N197="","",IF(L197=K197,0.5,IF(L197&lt;K197,1,0)))</f>
        <v/>
      </c>
      <c r="T197" s="12" t="e">
        <f ca="1">IF(OR(E197="bye",S197=""),#N/A,SUM(OFFSET(S197,,,-$A197))/COUNT(OFFSET(S197,,,-$A197)))</f>
        <v>#N/A</v>
      </c>
      <c r="U197" s="11" t="str">
        <f>IF(OR(E197="bye",E197="dnq"),"",IF(N197="",0,S197))</f>
        <v/>
      </c>
      <c r="V197" s="13" t="e">
        <f ca="1">IF(OR(E197="bye",E197="dnq"),#N/A,IF(OR(N197="",AND(N198="",E198&lt;&gt;"bye",E198&lt;&gt;"dnq")),SUM(OFFSET(U197,,,-$A197))/COUNT(OFFSET(U197,,,-$A197)),#N/A))</f>
        <v>#N/A</v>
      </c>
      <c r="W197" s="11" t="str">
        <f>IF(OR(E197="bye",E197="dnq"),"",IF(N197="",1,S197))</f>
        <v/>
      </c>
      <c r="X197" s="13" t="e">
        <f ca="1">IF(OR(E197="bye",E197="dnq"),#N/A,IF(OR(N197="",AND(N198="",E198&lt;&gt;"bye",E198&lt;&gt;"dnq")),SUM(OFFSET(W197,,,-$A197))/COUNT(OFFSET(W197,,,-$A197)),#N/A))</f>
        <v>#N/A</v>
      </c>
      <c r="Y197" s="11" t="str">
        <f>IF(OR(E197="bye",E197="dnq"),"",IF(N197="",#N/A,IF(E197="H",S197,"")))</f>
        <v/>
      </c>
      <c r="Z197" s="12" t="e">
        <f t="shared" ca="1" si="14"/>
        <v>#N/A</v>
      </c>
      <c r="AA197" s="11" t="str">
        <f>IF(OR(E197="bye",E197="dnq"),"",IF(N197="",#N/A,IF(E197="A",S197,"")))</f>
        <v/>
      </c>
      <c r="AB197" s="12" t="e">
        <f t="shared" ca="1" si="15"/>
        <v>#N/A</v>
      </c>
    </row>
    <row r="198" spans="1:28" x14ac:dyDescent="0.25">
      <c r="A198" s="8">
        <f t="shared" si="12"/>
        <v>11</v>
      </c>
      <c r="B198" s="9">
        <v>2023</v>
      </c>
      <c r="C198" s="9" t="s">
        <v>56</v>
      </c>
      <c r="D198" s="9">
        <v>11</v>
      </c>
      <c r="E198" s="9" t="s">
        <v>5</v>
      </c>
      <c r="F198" s="9" t="s">
        <v>23</v>
      </c>
      <c r="G198" s="10">
        <v>1</v>
      </c>
      <c r="H198" s="9" t="s">
        <v>45</v>
      </c>
      <c r="I198" s="9" t="s">
        <v>46</v>
      </c>
      <c r="J198" s="9" t="s">
        <v>53</v>
      </c>
      <c r="K198" s="9">
        <v>17</v>
      </c>
      <c r="L198" s="9">
        <v>16</v>
      </c>
      <c r="M198" s="6">
        <f>IF(N198="","",K198-L198)</f>
        <v>1</v>
      </c>
      <c r="N198" s="7" t="str">
        <f>IF(OR(K198="",L198=""),"",IF(K198=L198,"T",IF(K198&lt;L198,"L","W")))</f>
        <v>W</v>
      </c>
      <c r="O198" s="15" t="str">
        <f t="shared" ca="1" si="13"/>
        <v>(4-6)</v>
      </c>
      <c r="P198" s="5">
        <f ca="1">IF(N198="","",SUM(OFFSET(K198,,,-$A198)))</f>
        <v>195</v>
      </c>
      <c r="Q198" s="5">
        <f ca="1">IF(M198="","",SUM(OFFSET(L198,,,-$A198)))</f>
        <v>220</v>
      </c>
      <c r="R198" s="6">
        <f ca="1">IF(N198="","",P198-Q198)</f>
        <v>-25</v>
      </c>
      <c r="S198" s="11">
        <f>IF(N198="","",IF(L198=K198,0.5,IF(L198&lt;K198,1,0)))</f>
        <v>1</v>
      </c>
      <c r="T198" s="12">
        <f ca="1">IF(OR(E198="bye",S198=""),#N/A,SUM(OFFSET(S198,,,-$A198))/COUNT(OFFSET(S198,,,-$A198)))</f>
        <v>0.4</v>
      </c>
      <c r="U198" s="11">
        <f>IF(OR(E198="bye",E198="dnq"),"",IF(N198="",0,S198))</f>
        <v>1</v>
      </c>
      <c r="V198" s="13" t="e">
        <f ca="1">IF(OR(E198="bye",E198="dnq"),#N/A,IF(OR(N198="",AND(N199="",E199&lt;&gt;"bye",E199&lt;&gt;"dnq")),SUM(OFFSET(U198,,,-$A198))/COUNT(OFFSET(U198,,,-$A198)),#N/A))</f>
        <v>#N/A</v>
      </c>
      <c r="W198" s="11">
        <f>IF(OR(E198="bye",E198="dnq"),"",IF(N198="",1,S198))</f>
        <v>1</v>
      </c>
      <c r="X198" s="13" t="e">
        <f ca="1">IF(OR(E198="bye",E198="dnq"),#N/A,IF(OR(N198="",AND(N199="",E199&lt;&gt;"bye",E199&lt;&gt;"dnq")),SUM(OFFSET(W198,,,-$A198))/COUNT(OFFSET(W198,,,-$A198)),#N/A))</f>
        <v>#N/A</v>
      </c>
      <c r="Y198" s="11">
        <f>IF(OR(E198="bye",E198="dnq"),"",IF(N198="",#N/A,IF(E198="H",S198,"")))</f>
        <v>1</v>
      </c>
      <c r="Z198" s="12">
        <f t="shared" ca="1" si="14"/>
        <v>0.4</v>
      </c>
      <c r="AA198" s="11" t="str">
        <f>IF(OR(E198="bye",E198="dnq"),"",IF(N198="",#N/A,IF(E198="A",S198,"")))</f>
        <v/>
      </c>
      <c r="AB198" s="12" t="e">
        <f t="shared" ca="1" si="15"/>
        <v>#N/A</v>
      </c>
    </row>
    <row r="199" spans="1:28" x14ac:dyDescent="0.25">
      <c r="A199" s="8">
        <f t="shared" si="12"/>
        <v>12</v>
      </c>
      <c r="B199" s="9">
        <v>2023</v>
      </c>
      <c r="C199" s="9" t="s">
        <v>56</v>
      </c>
      <c r="D199" s="9">
        <v>12</v>
      </c>
      <c r="E199" s="9" t="s">
        <v>6</v>
      </c>
      <c r="F199" s="9" t="s">
        <v>25</v>
      </c>
      <c r="G199" s="10">
        <v>1</v>
      </c>
      <c r="H199" s="9" t="s">
        <v>45</v>
      </c>
      <c r="I199" s="9" t="s">
        <v>46</v>
      </c>
      <c r="J199" s="9" t="s">
        <v>47</v>
      </c>
      <c r="K199" s="9">
        <v>37</v>
      </c>
      <c r="L199" s="9">
        <v>14</v>
      </c>
      <c r="M199" s="6">
        <f>IF(N199="","",K199-L199)</f>
        <v>23</v>
      </c>
      <c r="N199" s="7" t="str">
        <f>IF(OR(K199="",L199=""),"",IF(K199=L199,"T",IF(K199&lt;L199,"L","W")))</f>
        <v>W</v>
      </c>
      <c r="O199" s="15" t="str">
        <f t="shared" ca="1" si="13"/>
        <v>(5-6)</v>
      </c>
      <c r="P199" s="5">
        <f ca="1">IF(N199="","",SUM(OFFSET(K199,,,-$A199)))</f>
        <v>232</v>
      </c>
      <c r="Q199" s="5">
        <f ca="1">IF(M199="","",SUM(OFFSET(L199,,,-$A199)))</f>
        <v>234</v>
      </c>
      <c r="R199" s="6">
        <f ca="1">IF(N199="","",P199-Q199)</f>
        <v>-2</v>
      </c>
      <c r="S199" s="11">
        <f>IF(N199="","",IF(L199=K199,0.5,IF(L199&lt;K199,1,0)))</f>
        <v>1</v>
      </c>
      <c r="T199" s="12">
        <f ca="1">IF(OR(E199="bye",S199=""),#N/A,SUM(OFFSET(S199,,,-$A199))/COUNT(OFFSET(S199,,,-$A199)))</f>
        <v>0.45454545454545453</v>
      </c>
      <c r="U199" s="11">
        <f>IF(OR(E199="bye",E199="dnq"),"",IF(N199="",0,S199))</f>
        <v>1</v>
      </c>
      <c r="V199" s="13" t="e">
        <f ca="1">IF(OR(E199="bye",E199="dnq"),#N/A,IF(OR(N199="",AND(N200="",E200&lt;&gt;"bye",E200&lt;&gt;"dnq")),SUM(OFFSET(U199,,,-$A199))/COUNT(OFFSET(U199,,,-$A199)),#N/A))</f>
        <v>#N/A</v>
      </c>
      <c r="W199" s="11">
        <f>IF(OR(E199="bye",E199="dnq"),"",IF(N199="",1,S199))</f>
        <v>1</v>
      </c>
      <c r="X199" s="13" t="e">
        <f ca="1">IF(OR(E199="bye",E199="dnq"),#N/A,IF(OR(N199="",AND(N200="",E200&lt;&gt;"bye",E200&lt;&gt;"dnq")),SUM(OFFSET(W199,,,-$A199))/COUNT(OFFSET(W199,,,-$A199)),#N/A))</f>
        <v>#N/A</v>
      </c>
      <c r="Y199" s="11" t="str">
        <f>IF(OR(E199="bye",E199="dnq"),"",IF(N199="",#N/A,IF(E199="H",S199,"")))</f>
        <v/>
      </c>
      <c r="Z199" s="12" t="e">
        <f t="shared" ca="1" si="14"/>
        <v>#N/A</v>
      </c>
      <c r="AA199" s="11">
        <f>IF(OR(E199="bye",E199="dnq"),"",IF(N199="",#N/A,IF(E199="A",S199,"")))</f>
        <v>1</v>
      </c>
      <c r="AB199" s="12">
        <f t="shared" ca="1" si="15"/>
        <v>0.5</v>
      </c>
    </row>
    <row r="200" spans="1:28" x14ac:dyDescent="0.25">
      <c r="A200" s="8">
        <f t="shared" si="12"/>
        <v>13</v>
      </c>
      <c r="B200" s="9">
        <v>2023</v>
      </c>
      <c r="C200" s="9" t="s">
        <v>56</v>
      </c>
      <c r="D200" s="9">
        <v>13</v>
      </c>
      <c r="E200" s="9" t="s">
        <v>5</v>
      </c>
      <c r="F200" s="9" t="s">
        <v>60</v>
      </c>
      <c r="G200" s="10">
        <v>4</v>
      </c>
      <c r="H200" s="9" t="s">
        <v>54</v>
      </c>
      <c r="I200" s="9" t="s">
        <v>50</v>
      </c>
      <c r="J200" s="9" t="s">
        <v>47</v>
      </c>
      <c r="K200" s="9">
        <v>36</v>
      </c>
      <c r="L200" s="9">
        <v>19</v>
      </c>
      <c r="M200" s="6">
        <f>IF(N200="","",K200-L200)</f>
        <v>17</v>
      </c>
      <c r="N200" s="7" t="str">
        <f>IF(OR(K200="",L200=""),"",IF(K200=L200,"T",IF(K200&lt;L200,"L","W")))</f>
        <v>W</v>
      </c>
      <c r="O200" s="15" t="str">
        <f t="shared" ca="1" si="13"/>
        <v>(6-6)</v>
      </c>
      <c r="P200" s="5">
        <f ca="1">IF(N200="","",SUM(OFFSET(K200,,,-$A200)))</f>
        <v>268</v>
      </c>
      <c r="Q200" s="5">
        <f ca="1">IF(M200="","",SUM(OFFSET(L200,,,-$A200)))</f>
        <v>253</v>
      </c>
      <c r="R200" s="6">
        <f ca="1">IF(N200="","",P200-Q200)</f>
        <v>15</v>
      </c>
      <c r="S200" s="11">
        <f>IF(N200="","",IF(L200=K200,0.5,IF(L200&lt;K200,1,0)))</f>
        <v>1</v>
      </c>
      <c r="T200" s="12">
        <f ca="1">IF(OR(E200="bye",S200=""),#N/A,SUM(OFFSET(S200,,,-$A200))/COUNT(OFFSET(S200,,,-$A200)))</f>
        <v>0.5</v>
      </c>
      <c r="U200" s="11">
        <f>IF(OR(E200="bye",E200="dnq"),"",IF(N200="",0,S200))</f>
        <v>1</v>
      </c>
      <c r="V200" s="13" t="e">
        <f ca="1">IF(OR(E200="bye",E200="dnq"),#N/A,IF(OR(N200="",AND(N201="",E201&lt;&gt;"bye",E201&lt;&gt;"dnq")),SUM(OFFSET(U200,,,-$A200))/COUNT(OFFSET(U200,,,-$A200)),#N/A))</f>
        <v>#N/A</v>
      </c>
      <c r="W200" s="11">
        <f>IF(OR(E200="bye",E200="dnq"),"",IF(N200="",1,S200))</f>
        <v>1</v>
      </c>
      <c r="X200" s="13" t="e">
        <f ca="1">IF(OR(E200="bye",E200="dnq"),#N/A,IF(OR(N200="",AND(N201="",E201&lt;&gt;"bye",E201&lt;&gt;"dnq")),SUM(OFFSET(W200,,,-$A200))/COUNT(OFFSET(W200,,,-$A200)),#N/A))</f>
        <v>#N/A</v>
      </c>
      <c r="Y200" s="11">
        <f>IF(OR(E200="bye",E200="dnq"),"",IF(N200="",#N/A,IF(E200="H",S200,"")))</f>
        <v>1</v>
      </c>
      <c r="Z200" s="12">
        <f t="shared" ca="1" si="14"/>
        <v>0.5</v>
      </c>
      <c r="AA200" s="11" t="str">
        <f>IF(OR(E200="bye",E200="dnq"),"",IF(N200="",#N/A,IF(E200="A",S200,"")))</f>
        <v/>
      </c>
      <c r="AB200" s="12" t="e">
        <f t="shared" ca="1" si="15"/>
        <v>#N/A</v>
      </c>
    </row>
    <row r="201" spans="1:28" x14ac:dyDescent="0.25">
      <c r="A201" s="8">
        <f t="shared" si="12"/>
        <v>14</v>
      </c>
      <c r="B201" s="9">
        <v>2023</v>
      </c>
      <c r="C201" s="9" t="s">
        <v>56</v>
      </c>
      <c r="D201" s="9">
        <v>14</v>
      </c>
      <c r="E201" s="9" t="s">
        <v>6</v>
      </c>
      <c r="F201" s="9" t="s">
        <v>58</v>
      </c>
      <c r="G201" s="10">
        <v>4</v>
      </c>
      <c r="H201" s="9" t="s">
        <v>54</v>
      </c>
      <c r="I201" s="9" t="s">
        <v>50</v>
      </c>
      <c r="J201" s="9" t="s">
        <v>53</v>
      </c>
      <c r="K201" s="9">
        <v>31</v>
      </c>
      <c r="L201" s="9">
        <v>37</v>
      </c>
      <c r="M201" s="6">
        <f>IF(N201="","",K201-L201)</f>
        <v>-6</v>
      </c>
      <c r="N201" s="7" t="str">
        <f>IF(OR(K201="",L201=""),"",IF(K201=L201,"T",IF(K201&lt;L201,"L","W")))</f>
        <v>L</v>
      </c>
      <c r="O201" s="15" t="str">
        <f t="shared" ca="1" si="13"/>
        <v>(6-7)</v>
      </c>
      <c r="P201" s="5">
        <f ca="1">IF(N201="","",SUM(OFFSET(K201,,,-$A201)))</f>
        <v>299</v>
      </c>
      <c r="Q201" s="5">
        <f ca="1">IF(M201="","",SUM(OFFSET(L201,,,-$A201)))</f>
        <v>290</v>
      </c>
      <c r="R201" s="6">
        <f ca="1">IF(N201="","",P201-Q201)</f>
        <v>9</v>
      </c>
      <c r="S201" s="11">
        <f>IF(N201="","",IF(L201=K201,0.5,IF(L201&lt;K201,1,0)))</f>
        <v>0</v>
      </c>
      <c r="T201" s="12">
        <f ca="1">IF(OR(E201="bye",S201=""),#N/A,SUM(OFFSET(S201,,,-$A201))/COUNT(OFFSET(S201,,,-$A201)))</f>
        <v>0.46153846153846156</v>
      </c>
      <c r="U201" s="11">
        <f>IF(OR(E201="bye",E201="dnq"),"",IF(N201="",0,S201))</f>
        <v>0</v>
      </c>
      <c r="V201" s="13">
        <f ca="1">IF(OR(E201="bye",E201="dnq"),#N/A,IF(OR(N201="",AND(N202="",E202&lt;&gt;"bye",E202&lt;&gt;"dnq")),SUM(OFFSET(U201,,,-$A201))/COUNT(OFFSET(U201,,,-$A201)),#N/A))</f>
        <v>0.46153846153846156</v>
      </c>
      <c r="W201" s="11">
        <f>IF(OR(E201="bye",E201="dnq"),"",IF(N201="",1,S201))</f>
        <v>0</v>
      </c>
      <c r="X201" s="13">
        <f ca="1">IF(OR(E201="bye",E201="dnq"),#N/A,IF(OR(N201="",AND(N202="",E202&lt;&gt;"bye",E202&lt;&gt;"dnq")),SUM(OFFSET(W201,,,-$A201))/COUNT(OFFSET(W201,,,-$A201)),#N/A))</f>
        <v>0.46153846153846156</v>
      </c>
      <c r="Y201" s="11" t="str">
        <f>IF(OR(E201="bye",E201="dnq"),"",IF(N201="",#N/A,IF(E201="H",S201,"")))</f>
        <v/>
      </c>
      <c r="Z201" s="12" t="e">
        <f t="shared" ca="1" si="14"/>
        <v>#N/A</v>
      </c>
      <c r="AA201" s="11">
        <f>IF(OR(E201="bye",E201="dnq"),"",IF(N201="",#N/A,IF(E201="A",S201,"")))</f>
        <v>0</v>
      </c>
      <c r="AB201" s="12">
        <f t="shared" ca="1" si="15"/>
        <v>0.42857142857142855</v>
      </c>
    </row>
    <row r="202" spans="1:28" x14ac:dyDescent="0.25">
      <c r="A202" s="8">
        <f t="shared" si="12"/>
        <v>15</v>
      </c>
      <c r="B202" s="9">
        <v>2023</v>
      </c>
      <c r="C202" s="9" t="s">
        <v>56</v>
      </c>
      <c r="D202" s="9">
        <v>15</v>
      </c>
      <c r="E202" s="9" t="s">
        <v>5</v>
      </c>
      <c r="F202" s="9" t="s">
        <v>71</v>
      </c>
      <c r="G202" s="10">
        <v>2</v>
      </c>
      <c r="H202" s="9" t="s">
        <v>45</v>
      </c>
      <c r="I202" s="9" t="s">
        <v>51</v>
      </c>
      <c r="J202" s="9" t="s">
        <v>47</v>
      </c>
      <c r="M202" s="6" t="str">
        <f>IF(N202="","",K202-L202)</f>
        <v/>
      </c>
      <c r="N202" s="7" t="str">
        <f>IF(OR(K202="",L202=""),"",IF(K202=L202,"T",IF(K202&lt;L202,"L","W")))</f>
        <v/>
      </c>
      <c r="O202" s="15" t="str">
        <f t="shared" ca="1" si="13"/>
        <v/>
      </c>
      <c r="P202" s="5" t="str">
        <f ca="1">IF(N202="","",SUM(OFFSET(K202,,,-$A202)))</f>
        <v/>
      </c>
      <c r="Q202" s="5" t="str">
        <f ca="1">IF(M202="","",SUM(OFFSET(L202,,,-$A202)))</f>
        <v/>
      </c>
      <c r="R202" s="6" t="str">
        <f>IF(N202="","",P202-Q202)</f>
        <v/>
      </c>
      <c r="S202" s="11" t="str">
        <f>IF(N202="","",IF(L202=K202,0.5,IF(L202&lt;K202,1,0)))</f>
        <v/>
      </c>
      <c r="T202" s="12" t="e">
        <f ca="1">IF(OR(E202="bye",S202=""),#N/A,SUM(OFFSET(S202,,,-$A202))/COUNT(OFFSET(S202,,,-$A202)))</f>
        <v>#N/A</v>
      </c>
      <c r="U202" s="11">
        <f>IF(OR(E202="bye",E202="dnq"),"",IF(N202="",0,S202))</f>
        <v>0</v>
      </c>
      <c r="V202" s="13">
        <f ca="1">IF(OR(E202="bye",E202="dnq"),#N/A,IF(OR(N202="",AND(N203="",E203&lt;&gt;"bye",E203&lt;&gt;"dnq")),SUM(OFFSET(U202,,,-$A202))/COUNT(OFFSET(U202,,,-$A202)),#N/A))</f>
        <v>0.42857142857142855</v>
      </c>
      <c r="W202" s="11">
        <f>IF(OR(E202="bye",E202="dnq"),"",IF(N202="",1,S202))</f>
        <v>1</v>
      </c>
      <c r="X202" s="13">
        <f ca="1">IF(OR(E202="bye",E202="dnq"),#N/A,IF(OR(N202="",AND(N203="",E203&lt;&gt;"bye",E203&lt;&gt;"dnq")),SUM(OFFSET(W202,,,-$A202))/COUNT(OFFSET(W202,,,-$A202)),#N/A))</f>
        <v>0.5</v>
      </c>
      <c r="Y202" s="11" t="e">
        <f>IF(OR(E202="bye",E202="dnq"),"",IF(N202="",#N/A,IF(E202="H",S202,"")))</f>
        <v>#N/A</v>
      </c>
      <c r="Z202" s="12" t="e">
        <f t="shared" ca="1" si="14"/>
        <v>#N/A</v>
      </c>
      <c r="AA202" s="11" t="e">
        <f>IF(OR(E202="bye",E202="dnq"),"",IF(N202="",#N/A,IF(E202="A",S202,"")))</f>
        <v>#N/A</v>
      </c>
      <c r="AB202" s="12" t="e">
        <f t="shared" ca="1" si="15"/>
        <v>#N/A</v>
      </c>
    </row>
    <row r="203" spans="1:28" x14ac:dyDescent="0.25">
      <c r="A203" s="8">
        <f t="shared" si="12"/>
        <v>16</v>
      </c>
      <c r="B203" s="9">
        <v>2023</v>
      </c>
      <c r="C203" s="9" t="s">
        <v>56</v>
      </c>
      <c r="D203" s="9">
        <v>16</v>
      </c>
      <c r="E203" s="9" t="s">
        <v>5</v>
      </c>
      <c r="F203" s="9" t="s">
        <v>32</v>
      </c>
      <c r="G203" s="10">
        <v>3</v>
      </c>
      <c r="H203" s="9" t="s">
        <v>45</v>
      </c>
      <c r="I203" s="9" t="s">
        <v>52</v>
      </c>
      <c r="J203" s="9" t="s">
        <v>48</v>
      </c>
      <c r="M203" s="6" t="str">
        <f>IF(N203="","",K203-L203)</f>
        <v/>
      </c>
      <c r="N203" s="7" t="str">
        <f>IF(OR(K203="",L203=""),"",IF(K203=L203,"T",IF(K203&lt;L203,"L","W")))</f>
        <v/>
      </c>
      <c r="O203" s="15" t="str">
        <f t="shared" ca="1" si="13"/>
        <v/>
      </c>
      <c r="P203" s="5" t="str">
        <f ca="1">IF(N203="","",SUM(OFFSET(K203,,,-$A203)))</f>
        <v/>
      </c>
      <c r="Q203" s="5" t="str">
        <f ca="1">IF(M203="","",SUM(OFFSET(L203,,,-$A203)))</f>
        <v/>
      </c>
      <c r="R203" s="6" t="str">
        <f>IF(N203="","",P203-Q203)</f>
        <v/>
      </c>
      <c r="S203" s="11" t="str">
        <f>IF(N203="","",IF(L203=K203,0.5,IF(L203&lt;K203,1,0)))</f>
        <v/>
      </c>
      <c r="T203" s="12" t="e">
        <f ca="1">IF(OR(E203="bye",S203=""),#N/A,SUM(OFFSET(S203,,,-$A203))/COUNT(OFFSET(S203,,,-$A203)))</f>
        <v>#N/A</v>
      </c>
      <c r="U203" s="11">
        <f>IF(OR(E203="bye",E203="dnq"),"",IF(N203="",0,S203))</f>
        <v>0</v>
      </c>
      <c r="V203" s="13">
        <f ca="1">IF(OR(E203="bye",E203="dnq"),#N/A,IF(OR(N203="",AND(N204="",E204&lt;&gt;"bye",E204&lt;&gt;"dnq")),SUM(OFFSET(U203,,,-$A203))/COUNT(OFFSET(U203,,,-$A203)),#N/A))</f>
        <v>0.4</v>
      </c>
      <c r="W203" s="11">
        <f>IF(OR(E203="bye",E203="dnq"),"",IF(N203="",1,S203))</f>
        <v>1</v>
      </c>
      <c r="X203" s="13">
        <f ca="1">IF(OR(E203="bye",E203="dnq"),#N/A,IF(OR(N203="",AND(N204="",E204&lt;&gt;"bye",E204&lt;&gt;"dnq")),SUM(OFFSET(W203,,,-$A203))/COUNT(OFFSET(W203,,,-$A203)),#N/A))</f>
        <v>0.53333333333333333</v>
      </c>
      <c r="Y203" s="11" t="e">
        <f>IF(OR(E203="bye",E203="dnq"),"",IF(N203="",#N/A,IF(E203="H",S203,"")))</f>
        <v>#N/A</v>
      </c>
      <c r="Z203" s="12" t="e">
        <f t="shared" ca="1" si="14"/>
        <v>#N/A</v>
      </c>
      <c r="AA203" s="11" t="e">
        <f>IF(OR(E203="bye",E203="dnq"),"",IF(N203="",#N/A,IF(E203="A",S203,"")))</f>
        <v>#N/A</v>
      </c>
      <c r="AB203" s="12" t="e">
        <f t="shared" ca="1" si="15"/>
        <v>#N/A</v>
      </c>
    </row>
    <row r="204" spans="1:28" x14ac:dyDescent="0.25">
      <c r="A204" s="8">
        <f t="shared" si="12"/>
        <v>17</v>
      </c>
      <c r="B204" s="9">
        <v>2023</v>
      </c>
      <c r="C204" s="9" t="s">
        <v>56</v>
      </c>
      <c r="D204" s="9">
        <v>17</v>
      </c>
      <c r="E204" s="9" t="s">
        <v>6</v>
      </c>
      <c r="F204" s="9" t="s">
        <v>28</v>
      </c>
      <c r="G204" s="10">
        <v>2</v>
      </c>
      <c r="H204" s="9" t="s">
        <v>45</v>
      </c>
      <c r="I204" s="9" t="s">
        <v>51</v>
      </c>
      <c r="J204" s="9" t="s">
        <v>48</v>
      </c>
      <c r="M204" s="6" t="str">
        <f>IF(N204="","",K204-L204)</f>
        <v/>
      </c>
      <c r="N204" s="7" t="str">
        <f>IF(OR(K204="",L204=""),"",IF(K204=L204,"T",IF(K204&lt;L204,"L","W")))</f>
        <v/>
      </c>
      <c r="O204" s="15" t="str">
        <f t="shared" ca="1" si="13"/>
        <v/>
      </c>
      <c r="P204" s="5" t="str">
        <f ca="1">IF(N204="","",SUM(OFFSET(K204,,,-$A204)))</f>
        <v/>
      </c>
      <c r="Q204" s="5" t="str">
        <f ca="1">IF(M204="","",SUM(OFFSET(L204,,,-$A204)))</f>
        <v/>
      </c>
      <c r="R204" s="6" t="str">
        <f>IF(N204="","",P204-Q204)</f>
        <v/>
      </c>
      <c r="S204" s="11" t="str">
        <f>IF(N204="","",IF(L204=K204,0.5,IF(L204&lt;K204,1,0)))</f>
        <v/>
      </c>
      <c r="T204" s="12" t="e">
        <f ca="1">IF(OR(E204="bye",S204=""),#N/A,SUM(OFFSET(S204,,,-$A204))/COUNT(OFFSET(S204,,,-$A204)))</f>
        <v>#N/A</v>
      </c>
      <c r="U204" s="11">
        <f>IF(OR(E204="bye",E204="dnq"),"",IF(N204="",0,S204))</f>
        <v>0</v>
      </c>
      <c r="V204" s="13">
        <f ca="1">IF(OR(E204="bye",E204="dnq"),#N/A,IF(OR(N204="",AND(N205="",E205&lt;&gt;"bye",E205&lt;&gt;"dnq")),SUM(OFFSET(U204,,,-$A204))/COUNT(OFFSET(U204,,,-$A204)),#N/A))</f>
        <v>0.375</v>
      </c>
      <c r="W204" s="11">
        <f>IF(OR(E204="bye",E204="dnq"),"",IF(N204="",1,S204))</f>
        <v>1</v>
      </c>
      <c r="X204" s="13">
        <f ca="1">IF(OR(E204="bye",E204="dnq"),#N/A,IF(OR(N204="",AND(N205="",E205&lt;&gt;"bye",E205&lt;&gt;"dnq")),SUM(OFFSET(W204,,,-$A204))/COUNT(OFFSET(W204,,,-$A204)),#N/A))</f>
        <v>0.5625</v>
      </c>
      <c r="Y204" s="11" t="e">
        <f>IF(OR(E204="bye",E204="dnq"),"",IF(N204="",#N/A,IF(E204="H",S204,"")))</f>
        <v>#N/A</v>
      </c>
      <c r="Z204" s="12" t="e">
        <f t="shared" ca="1" si="14"/>
        <v>#N/A</v>
      </c>
      <c r="AA204" s="11" t="e">
        <f>IF(OR(E204="bye",E204="dnq"),"",IF(N204="",#N/A,IF(E204="A",S204,"")))</f>
        <v>#N/A</v>
      </c>
      <c r="AB204" s="12" t="e">
        <f t="shared" ca="1" si="15"/>
        <v>#N/A</v>
      </c>
    </row>
    <row r="205" spans="1:28" x14ac:dyDescent="0.25">
      <c r="A205" s="8">
        <f t="shared" si="12"/>
        <v>18</v>
      </c>
      <c r="B205" s="9">
        <v>2023</v>
      </c>
      <c r="C205" s="9" t="s">
        <v>56</v>
      </c>
      <c r="D205" s="9">
        <v>18</v>
      </c>
      <c r="E205" s="9" t="s">
        <v>6</v>
      </c>
      <c r="F205" s="9" t="s">
        <v>22</v>
      </c>
      <c r="G205" s="10">
        <v>1</v>
      </c>
      <c r="H205" s="9" t="s">
        <v>45</v>
      </c>
      <c r="I205" s="9" t="s">
        <v>46</v>
      </c>
      <c r="J205" s="9" t="s">
        <v>49</v>
      </c>
      <c r="M205" s="6" t="str">
        <f>IF(N205="","",K205-L205)</f>
        <v/>
      </c>
      <c r="N205" s="7" t="str">
        <f>IF(OR(K205="",L205=""),"",IF(K205=L205,"T",IF(K205&lt;L205,"L","W")))</f>
        <v/>
      </c>
      <c r="O205" s="15" t="str">
        <f t="shared" ca="1" si="13"/>
        <v/>
      </c>
      <c r="P205" s="5" t="str">
        <f ca="1">IF(N205="","",SUM(OFFSET(K205,,,-$A205)))</f>
        <v/>
      </c>
      <c r="Q205" s="5" t="str">
        <f ca="1">IF(M205="","",SUM(OFFSET(L205,,,-$A205)))</f>
        <v/>
      </c>
      <c r="R205" s="6" t="str">
        <f>IF(N205="","",P205-Q205)</f>
        <v/>
      </c>
      <c r="S205" s="11" t="str">
        <f>IF(N205="","",IF(L205=K205,0.5,IF(L205&lt;K205,1,0)))</f>
        <v/>
      </c>
      <c r="T205" s="12" t="e">
        <f ca="1">IF(OR(E205="bye",S205=""),#N/A,SUM(OFFSET(S205,,,-$A205))/COUNT(OFFSET(S205,,,-$A205)))</f>
        <v>#N/A</v>
      </c>
      <c r="U205" s="11">
        <f>IF(OR(E205="bye",E205="dnq"),"",IF(N205="",0,S205))</f>
        <v>0</v>
      </c>
      <c r="V205" s="13">
        <f ca="1">IF(OR(E205="bye",E205="dnq"),#N/A,IF(OR(N205="",AND(N206="",E206&lt;&gt;"bye",E206&lt;&gt;"dnq")),SUM(OFFSET(U205,,,-$A205))/COUNT(OFFSET(U205,,,-$A205)),#N/A))</f>
        <v>0.35294117647058826</v>
      </c>
      <c r="W205" s="11">
        <f>IF(OR(E205="bye",E205="dnq"),"",IF(N205="",1,S205))</f>
        <v>1</v>
      </c>
      <c r="X205" s="13">
        <f ca="1">IF(OR(E205="bye",E205="dnq"),#N/A,IF(OR(N205="",AND(N206="",E206&lt;&gt;"bye",E206&lt;&gt;"dnq")),SUM(OFFSET(W205,,,-$A205))/COUNT(OFFSET(W205,,,-$A205)),#N/A))</f>
        <v>0.58823529411764708</v>
      </c>
      <c r="Y205" s="11" t="e">
        <f>IF(OR(E205="bye",E205="dnq"),"",IF(N205="",#N/A,IF(E205="H",S205,"")))</f>
        <v>#N/A</v>
      </c>
      <c r="Z205" s="12" t="e">
        <f t="shared" ca="1" si="14"/>
        <v>#N/A</v>
      </c>
      <c r="AA205" s="11" t="e">
        <f>IF(OR(E205="bye",E205="dnq"),"",IF(N205="",#N/A,IF(E205="A",S205,"")))</f>
        <v>#N/A</v>
      </c>
      <c r="AB205" s="12" t="e">
        <f t="shared" ca="1" si="15"/>
        <v>#N/A</v>
      </c>
    </row>
    <row r="206" spans="1:28" x14ac:dyDescent="0.25">
      <c r="A206" s="8">
        <f t="shared" si="12"/>
        <v>1</v>
      </c>
      <c r="B206" s="9">
        <v>2023</v>
      </c>
      <c r="C206" s="9" t="s">
        <v>57</v>
      </c>
      <c r="D206" s="9" t="s">
        <v>66</v>
      </c>
      <c r="M206" s="6" t="str">
        <f>IF(N206="","",K206-L206)</f>
        <v/>
      </c>
      <c r="N206" s="7" t="str">
        <f>IF(OR(K206="",L206=""),"",IF(K206=L206,"T",IF(K206&lt;L206,"L","W")))</f>
        <v/>
      </c>
      <c r="O206" s="15" t="str">
        <f t="shared" ca="1" si="13"/>
        <v/>
      </c>
      <c r="P206" s="5" t="str">
        <f ca="1">IF(N206="","",SUM(OFFSET(K206,,,-$A206)))</f>
        <v/>
      </c>
      <c r="Q206" s="5" t="str">
        <f ca="1">IF(M206="","",SUM(OFFSET(L206,,,-$A206)))</f>
        <v/>
      </c>
      <c r="R206" s="6" t="str">
        <f>IF(N206="","",P206-Q206)</f>
        <v/>
      </c>
      <c r="S206" s="11" t="str">
        <f>IF(N206="","",IF(L206=K206,0.5,IF(L206&lt;K206,1,0)))</f>
        <v/>
      </c>
      <c r="T206" s="12" t="e">
        <f ca="1">IF(OR(E206="bye",S206=""),#N/A,SUM(OFFSET(S206,,,-$A206))/COUNT(OFFSET(S206,,,-$A206)))</f>
        <v>#N/A</v>
      </c>
      <c r="U206" s="11">
        <f>IF(OR(E206="bye",E206="dnq"),"",IF(N206="",0,S206))</f>
        <v>0</v>
      </c>
      <c r="V206" s="13">
        <f ca="1">IF(OR(E206="bye",E206="dnq"),#N/A,IF(OR(N206="",AND(N207="",E207&lt;&gt;"bye",E207&lt;&gt;"dnq")),SUM(OFFSET(U206,,,-$A206))/COUNT(OFFSET(U206,,,-$A206)),#N/A))</f>
        <v>0</v>
      </c>
      <c r="W206" s="11">
        <f>IF(OR(E206="bye",E206="dnq"),"",IF(N206="",1,S206))</f>
        <v>1</v>
      </c>
      <c r="X206" s="13">
        <f ca="1">IF(OR(E206="bye",E206="dnq"),#N/A,IF(OR(N206="",AND(N207="",E207&lt;&gt;"bye",E207&lt;&gt;"dnq")),SUM(OFFSET(W206,,,-$A206))/COUNT(OFFSET(W206,,,-$A206)),#N/A))</f>
        <v>1</v>
      </c>
      <c r="Y206" s="11" t="e">
        <f>IF(OR(E206="bye",E206="dnq"),"",IF(N206="",#N/A,IF(E206="H",S206,"")))</f>
        <v>#N/A</v>
      </c>
      <c r="Z206" s="12" t="e">
        <f t="shared" ca="1" si="14"/>
        <v>#N/A</v>
      </c>
      <c r="AA206" s="11" t="e">
        <f>IF(OR(E206="bye",E206="dnq"),"",IF(N206="",#N/A,IF(E206="A",S206,"")))</f>
        <v>#N/A</v>
      </c>
      <c r="AB206" s="12" t="e">
        <f t="shared" ca="1" si="15"/>
        <v>#N/A</v>
      </c>
    </row>
    <row r="207" spans="1:28" x14ac:dyDescent="0.25">
      <c r="A207" s="8">
        <f t="shared" si="12"/>
        <v>2</v>
      </c>
      <c r="B207" s="9">
        <v>2023</v>
      </c>
      <c r="C207" s="9" t="s">
        <v>57</v>
      </c>
      <c r="D207" s="9" t="s">
        <v>67</v>
      </c>
      <c r="M207" s="6" t="str">
        <f>IF(N207="","",K207-L207)</f>
        <v/>
      </c>
      <c r="N207" s="7" t="str">
        <f>IF(OR(K207="",L207=""),"",IF(K207=L207,"T",IF(K207&lt;L207,"L","W")))</f>
        <v/>
      </c>
      <c r="O207" s="15" t="str">
        <f t="shared" ca="1" si="13"/>
        <v/>
      </c>
      <c r="P207" s="5" t="str">
        <f ca="1">IF(N207="","",SUM(OFFSET(K207,,,-$A207)))</f>
        <v/>
      </c>
      <c r="Q207" s="5" t="str">
        <f ca="1">IF(M207="","",SUM(OFFSET(L207,,,-$A207)))</f>
        <v/>
      </c>
      <c r="R207" s="6" t="str">
        <f>IF(N207="","",P207-Q207)</f>
        <v/>
      </c>
      <c r="S207" s="11" t="str">
        <f>IF(N207="","",IF(L207=K207,0.5,IF(L207&lt;K207,1,0)))</f>
        <v/>
      </c>
      <c r="T207" s="12" t="e">
        <f ca="1">IF(OR(E207="bye",S207=""),#N/A,SUM(OFFSET(S207,,,-$A207))/COUNT(OFFSET(S207,,,-$A207)))</f>
        <v>#N/A</v>
      </c>
      <c r="U207" s="11">
        <f>IF(OR(E207="bye",E207="dnq"),"",IF(N207="",0,S207))</f>
        <v>0</v>
      </c>
      <c r="V207" s="13">
        <f ca="1">IF(OR(E207="bye",E207="dnq"),#N/A,IF(OR(N207="",AND(N208="",E208&lt;&gt;"bye",E208&lt;&gt;"dnq")),SUM(OFFSET(U207,,,-$A207))/COUNT(OFFSET(U207,,,-$A207)),#N/A))</f>
        <v>0</v>
      </c>
      <c r="W207" s="11">
        <f>IF(OR(E207="bye",E207="dnq"),"",IF(N207="",1,S207))</f>
        <v>1</v>
      </c>
      <c r="X207" s="13">
        <f ca="1">IF(OR(E207="bye",E207="dnq"),#N/A,IF(OR(N207="",AND(N208="",E208&lt;&gt;"bye",E208&lt;&gt;"dnq")),SUM(OFFSET(W207,,,-$A207))/COUNT(OFFSET(W207,,,-$A207)),#N/A))</f>
        <v>1</v>
      </c>
      <c r="Y207" s="11" t="e">
        <f>IF(OR(E207="bye",E207="dnq"),"",IF(N207="",#N/A,IF(E207="H",S207,"")))</f>
        <v>#N/A</v>
      </c>
      <c r="Z207" s="12" t="e">
        <f t="shared" ca="1" si="14"/>
        <v>#N/A</v>
      </c>
      <c r="AA207" s="11" t="e">
        <f>IF(OR(E207="bye",E207="dnq"),"",IF(N207="",#N/A,IF(E207="A",S207,"")))</f>
        <v>#N/A</v>
      </c>
      <c r="AB207" s="12" t="e">
        <f t="shared" ca="1" si="15"/>
        <v>#N/A</v>
      </c>
    </row>
    <row r="208" spans="1:28" x14ac:dyDescent="0.25">
      <c r="A208" s="8">
        <f t="shared" si="12"/>
        <v>3</v>
      </c>
      <c r="B208" s="9">
        <v>2023</v>
      </c>
      <c r="C208" s="9" t="s">
        <v>57</v>
      </c>
      <c r="D208" s="9" t="s">
        <v>68</v>
      </c>
      <c r="M208" s="6" t="str">
        <f>IF(N208="","",K208-L208)</f>
        <v/>
      </c>
      <c r="N208" s="7" t="str">
        <f>IF(OR(K208="",L208=""),"",IF(K208=L208,"T",IF(K208&lt;L208,"L","W")))</f>
        <v/>
      </c>
      <c r="O208" s="15" t="str">
        <f t="shared" ca="1" si="13"/>
        <v/>
      </c>
      <c r="P208" s="5" t="str">
        <f ca="1">IF(N208="","",SUM(OFFSET(K208,,,-$A208)))</f>
        <v/>
      </c>
      <c r="Q208" s="5" t="str">
        <f ca="1">IF(M208="","",SUM(OFFSET(L208,,,-$A208)))</f>
        <v/>
      </c>
      <c r="R208" s="6" t="str">
        <f>IF(N208="","",P208-Q208)</f>
        <v/>
      </c>
      <c r="S208" s="11" t="str">
        <f>IF(N208="","",IF(L208=K208,0.5,IF(L208&lt;K208,1,0)))</f>
        <v/>
      </c>
      <c r="T208" s="12" t="e">
        <f ca="1">IF(OR(E208="bye",S208=""),#N/A,SUM(OFFSET(S208,,,-$A208))/COUNT(OFFSET(S208,,,-$A208)))</f>
        <v>#N/A</v>
      </c>
      <c r="U208" s="11">
        <f>IF(OR(E208="bye",E208="dnq"),"",IF(N208="",0,S208))</f>
        <v>0</v>
      </c>
      <c r="V208" s="13">
        <f ca="1">IF(OR(E208="bye",E208="dnq"),#N/A,IF(OR(N208="",AND(N209="",E209&lt;&gt;"bye",E209&lt;&gt;"dnq")),SUM(OFFSET(U208,,,-$A208))/COUNT(OFFSET(U208,,,-$A208)),#N/A))</f>
        <v>0</v>
      </c>
      <c r="W208" s="11">
        <f>IF(OR(E208="bye",E208="dnq"),"",IF(N208="",1,S208))</f>
        <v>1</v>
      </c>
      <c r="X208" s="13">
        <f ca="1">IF(OR(E208="bye",E208="dnq"),#N/A,IF(OR(N208="",AND(N209="",E209&lt;&gt;"bye",E209&lt;&gt;"dnq")),SUM(OFFSET(W208,,,-$A208))/COUNT(OFFSET(W208,,,-$A208)),#N/A))</f>
        <v>1</v>
      </c>
      <c r="Y208" s="11" t="e">
        <f>IF(OR(E208="bye",E208="dnq"),"",IF(N208="",#N/A,IF(E208="H",S208,"")))</f>
        <v>#N/A</v>
      </c>
      <c r="Z208" s="12" t="e">
        <f t="shared" ca="1" si="14"/>
        <v>#N/A</v>
      </c>
      <c r="AA208" s="11" t="e">
        <f>IF(OR(E208="bye",E208="dnq"),"",IF(N208="",#N/A,IF(E208="A",S208,"")))</f>
        <v>#N/A</v>
      </c>
      <c r="AB208" s="12" t="e">
        <f t="shared" ca="1" si="15"/>
        <v>#N/A</v>
      </c>
    </row>
    <row r="209" spans="1:28" x14ac:dyDescent="0.25">
      <c r="A209" s="8">
        <f t="shared" si="12"/>
        <v>4</v>
      </c>
      <c r="B209" s="9">
        <v>2023</v>
      </c>
      <c r="C209" s="9" t="s">
        <v>57</v>
      </c>
      <c r="D209" s="9" t="s">
        <v>69</v>
      </c>
      <c r="M209" s="6" t="str">
        <f>IF(N209="","",K209-L209)</f>
        <v/>
      </c>
      <c r="N209" s="7" t="str">
        <f>IF(OR(K209="",L209=""),"",IF(K209=L209,"T",IF(K209&lt;L209,"L","W")))</f>
        <v/>
      </c>
      <c r="O209" s="15" t="str">
        <f t="shared" ca="1" si="13"/>
        <v/>
      </c>
      <c r="P209" s="5" t="str">
        <f ca="1">IF(N209="","",SUM(OFFSET(K209,,,-$A209)))</f>
        <v/>
      </c>
      <c r="Q209" s="5" t="str">
        <f ca="1">IF(M209="","",SUM(OFFSET(L209,,,-$A209)))</f>
        <v/>
      </c>
      <c r="R209" s="6" t="str">
        <f>IF(N209="","",P209-Q209)</f>
        <v/>
      </c>
      <c r="S209" s="11" t="str">
        <f>IF(N209="","",IF(L209=K209,0.5,IF(L209&lt;K209,1,0)))</f>
        <v/>
      </c>
      <c r="T209" s="12" t="e">
        <f ca="1">IF(OR(E209="bye",S209=""),#N/A,SUM(OFFSET(S209,,,-$A209))/COUNT(OFFSET(S209,,,-$A209)))</f>
        <v>#N/A</v>
      </c>
      <c r="U209" s="11">
        <f>IF(OR(E209="bye",E209="dnq"),"",IF(N209="",0,S209))</f>
        <v>0</v>
      </c>
      <c r="V209" s="13">
        <f ca="1">IF(OR(E209="bye",E209="dnq"),#N/A,IF(OR(N209="",AND(N210="",E210&lt;&gt;"bye",E210&lt;&gt;"dnq")),SUM(OFFSET(U209,,,-$A209))/COUNT(OFFSET(U209,,,-$A209)),#N/A))</f>
        <v>0</v>
      </c>
      <c r="W209" s="11">
        <f>IF(OR(E209="bye",E209="dnq"),"",IF(N209="",1,S209))</f>
        <v>1</v>
      </c>
      <c r="X209" s="13">
        <f ca="1">IF(OR(E209="bye",E209="dnq"),#N/A,IF(OR(N209="",AND(N210="",E210&lt;&gt;"bye",E210&lt;&gt;"dnq")),SUM(OFFSET(W209,,,-$A209))/COUNT(OFFSET(W209,,,-$A209)),#N/A))</f>
        <v>1</v>
      </c>
      <c r="Y209" s="11" t="e">
        <f>IF(OR(E209="bye",E209="dnq"),"",IF(N209="",#N/A,IF(E209="H",S209,"")))</f>
        <v>#N/A</v>
      </c>
      <c r="Z209" s="12" t="e">
        <f t="shared" ca="1" si="14"/>
        <v>#N/A</v>
      </c>
      <c r="AA209" s="11" t="e">
        <f>IF(OR(E209="bye",E209="dnq"),"",IF(N209="",#N/A,IF(E209="A",S209,"")))</f>
        <v>#N/A</v>
      </c>
      <c r="AB209" s="12" t="e">
        <f t="shared" ca="1" si="15"/>
        <v>#N/A</v>
      </c>
    </row>
    <row r="210" spans="1:28" x14ac:dyDescent="0.25">
      <c r="B210" s="9">
        <v>2024</v>
      </c>
      <c r="C210" s="9" t="s">
        <v>3</v>
      </c>
      <c r="D210" s="9" t="s">
        <v>72</v>
      </c>
      <c r="M210" s="6" t="str">
        <f t="shared" ref="M210:M213" si="16">IF(N210="","",K210-L210)</f>
        <v/>
      </c>
      <c r="N210" s="7" t="str">
        <f t="shared" ref="N210:N213" si="17">IF(OR(K210="",L210=""),"",IF(K210=L210,"T",IF(K210&lt;L210,"L","W")))</f>
        <v/>
      </c>
      <c r="O210" s="15" t="str">
        <f t="shared" ref="O210:O213" ca="1" si="18">IF(OR(K210="",L210=""),"","("&amp;COUNTIF(OFFSET(N210,,,-$A210),"W")&amp;"-"&amp;COUNTIF(OFFSET(N210,,,-$A210),"L")&amp;IF(COUNTIF(OFFSET(N210,,,-$A210),"T")&gt;0,"-"&amp;COUNTIF(OFFSET(N210,,,-$A210),"T"),"")&amp;")")</f>
        <v/>
      </c>
      <c r="P210" s="5" t="str">
        <f ca="1">IF(N210="","",SUM(OFFSET(K210,,,-$A210)))</f>
        <v/>
      </c>
      <c r="Q210" s="5" t="str">
        <f ca="1">IF(M210="","",SUM(OFFSET(L210,,,-$A210)))</f>
        <v/>
      </c>
      <c r="R210" s="6" t="str">
        <f>IF(N210="","",P210-Q210)</f>
        <v/>
      </c>
      <c r="S210" s="11" t="str">
        <f>IF(N210="","",IF(L210=K210,0.5,IF(L210&lt;K210,1,0)))</f>
        <v/>
      </c>
      <c r="T210" s="12" t="e">
        <f ca="1">IF(OR(E210="bye",S210=""),#N/A,SUM(OFFSET(S210,,,-$A210))/COUNT(OFFSET(S210,,,-$A210)))</f>
        <v>#N/A</v>
      </c>
      <c r="U210" s="11">
        <f>IF(OR(E210="bye",E210="dnq"),"",IF(N210="",0,S210))</f>
        <v>0</v>
      </c>
      <c r="V210" s="13" t="e">
        <f ca="1">IF(OR(E210="bye",E210="dnq"),#N/A,IF(OR(N210="",AND(N211="",E211&lt;&gt;"bye",E211&lt;&gt;"dnq")),SUM(OFFSET(U210,,,-$A210))/COUNT(OFFSET(U210,,,-$A210)),#N/A))</f>
        <v>#REF!</v>
      </c>
      <c r="W210" s="11">
        <f>IF(OR(E210="bye",E210="dnq"),"",IF(N210="",1,S210))</f>
        <v>1</v>
      </c>
      <c r="X210" s="13" t="e">
        <f ca="1">IF(OR(E210="bye",E210="dnq"),#N/A,IF(OR(N210="",AND(N211="",E211&lt;&gt;"bye",E211&lt;&gt;"dnq")),SUM(OFFSET(W210,,,-$A210))/COUNT(OFFSET(W210,,,-$A210)),#N/A))</f>
        <v>#REF!</v>
      </c>
      <c r="Y210" s="11" t="e">
        <f>IF(OR(E210="bye",E210="dnq"),"",IF(N210="",#N/A,IF(E210="H",S210,"")))</f>
        <v>#N/A</v>
      </c>
      <c r="Z210" s="12" t="e">
        <f t="shared" ref="Z210:Z213" ca="1" si="19">IF(Y210="",#N/A,SUM(OFFSET(Y210,,,-$A210))/COUNT(OFFSET(Y210,,,-$A210)))</f>
        <v>#N/A</v>
      </c>
      <c r="AA210" s="11" t="e">
        <f>IF(OR(E210="bye",E210="dnq"),"",IF(N210="",#N/A,IF(E210="A",S210,"")))</f>
        <v>#N/A</v>
      </c>
      <c r="AB210" s="12" t="e">
        <f t="shared" ref="AB210:AB213" ca="1" si="20">IF(AA210="",#N/A,SUM(OFFSET(AA210,,,-$A210))/COUNT(OFFSET(AA210,,,-$A210)))</f>
        <v>#N/A</v>
      </c>
    </row>
    <row r="211" spans="1:28" x14ac:dyDescent="0.25">
      <c r="B211" s="9">
        <v>2024</v>
      </c>
      <c r="C211" s="9" t="s">
        <v>3</v>
      </c>
      <c r="D211" s="9">
        <v>1</v>
      </c>
      <c r="M211" s="6" t="str">
        <f t="shared" si="16"/>
        <v/>
      </c>
      <c r="N211" s="7" t="str">
        <f t="shared" si="17"/>
        <v/>
      </c>
      <c r="O211" s="15" t="str">
        <f t="shared" ca="1" si="18"/>
        <v/>
      </c>
      <c r="P211" s="5" t="str">
        <f ca="1">IF(N211="","",SUM(OFFSET(K211,,,-$A211)))</f>
        <v/>
      </c>
      <c r="Q211" s="5" t="str">
        <f ca="1">IF(M211="","",SUM(OFFSET(L211,,,-$A211)))</f>
        <v/>
      </c>
      <c r="R211" s="6" t="str">
        <f>IF(N211="","",P211-Q211)</f>
        <v/>
      </c>
      <c r="S211" s="11" t="str">
        <f>IF(N211="","",IF(L211=K211,0.5,IF(L211&lt;K211,1,0)))</f>
        <v/>
      </c>
      <c r="T211" s="12" t="e">
        <f ca="1">IF(OR(E211="bye",S211=""),#N/A,SUM(OFFSET(S211,,,-$A211))/COUNT(OFFSET(S211,,,-$A211)))</f>
        <v>#N/A</v>
      </c>
      <c r="U211" s="11">
        <f>IF(OR(E211="bye",E211="dnq"),"",IF(N211="",0,S211))</f>
        <v>0</v>
      </c>
      <c r="V211" s="13" t="e">
        <f ca="1">IF(OR(E211="bye",E211="dnq"),#N/A,IF(OR(N211="",AND(N212="",E212&lt;&gt;"bye",E212&lt;&gt;"dnq")),SUM(OFFSET(U211,,,-$A211))/COUNT(OFFSET(U211,,,-$A211)),#N/A))</f>
        <v>#REF!</v>
      </c>
      <c r="W211" s="11">
        <f>IF(OR(E211="bye",E211="dnq"),"",IF(N211="",1,S211))</f>
        <v>1</v>
      </c>
      <c r="X211" s="13" t="e">
        <f ca="1">IF(OR(E211="bye",E211="dnq"),#N/A,IF(OR(N211="",AND(N212="",E212&lt;&gt;"bye",E212&lt;&gt;"dnq")),SUM(OFFSET(W211,,,-$A211))/COUNT(OFFSET(W211,,,-$A211)),#N/A))</f>
        <v>#REF!</v>
      </c>
      <c r="Y211" s="11" t="e">
        <f>IF(OR(E211="bye",E211="dnq"),"",IF(N211="",#N/A,IF(E211="H",S211,"")))</f>
        <v>#N/A</v>
      </c>
      <c r="Z211" s="12" t="e">
        <f t="shared" ca="1" si="19"/>
        <v>#N/A</v>
      </c>
      <c r="AA211" s="11" t="e">
        <f>IF(OR(E211="bye",E211="dnq"),"",IF(N211="",#N/A,IF(E211="A",S211,"")))</f>
        <v>#N/A</v>
      </c>
      <c r="AB211" s="12" t="e">
        <f t="shared" ca="1" si="20"/>
        <v>#N/A</v>
      </c>
    </row>
    <row r="212" spans="1:28" x14ac:dyDescent="0.25">
      <c r="B212" s="9">
        <v>2024</v>
      </c>
      <c r="C212" s="9" t="s">
        <v>3</v>
      </c>
      <c r="D212" s="9">
        <v>2</v>
      </c>
      <c r="M212" s="6" t="str">
        <f t="shared" si="16"/>
        <v/>
      </c>
      <c r="N212" s="7" t="str">
        <f t="shared" si="17"/>
        <v/>
      </c>
      <c r="O212" s="15" t="str">
        <f t="shared" ca="1" si="18"/>
        <v/>
      </c>
      <c r="P212" s="5" t="str">
        <f ca="1">IF(N212="","",SUM(OFFSET(K212,,,-$A212)))</f>
        <v/>
      </c>
      <c r="Q212" s="5" t="str">
        <f ca="1">IF(M212="","",SUM(OFFSET(L212,,,-$A212)))</f>
        <v/>
      </c>
      <c r="R212" s="6" t="str">
        <f>IF(N212="","",P212-Q212)</f>
        <v/>
      </c>
      <c r="S212" s="11" t="str">
        <f>IF(N212="","",IF(L212=K212,0.5,IF(L212&lt;K212,1,0)))</f>
        <v/>
      </c>
      <c r="T212" s="12" t="e">
        <f ca="1">IF(OR(E212="bye",S212=""),#N/A,SUM(OFFSET(S212,,,-$A212))/COUNT(OFFSET(S212,,,-$A212)))</f>
        <v>#N/A</v>
      </c>
      <c r="U212" s="11">
        <f>IF(OR(E212="bye",E212="dnq"),"",IF(N212="",0,S212))</f>
        <v>0</v>
      </c>
      <c r="V212" s="13" t="e">
        <f ca="1">IF(OR(E212="bye",E212="dnq"),#N/A,IF(OR(N212="",AND(N213="",E213&lt;&gt;"bye",E213&lt;&gt;"dnq")),SUM(OFFSET(U212,,,-$A212))/COUNT(OFFSET(U212,,,-$A212)),#N/A))</f>
        <v>#REF!</v>
      </c>
      <c r="W212" s="11">
        <f>IF(OR(E212="bye",E212="dnq"),"",IF(N212="",1,S212))</f>
        <v>1</v>
      </c>
      <c r="X212" s="13" t="e">
        <f ca="1">IF(OR(E212="bye",E212="dnq"),#N/A,IF(OR(N212="",AND(N213="",E213&lt;&gt;"bye",E213&lt;&gt;"dnq")),SUM(OFFSET(W212,,,-$A212))/COUNT(OFFSET(W212,,,-$A212)),#N/A))</f>
        <v>#REF!</v>
      </c>
      <c r="Y212" s="11" t="e">
        <f>IF(OR(E212="bye",E212="dnq"),"",IF(N212="",#N/A,IF(E212="H",S212,"")))</f>
        <v>#N/A</v>
      </c>
      <c r="Z212" s="12" t="e">
        <f t="shared" ca="1" si="19"/>
        <v>#N/A</v>
      </c>
      <c r="AA212" s="11" t="e">
        <f>IF(OR(E212="bye",E212="dnq"),"",IF(N212="",#N/A,IF(E212="A",S212,"")))</f>
        <v>#N/A</v>
      </c>
      <c r="AB212" s="12" t="e">
        <f t="shared" ca="1" si="20"/>
        <v>#N/A</v>
      </c>
    </row>
    <row r="213" spans="1:28" x14ac:dyDescent="0.25">
      <c r="B213" s="9">
        <v>2024</v>
      </c>
      <c r="C213" s="9" t="s">
        <v>3</v>
      </c>
      <c r="D213" s="9">
        <v>3</v>
      </c>
      <c r="M213" s="6" t="str">
        <f t="shared" si="16"/>
        <v/>
      </c>
      <c r="N213" s="7" t="str">
        <f t="shared" si="17"/>
        <v/>
      </c>
      <c r="O213" s="15" t="str">
        <f t="shared" ca="1" si="18"/>
        <v/>
      </c>
      <c r="P213" s="5" t="str">
        <f ca="1">IF(N213="","",SUM(OFFSET(K213,,,-$A213)))</f>
        <v/>
      </c>
      <c r="Q213" s="5" t="str">
        <f ca="1">IF(M213="","",SUM(OFFSET(L213,,,-$A213)))</f>
        <v/>
      </c>
      <c r="R213" s="6" t="str">
        <f>IF(N213="","",P213-Q213)</f>
        <v/>
      </c>
      <c r="S213" s="11" t="str">
        <f>IF(N213="","",IF(L213=K213,0.5,IF(L213&lt;K213,1,0)))</f>
        <v/>
      </c>
      <c r="T213" s="12" t="e">
        <f ca="1">IF(OR(E213="bye",S213=""),#N/A,SUM(OFFSET(S213,,,-$A213))/COUNT(OFFSET(S213,,,-$A213)))</f>
        <v>#N/A</v>
      </c>
      <c r="U213" s="11">
        <f>IF(OR(E213="bye",E213="dnq"),"",IF(N213="",0,S213))</f>
        <v>0</v>
      </c>
      <c r="V213" s="13" t="e">
        <f ca="1">IF(OR(E213="bye",E213="dnq"),#N/A,IF(OR(N213="",AND(N214="",E214&lt;&gt;"bye",E214&lt;&gt;"dnq")),SUM(OFFSET(U213,,,-$A213))/COUNT(OFFSET(U213,,,-$A213)),#N/A))</f>
        <v>#REF!</v>
      </c>
      <c r="W213" s="11">
        <f>IF(OR(E213="bye",E213="dnq"),"",IF(N213="",1,S213))</f>
        <v>1</v>
      </c>
      <c r="X213" s="13" t="e">
        <f ca="1">IF(OR(E213="bye",E213="dnq"),#N/A,IF(OR(N213="",AND(N214="",E214&lt;&gt;"bye",E214&lt;&gt;"dnq")),SUM(OFFSET(W213,,,-$A213))/COUNT(OFFSET(W213,,,-$A213)),#N/A))</f>
        <v>#REF!</v>
      </c>
      <c r="Y213" s="11" t="e">
        <f>IF(OR(E213="bye",E213="dnq"),"",IF(N213="",#N/A,IF(E213="H",S213,"")))</f>
        <v>#N/A</v>
      </c>
      <c r="Z213" s="12" t="e">
        <f t="shared" ca="1" si="19"/>
        <v>#N/A</v>
      </c>
      <c r="AA213" s="11" t="e">
        <f>IF(OR(E213="bye",E213="dnq"),"",IF(N213="",#N/A,IF(E213="A",S213,"")))</f>
        <v>#N/A</v>
      </c>
      <c r="AB213" s="12" t="e">
        <f t="shared" ca="1" si="20"/>
        <v>#N/A</v>
      </c>
    </row>
  </sheetData>
  <conditionalFormatting sqref="H1:J1048576">
    <cfRule type="expression" dxfId="16" priority="11">
      <formula>$G1=5</formula>
    </cfRule>
    <cfRule type="expression" dxfId="15" priority="12">
      <formula>$G1=4</formula>
    </cfRule>
    <cfRule type="expression" dxfId="14" priority="13">
      <formula>$G1=3</formula>
    </cfRule>
    <cfRule type="expression" dxfId="13" priority="14">
      <formula>$G1=2</formula>
    </cfRule>
    <cfRule type="expression" dxfId="12" priority="15">
      <formula>$G1=1</formula>
    </cfRule>
  </conditionalFormatting>
  <conditionalFormatting sqref="K1:K1048576">
    <cfRule type="expression" dxfId="11" priority="10">
      <formula>M1&gt;0</formula>
    </cfRule>
  </conditionalFormatting>
  <conditionalFormatting sqref="L1:L1048576">
    <cfRule type="expression" dxfId="10" priority="9">
      <formula>M1&lt;0</formula>
    </cfRule>
  </conditionalFormatting>
  <conditionalFormatting sqref="N1:O1048576">
    <cfRule type="expression" dxfId="9" priority="6">
      <formula>N1="W"</formula>
    </cfRule>
    <cfRule type="expression" dxfId="8" priority="7">
      <formula>N1="T"</formula>
    </cfRule>
    <cfRule type="expression" dxfId="7" priority="8">
      <formula>N1="L"</formula>
    </cfRule>
  </conditionalFormatting>
  <conditionalFormatting sqref="G1:G1048576">
    <cfRule type="expression" dxfId="6" priority="5">
      <formula>$G1&gt;0</formula>
    </cfRule>
  </conditionalFormatting>
  <conditionalFormatting sqref="F1:R1048576">
    <cfRule type="expression" dxfId="5" priority="4">
      <formula>OR($E1="bye",$E1="dnq")</formula>
    </cfRule>
  </conditionalFormatting>
  <conditionalFormatting sqref="A1:AB1048576">
    <cfRule type="expression" dxfId="4" priority="2">
      <formula>$B1&lt;&gt;$B2</formula>
    </cfRule>
    <cfRule type="expression" dxfId="3" priority="3">
      <formula>AND($B1=$B2,$C1&lt;&gt;$C2)</formula>
    </cfRule>
  </conditionalFormatting>
  <conditionalFormatting sqref="B1:R1048576">
    <cfRule type="expression" dxfId="2" priority="16">
      <formula>$C1="Post"</formula>
    </cfRule>
    <cfRule type="expression" dxfId="1" priority="17">
      <formula>$C1="Reg"</formula>
    </cfRule>
    <cfRule type="expression" dxfId="0" priority="18">
      <formula>$C1="Pre"</formula>
    </cfRule>
  </conditionalFormatting>
  <pageMargins left="0.7" right="0.7" top="0.78740157499999996" bottom="0.78740157499999996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8</vt:i4>
      </vt:variant>
    </vt:vector>
  </HeadingPairs>
  <TitlesOfParts>
    <vt:vector size="9" baseType="lpstr">
      <vt:lpstr>Tabelle1</vt:lpstr>
      <vt:lpstr>RS 2023</vt:lpstr>
      <vt:lpstr>RS 2022</vt:lpstr>
      <vt:lpstr>RS 2021</vt:lpstr>
      <vt:lpstr>RS 2020</vt:lpstr>
      <vt:lpstr>RS 2019</vt:lpstr>
      <vt:lpstr>RS 2018</vt:lpstr>
      <vt:lpstr>RS 2017</vt:lpstr>
      <vt:lpstr>RS 2016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Burkhardt Thomas</cp:lastModifiedBy>
  <dcterms:created xsi:type="dcterms:W3CDTF">2016-08-22T12:18:20Z</dcterms:created>
  <dcterms:modified xsi:type="dcterms:W3CDTF">2023-12-11T12:28:04Z</dcterms:modified>
</cp:coreProperties>
</file>