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<sst xmlns="http://schemas.openxmlformats.org/spreadsheetml/2006/main" count="53" uniqueCount="44">
  <si>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</si>
  <si>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</si>
  <si>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</si>
  <si>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</si>
  <si>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</si>
  <si>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</si>
  <si>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</si>
  <si>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</si>
  <si>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</si>
  <si>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</si>
  <si>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</si>
  <si>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</si>
  <si>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</si>
  <si>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</si>
  <si>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</si>
  <si>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</si>
  <si>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</si>
  <si>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</si>
  <si>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</si>
  <si>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KC</t>
  </si>
  <si>
    <t xml:space="preserve">  27   65</t>
  </si>
  <si>
    <t xml:space="preserve">  20   55</t>
  </si>
  <si>
    <t xml:space="preserve">  31   52</t>
  </si>
  <si>
    <t xml:space="preserve">  23   34</t>
  </si>
  <si>
    <t xml:space="preserve">  28   29</t>
  </si>
  <si>
    <t xml:space="preserve">  19   25</t>
  </si>
  <si>
    <t xml:space="preserve">  24   35</t>
  </si>
  <si>
    <t xml:space="preserve">  6    26</t>
  </si>
  <si>
    <t xml:space="preserve">  21   26</t>
  </si>
  <si>
    <t xml:space="preserve">  24   55</t>
  </si>
  <si>
    <t xml:space="preserve">  30   41</t>
  </si>
  <si>
    <t xml:space="preserve">  34   38</t>
  </si>
  <si>
    <t xml:space="preserve">  17   29</t>
  </si>
  <si>
    <t xml:space="preserve">  21   24</t>
  </si>
  <si>
    <t xml:space="preserve">  17   83</t>
  </si>
  <si>
    <t xml:space="preserve">  10   76</t>
  </si>
  <si>
    <t xml:space="preserve">  13   49</t>
  </si>
  <si>
    <t xml:space="preserve">  16   49</t>
  </si>
  <si>
    <t xml:space="preserve">  20   49</t>
  </si>
  <si>
    <t xml:space="preserve">  14   35</t>
  </si>
  <si>
    <t xml:space="preserve">  3    29</t>
  </si>
  <si>
    <t xml:space="preserve">  7    25</t>
  </si>
  <si>
    <t>DEN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</si>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</sst>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J10" sqref="J10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21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-6.5</v>
      </c>
      <c r="D2" s="6">
        <v>34</v>
      </c>
      <c r="E2" s="7" t="str">
        <f>B2</f>
        <v>DEN</v>
      </c>
      <c r="F2" s="8">
        <f>(D2+C2)/2-C2</f>
        <v>20.25</v>
      </c>
      <c r="G2" s="9">
        <f t="dataTable" ref="G2:G5" dt2D="0" dtr="0" r1="N14"/>
        <v>20</v>
      </c>
      <c r="H2" s="7" t="str">
        <f>IF(B2=A2,"Opp",A2)</f>
        <v xml:space="preserve">NE </v>
      </c>
      <c r="I2" s="8">
        <f>(D2+C2)/2</f>
        <v>13.75</v>
      </c>
      <c r="J2" s="9">
        <f t="dataTable" ref="J2:J5" dt2D="0" dtr="0" r1="U14"/>
        <v>14</v>
      </c>
      <c r="L2" s="10" t="s">
        <v>20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34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83</v>
      </c>
      <c r="W2" s="4">
        <f>SMALL(T$2:T$12,ROW()-1)</f>
        <v>3</v>
      </c>
      <c r="X2" s="4">
        <f t="shared" ref="X2:X12" si="3">INDEX(V$2:V$12,$N2)</f>
        <v>29</v>
      </c>
    </row>
    <row r="3" spans="1:24" ht="15" x14ac:dyDescent="0.2">
      <c r="A3" s="5" t="s">
        <v>2</v>
      </c>
      <c r="B3" s="6" t="s">
        <v>19</v>
      </c>
      <c r="C3" s="6">
        <v>-10</v>
      </c>
      <c r="D3" s="6">
        <v>41</v>
      </c>
      <c r="E3" s="7" t="str">
        <f t="shared" ref="E3:E5" si="4">B3</f>
        <v>KC</v>
      </c>
      <c r="F3" s="8">
        <f t="shared" ref="F3:F5" si="5">(D3+C3)/2-C3</f>
        <v>25.5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15.5</v>
      </c>
      <c r="J3" s="9">
        <v>16</v>
      </c>
      <c r="L3" s="10" t="s">
        <v>21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25</v>
      </c>
      <c r="S3" s="10" t="s">
        <v>35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76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 t="s">
        <v>43</v>
      </c>
      <c r="C4" s="6">
        <v>-3</v>
      </c>
      <c r="D4" s="6">
        <v>47</v>
      </c>
      <c r="E4" s="7" t="str">
        <f t="shared" si="4"/>
        <v>DET</v>
      </c>
      <c r="F4" s="8">
        <f t="shared" si="5"/>
        <v>25</v>
      </c>
      <c r="G4" s="9">
        <v>24</v>
      </c>
      <c r="H4" s="7" t="str">
        <f t="shared" si="6"/>
        <v>MIN</v>
      </c>
      <c r="I4" s="8">
        <f t="shared" si="7"/>
        <v>22</v>
      </c>
      <c r="J4" s="9">
        <v>21</v>
      </c>
      <c r="L4" s="10" t="s">
        <v>29</v>
      </c>
      <c r="M4" s="4">
        <f t="shared" si="8"/>
        <v>24</v>
      </c>
      <c r="N4" s="4">
        <f t="shared" si="0"/>
        <v>2</v>
      </c>
      <c r="O4" s="4">
        <f t="shared" si="9"/>
        <v>55</v>
      </c>
      <c r="P4" s="4">
        <f t="shared" si="10"/>
        <v>20</v>
      </c>
      <c r="Q4" s="4">
        <f t="shared" si="1"/>
        <v>55</v>
      </c>
      <c r="S4" s="10" t="s">
        <v>36</v>
      </c>
      <c r="T4" s="4">
        <f t="shared" si="11"/>
        <v>13</v>
      </c>
      <c r="U4" s="4">
        <f t="shared" si="2"/>
        <v>11</v>
      </c>
      <c r="V4" s="4">
        <f t="shared" si="12"/>
        <v>49</v>
      </c>
      <c r="W4" s="4">
        <f t="shared" si="13"/>
        <v>7</v>
      </c>
      <c r="X4" s="4">
        <f t="shared" si="3"/>
        <v>76</v>
      </c>
    </row>
    <row r="5" spans="1:24" ht="15" x14ac:dyDescent="0.2">
      <c r="A5" s="5" t="s">
        <v>4</v>
      </c>
      <c r="B5" s="6" t="s">
        <v>4</v>
      </c>
      <c r="C5" s="6">
        <v>-4</v>
      </c>
      <c r="D5" s="6">
        <v>46</v>
      </c>
      <c r="E5" s="7" t="str">
        <f t="shared" si="4"/>
        <v>LAR</v>
      </c>
      <c r="F5" s="8">
        <f t="shared" si="5"/>
        <v>25</v>
      </c>
      <c r="G5" s="9">
        <v>24</v>
      </c>
      <c r="H5" s="7" t="str">
        <f t="shared" si="6"/>
        <v>Opp</v>
      </c>
      <c r="I5" s="8">
        <f t="shared" si="7"/>
        <v>21</v>
      </c>
      <c r="J5" s="9">
        <v>21</v>
      </c>
      <c r="L5" s="10" t="s">
        <v>22</v>
      </c>
      <c r="M5" s="4">
        <f t="shared" si="8"/>
        <v>31</v>
      </c>
      <c r="N5" s="4">
        <f t="shared" si="0"/>
        <v>11</v>
      </c>
      <c r="O5" s="4">
        <f t="shared" si="9"/>
        <v>52</v>
      </c>
      <c r="P5" s="4">
        <f t="shared" si="10"/>
        <v>21</v>
      </c>
      <c r="Q5" s="4">
        <f t="shared" si="1"/>
        <v>24</v>
      </c>
      <c r="S5" s="10" t="s">
        <v>37</v>
      </c>
      <c r="T5" s="4">
        <f t="shared" si="11"/>
        <v>16</v>
      </c>
      <c r="U5" s="4">
        <f t="shared" si="2"/>
        <v>2</v>
      </c>
      <c r="V5" s="4">
        <f t="shared" si="12"/>
        <v>49</v>
      </c>
      <c r="W5" s="4">
        <f t="shared" si="13"/>
        <v>10</v>
      </c>
      <c r="X5" s="4">
        <f t="shared" si="3"/>
        <v>25</v>
      </c>
    </row>
    <row r="6" spans="1:24" x14ac:dyDescent="0.2">
      <c r="L6" s="10" t="s">
        <v>30</v>
      </c>
      <c r="M6" s="4">
        <f t="shared" si="8"/>
        <v>30</v>
      </c>
      <c r="N6" s="4">
        <f t="shared" si="0"/>
        <v>7</v>
      </c>
      <c r="O6" s="4">
        <f t="shared" si="9"/>
        <v>41</v>
      </c>
      <c r="P6" s="4">
        <f t="shared" si="10"/>
        <v>23</v>
      </c>
      <c r="Q6" s="4">
        <f t="shared" si="1"/>
        <v>34</v>
      </c>
      <c r="S6" s="10" t="s">
        <v>38</v>
      </c>
      <c r="T6" s="4">
        <f t="shared" si="11"/>
        <v>20</v>
      </c>
      <c r="U6" s="4">
        <f t="shared" si="2"/>
        <v>3</v>
      </c>
      <c r="V6" s="4">
        <f t="shared" si="12"/>
        <v>49</v>
      </c>
      <c r="W6" s="4">
        <f t="shared" si="13"/>
        <v>13</v>
      </c>
      <c r="X6" s="4">
        <f t="shared" si="3"/>
        <v>35</v>
      </c>
    </row>
    <row r="7" spans="1:24" x14ac:dyDescent="0.2">
      <c r="L7" s="10" t="s">
        <v>31</v>
      </c>
      <c r="M7" s="4">
        <f t="shared" si="8"/>
        <v>34</v>
      </c>
      <c r="N7" s="4">
        <f t="shared" si="0"/>
        <v>3</v>
      </c>
      <c r="O7" s="4">
        <f t="shared" si="9"/>
        <v>38</v>
      </c>
      <c r="P7" s="4">
        <f t="shared" si="10"/>
        <v>24</v>
      </c>
      <c r="Q7" s="4">
        <f t="shared" si="1"/>
        <v>55</v>
      </c>
      <c r="S7" s="10" t="s">
        <v>39</v>
      </c>
      <c r="T7" s="4">
        <f t="shared" si="11"/>
        <v>14</v>
      </c>
      <c r="U7" s="4">
        <f t="shared" si="2"/>
        <v>6</v>
      </c>
      <c r="V7" s="4">
        <f t="shared" si="12"/>
        <v>35</v>
      </c>
      <c r="W7" s="4">
        <f t="shared" si="13"/>
        <v>14</v>
      </c>
      <c r="X7" s="4">
        <f t="shared" si="3"/>
        <v>49</v>
      </c>
    </row>
    <row r="8" spans="1:24" x14ac:dyDescent="0.2">
      <c r="L8" s="10" t="s">
        <v>23</v>
      </c>
      <c r="M8" s="4">
        <f t="shared" si="8"/>
        <v>23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65</v>
      </c>
      <c r="S8" s="10" t="s">
        <v>26</v>
      </c>
      <c r="T8" s="4">
        <f t="shared" si="11"/>
        <v>24</v>
      </c>
      <c r="U8" s="4">
        <f t="shared" si="2"/>
        <v>4</v>
      </c>
      <c r="V8" s="4">
        <f t="shared" si="12"/>
        <v>35</v>
      </c>
      <c r="W8" s="4">
        <f t="shared" si="13"/>
        <v>16</v>
      </c>
      <c r="X8" s="4">
        <f t="shared" si="3"/>
        <v>83</v>
      </c>
    </row>
    <row r="9" spans="1:24" x14ac:dyDescent="0.2">
      <c r="B9" s="8" t="str">
        <f>B2&amp;" "&amp;G2&amp;"-"&amp;J2</f>
        <v>DEN 20-14</v>
      </c>
      <c r="L9" s="10" t="s">
        <v>32</v>
      </c>
      <c r="M9" s="4">
        <f t="shared" si="8"/>
        <v>17</v>
      </c>
      <c r="N9" s="4">
        <f t="shared" si="0"/>
        <v>9</v>
      </c>
      <c r="O9" s="4">
        <f t="shared" si="9"/>
        <v>29</v>
      </c>
      <c r="P9" s="4">
        <f t="shared" si="10"/>
        <v>28</v>
      </c>
      <c r="Q9" s="4">
        <f t="shared" si="1"/>
        <v>29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29</v>
      </c>
      <c r="W9" s="4">
        <f t="shared" si="13"/>
        <v>17</v>
      </c>
      <c r="X9" s="4">
        <f t="shared" si="3"/>
        <v>26</v>
      </c>
    </row>
    <row r="10" spans="1:24" ht="15" x14ac:dyDescent="0.2">
      <c r="B10" s="8" t="str">
        <f t="shared" ref="B10:B12" si="14">B3&amp;" "&amp;G3&amp;"-"&amp;J3</f>
        <v>KC 27-16</v>
      </c>
      <c r="C10" s="11" t="str">
        <f>B9&amp;", "&amp;B10</f>
        <v>DEN 20-14, KC 27-16</v>
      </c>
      <c r="L10" s="10" t="s">
        <v>24</v>
      </c>
      <c r="M10" s="4">
        <f t="shared" si="8"/>
        <v>28</v>
      </c>
      <c r="N10" s="4">
        <f t="shared" si="0"/>
        <v>5</v>
      </c>
      <c r="O10" s="4">
        <f t="shared" si="9"/>
        <v>29</v>
      </c>
      <c r="P10" s="4">
        <f t="shared" si="10"/>
        <v>30</v>
      </c>
      <c r="Q10" s="4">
        <f t="shared" si="1"/>
        <v>41</v>
      </c>
      <c r="S10" s="10" t="s">
        <v>27</v>
      </c>
      <c r="T10" s="4">
        <f t="shared" si="11"/>
        <v>6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49</v>
      </c>
    </row>
    <row r="11" spans="1:24" ht="15" x14ac:dyDescent="0.2">
      <c r="B11" s="8" t="str">
        <f t="shared" si="14"/>
        <v>DET 24-21</v>
      </c>
      <c r="C11" s="11" t="str">
        <f>C10&amp;", "&amp;B11</f>
        <v>DEN 20-14, KC 27-16, DET 24-21</v>
      </c>
      <c r="L11" s="10" t="s">
        <v>25</v>
      </c>
      <c r="M11" s="4">
        <f t="shared" si="8"/>
        <v>19</v>
      </c>
      <c r="N11" s="4">
        <f t="shared" si="0"/>
        <v>4</v>
      </c>
      <c r="O11" s="4">
        <f t="shared" si="9"/>
        <v>25</v>
      </c>
      <c r="P11" s="4">
        <f t="shared" si="10"/>
        <v>31</v>
      </c>
      <c r="Q11" s="4">
        <f t="shared" si="1"/>
        <v>52</v>
      </c>
      <c r="S11" s="10" t="s">
        <v>28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49</v>
      </c>
    </row>
    <row r="12" spans="1:24" ht="15" x14ac:dyDescent="0.2">
      <c r="B12" s="8" t="str">
        <f t="shared" si="14"/>
        <v>LAR 24-21</v>
      </c>
      <c r="C12" s="11" t="str">
        <f>C11&amp;", "&amp;B12</f>
        <v>DEN 20-14, KC 27-16, DET 24-21, LAR 24-21</v>
      </c>
      <c r="L12" s="10" t="s">
        <v>33</v>
      </c>
      <c r="M12" s="4">
        <f t="shared" si="8"/>
        <v>21</v>
      </c>
      <c r="N12" s="4">
        <f t="shared" si="0"/>
        <v>6</v>
      </c>
      <c r="O12" s="4">
        <f t="shared" si="9"/>
        <v>24</v>
      </c>
      <c r="P12" s="4">
        <f t="shared" si="10"/>
        <v>34</v>
      </c>
      <c r="Q12" s="4">
        <f t="shared" si="1"/>
        <v>38</v>
      </c>
      <c r="S12" s="10" t="s">
        <v>41</v>
      </c>
      <c r="T12" s="4">
        <f t="shared" si="11"/>
        <v>7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35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14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24</v>
      </c>
      <c r="Q19" s="4">
        <f t="shared" si="18"/>
        <v>1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49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21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2023-12-21T12:24:15Z</dcterms:modified>
</cp:coreProperties>
</file>