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T\nfl\"/>
    </mc:Choice>
  </mc:AlternateContent>
  <bookViews>
    <workbookView xWindow="0" yWindow="0" windowWidth="28800" windowHeight="12315"/>
  </bookViews>
  <sheets>
    <sheet name="2024" sheetId="5" r:id="rId1"/>
    <sheet name="2023" sheetId="4" r:id="rId2"/>
    <sheet name="2022" sheetId="1" r:id="rId3"/>
    <sheet name="2021" sheetId="2" r:id="rId4"/>
    <sheet name="2020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5" l="1"/>
  <c r="R15" i="5" s="1"/>
  <c r="O15" i="5"/>
  <c r="Q15" i="5" s="1"/>
  <c r="P14" i="5"/>
  <c r="R14" i="5" s="1"/>
  <c r="O14" i="5"/>
  <c r="Q14" i="5" s="1"/>
  <c r="P13" i="5"/>
  <c r="R13" i="5" s="1"/>
  <c r="O13" i="5"/>
  <c r="Q13" i="5" s="1"/>
  <c r="P12" i="5"/>
  <c r="R12" i="5" s="1"/>
  <c r="O12" i="5"/>
  <c r="Q12" i="5" s="1"/>
  <c r="P11" i="5"/>
  <c r="R11" i="5" s="1"/>
  <c r="O11" i="5"/>
  <c r="Q11" i="5" s="1"/>
  <c r="P10" i="5"/>
  <c r="R10" i="5" s="1"/>
  <c r="O10" i="5"/>
  <c r="Q10" i="5" s="1"/>
  <c r="P9" i="5"/>
  <c r="R9" i="5" s="1"/>
  <c r="O9" i="5"/>
  <c r="Q9" i="5" s="1"/>
  <c r="P8" i="5"/>
  <c r="R8" i="5" s="1"/>
  <c r="O8" i="5"/>
  <c r="Q8" i="5" s="1"/>
  <c r="P7" i="5"/>
  <c r="R7" i="5" s="1"/>
  <c r="O7" i="5"/>
  <c r="Q7" i="5" s="1"/>
  <c r="P6" i="5"/>
  <c r="R6" i="5" s="1"/>
  <c r="O6" i="5"/>
  <c r="Q6" i="5" s="1"/>
  <c r="P5" i="5"/>
  <c r="R5" i="5" s="1"/>
  <c r="O5" i="5"/>
  <c r="Q5" i="5" s="1"/>
  <c r="P4" i="5"/>
  <c r="R4" i="5" s="1"/>
  <c r="O4" i="5"/>
  <c r="Q4" i="5" s="1"/>
  <c r="P3" i="5"/>
  <c r="R3" i="5" s="1"/>
  <c r="O3" i="5"/>
  <c r="Q3" i="5" s="1"/>
  <c r="Q2" i="5"/>
  <c r="P2" i="5"/>
  <c r="R2" i="5" s="1"/>
  <c r="O2" i="5"/>
  <c r="Q31" i="5" l="1"/>
  <c r="R32" i="5"/>
  <c r="R26" i="5"/>
  <c r="R20" i="5"/>
  <c r="R33" i="5"/>
  <c r="R27" i="5"/>
  <c r="R21" i="5"/>
  <c r="R34" i="5"/>
  <c r="R28" i="5"/>
  <c r="R22" i="5"/>
  <c r="R29" i="5"/>
  <c r="R23" i="5"/>
  <c r="R17" i="5"/>
  <c r="R30" i="5"/>
  <c r="R24" i="5"/>
  <c r="R18" i="5"/>
  <c r="R31" i="5"/>
  <c r="S31" i="5" s="1"/>
  <c r="R25" i="5"/>
  <c r="R19" i="5"/>
  <c r="Q18" i="5"/>
  <c r="Q24" i="5"/>
  <c r="Q30" i="5"/>
  <c r="Q17" i="5"/>
  <c r="Q23" i="5"/>
  <c r="Q29" i="5"/>
  <c r="Q22" i="5"/>
  <c r="Q28" i="5"/>
  <c r="Q34" i="5"/>
  <c r="Q21" i="5"/>
  <c r="Q27" i="5"/>
  <c r="Q33" i="5"/>
  <c r="Q20" i="5"/>
  <c r="Q26" i="5"/>
  <c r="Q32" i="5"/>
  <c r="Q19" i="5"/>
  <c r="Q25" i="5"/>
  <c r="P15" i="4"/>
  <c r="R15" i="4" s="1"/>
  <c r="O15" i="4"/>
  <c r="Q15" i="4" s="1"/>
  <c r="P14" i="4"/>
  <c r="R14" i="4" s="1"/>
  <c r="O14" i="4"/>
  <c r="Q14" i="4" s="1"/>
  <c r="P13" i="4"/>
  <c r="R13" i="4" s="1"/>
  <c r="O13" i="4"/>
  <c r="Q13" i="4" s="1"/>
  <c r="P12" i="4"/>
  <c r="R12" i="4" s="1"/>
  <c r="O12" i="4"/>
  <c r="Q12" i="4" s="1"/>
  <c r="P11" i="4"/>
  <c r="R11" i="4" s="1"/>
  <c r="O11" i="4"/>
  <c r="Q11" i="4" s="1"/>
  <c r="P10" i="4"/>
  <c r="R10" i="4" s="1"/>
  <c r="O10" i="4"/>
  <c r="Q10" i="4" s="1"/>
  <c r="P9" i="4"/>
  <c r="R9" i="4" s="1"/>
  <c r="O9" i="4"/>
  <c r="Q9" i="4" s="1"/>
  <c r="P8" i="4"/>
  <c r="R8" i="4" s="1"/>
  <c r="O8" i="4"/>
  <c r="Q8" i="4" s="1"/>
  <c r="P7" i="4"/>
  <c r="R7" i="4" s="1"/>
  <c r="O7" i="4"/>
  <c r="Q7" i="4" s="1"/>
  <c r="P6" i="4"/>
  <c r="R6" i="4" s="1"/>
  <c r="O6" i="4"/>
  <c r="Q6" i="4" s="1"/>
  <c r="P5" i="4"/>
  <c r="R5" i="4" s="1"/>
  <c r="O5" i="4"/>
  <c r="Q5" i="4" s="1"/>
  <c r="P4" i="4"/>
  <c r="R4" i="4" s="1"/>
  <c r="O4" i="4"/>
  <c r="Q4" i="4" s="1"/>
  <c r="P3" i="4"/>
  <c r="R3" i="4" s="1"/>
  <c r="O3" i="4"/>
  <c r="Q3" i="4" s="1"/>
  <c r="P2" i="4"/>
  <c r="R2" i="4" s="1"/>
  <c r="O2" i="4"/>
  <c r="Q2" i="4" s="1"/>
  <c r="T31" i="5" l="1"/>
  <c r="A31" i="5"/>
  <c r="T30" i="5"/>
  <c r="S30" i="5"/>
  <c r="A30" i="5" s="1"/>
  <c r="T26" i="5"/>
  <c r="S26" i="5"/>
  <c r="A26" i="5" s="1"/>
  <c r="T24" i="5"/>
  <c r="S24" i="5"/>
  <c r="T20" i="5"/>
  <c r="S20" i="5"/>
  <c r="A20" i="5" s="1"/>
  <c r="T18" i="5"/>
  <c r="S18" i="5"/>
  <c r="A18" i="5" s="1"/>
  <c r="T29" i="5"/>
  <c r="S29" i="5"/>
  <c r="T25" i="5"/>
  <c r="S25" i="5"/>
  <c r="A25" i="5" s="1"/>
  <c r="S27" i="5"/>
  <c r="T27" i="5"/>
  <c r="T23" i="5"/>
  <c r="S23" i="5"/>
  <c r="T19" i="5"/>
  <c r="S19" i="5"/>
  <c r="A19" i="5" s="1"/>
  <c r="S21" i="5"/>
  <c r="T21" i="5"/>
  <c r="T17" i="5"/>
  <c r="S17" i="5"/>
  <c r="T32" i="5"/>
  <c r="S32" i="5"/>
  <c r="A32" i="5" s="1"/>
  <c r="T34" i="5"/>
  <c r="S34" i="5"/>
  <c r="A34" i="5" s="1"/>
  <c r="T28" i="5"/>
  <c r="S28" i="5"/>
  <c r="T22" i="5"/>
  <c r="S22" i="5"/>
  <c r="A22" i="5" s="1"/>
  <c r="S33" i="5"/>
  <c r="T33" i="5"/>
  <c r="R32" i="4"/>
  <c r="Q31" i="4"/>
  <c r="Q25" i="4"/>
  <c r="Q19" i="4"/>
  <c r="Q17" i="4"/>
  <c r="Q32" i="4"/>
  <c r="Q26" i="4"/>
  <c r="Q20" i="4"/>
  <c r="Q33" i="4"/>
  <c r="Q27" i="4"/>
  <c r="Q21" i="4"/>
  <c r="Q34" i="4"/>
  <c r="Q28" i="4"/>
  <c r="Q22" i="4"/>
  <c r="Q30" i="4"/>
  <c r="Q24" i="4"/>
  <c r="Q18" i="4"/>
  <c r="Q29" i="4"/>
  <c r="Q23" i="4"/>
  <c r="R19" i="4"/>
  <c r="R25" i="4"/>
  <c r="R31" i="4"/>
  <c r="R17" i="4"/>
  <c r="R23" i="4"/>
  <c r="R29" i="4"/>
  <c r="R18" i="4"/>
  <c r="R24" i="4"/>
  <c r="R22" i="4"/>
  <c r="R28" i="4"/>
  <c r="R34" i="4"/>
  <c r="R21" i="4"/>
  <c r="R27" i="4"/>
  <c r="R33" i="4"/>
  <c r="R30" i="4"/>
  <c r="R20" i="4"/>
  <c r="R26" i="4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P2" i="1"/>
  <c r="O2" i="1"/>
  <c r="O3" i="2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P2" i="2"/>
  <c r="O2" i="2"/>
  <c r="P3" i="3"/>
  <c r="P4" i="3"/>
  <c r="P5" i="3"/>
  <c r="P6" i="3"/>
  <c r="P7" i="3"/>
  <c r="P8" i="3"/>
  <c r="P9" i="3"/>
  <c r="P10" i="3"/>
  <c r="P11" i="3"/>
  <c r="P12" i="3"/>
  <c r="P13" i="3"/>
  <c r="P14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2" i="3"/>
  <c r="A33" i="5" l="1"/>
  <c r="A21" i="5"/>
  <c r="A28" i="5"/>
  <c r="A17" i="5"/>
  <c r="A23" i="5"/>
  <c r="A29" i="5"/>
  <c r="A24" i="5"/>
  <c r="A27" i="5"/>
  <c r="T29" i="4"/>
  <c r="S29" i="4"/>
  <c r="T32" i="4"/>
  <c r="S32" i="4"/>
  <c r="T18" i="4"/>
  <c r="S18" i="4"/>
  <c r="T17" i="4"/>
  <c r="S17" i="4"/>
  <c r="S27" i="4"/>
  <c r="T27" i="4"/>
  <c r="T19" i="4"/>
  <c r="S19" i="4"/>
  <c r="T30" i="4"/>
  <c r="S30" i="4"/>
  <c r="S33" i="4"/>
  <c r="T33" i="4"/>
  <c r="S25" i="4"/>
  <c r="T25" i="4"/>
  <c r="T22" i="4"/>
  <c r="S22" i="4"/>
  <c r="T20" i="4"/>
  <c r="S20" i="4"/>
  <c r="T31" i="4"/>
  <c r="S31" i="4"/>
  <c r="T23" i="4"/>
  <c r="S23" i="4"/>
  <c r="T28" i="4"/>
  <c r="S28" i="4"/>
  <c r="T26" i="4"/>
  <c r="S26" i="4"/>
  <c r="T34" i="4"/>
  <c r="S34" i="4"/>
  <c r="S21" i="4"/>
  <c r="T21" i="4"/>
  <c r="T24" i="4"/>
  <c r="S24" i="4"/>
  <c r="R15" i="1"/>
  <c r="Q15" i="1"/>
  <c r="R14" i="1"/>
  <c r="Q14" i="1"/>
  <c r="Q13" i="1"/>
  <c r="R13" i="1"/>
  <c r="R12" i="1"/>
  <c r="Q12" i="1"/>
  <c r="R11" i="1"/>
  <c r="Q11" i="1"/>
  <c r="Q10" i="1"/>
  <c r="R10" i="1"/>
  <c r="R9" i="1"/>
  <c r="Q9" i="1"/>
  <c r="R8" i="1"/>
  <c r="Q8" i="1"/>
  <c r="Q7" i="1"/>
  <c r="R7" i="1"/>
  <c r="R6" i="1"/>
  <c r="Q6" i="1"/>
  <c r="R5" i="1"/>
  <c r="Q5" i="1"/>
  <c r="Q4" i="1"/>
  <c r="R4" i="1"/>
  <c r="R3" i="1"/>
  <c r="Q3" i="1"/>
  <c r="R2" i="1"/>
  <c r="Q2" i="1"/>
  <c r="Q19" i="1" s="1"/>
  <c r="Q15" i="2"/>
  <c r="R15" i="2"/>
  <c r="R14" i="2"/>
  <c r="Q14" i="2"/>
  <c r="R13" i="2"/>
  <c r="Q13" i="2"/>
  <c r="Q12" i="2"/>
  <c r="R12" i="2"/>
  <c r="R11" i="2"/>
  <c r="Q11" i="2"/>
  <c r="R10" i="2"/>
  <c r="Q10" i="2"/>
  <c r="Q9" i="2"/>
  <c r="R9" i="2"/>
  <c r="R8" i="2"/>
  <c r="Q8" i="2"/>
  <c r="R7" i="2"/>
  <c r="Q7" i="2"/>
  <c r="Q6" i="2"/>
  <c r="R6" i="2"/>
  <c r="R5" i="2"/>
  <c r="Q5" i="2"/>
  <c r="R4" i="2"/>
  <c r="Q4" i="2"/>
  <c r="Q26" i="2" s="1"/>
  <c r="Q3" i="2"/>
  <c r="R3" i="2"/>
  <c r="R2" i="2"/>
  <c r="Q2" i="2"/>
  <c r="Q6" i="3"/>
  <c r="R6" i="3"/>
  <c r="Q7" i="3"/>
  <c r="R7" i="3"/>
  <c r="Q8" i="3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3" i="3"/>
  <c r="R3" i="3"/>
  <c r="Q4" i="3"/>
  <c r="R4" i="3"/>
  <c r="Q5" i="3"/>
  <c r="R5" i="3"/>
  <c r="R2" i="3"/>
  <c r="Q2" i="3"/>
  <c r="A34" i="4" l="1"/>
  <c r="A23" i="4"/>
  <c r="A22" i="4"/>
  <c r="A28" i="4"/>
  <c r="A20" i="4"/>
  <c r="A32" i="4"/>
  <c r="A30" i="4"/>
  <c r="A17" i="4"/>
  <c r="A29" i="4"/>
  <c r="A25" i="4"/>
  <c r="A21" i="4"/>
  <c r="A33" i="4"/>
  <c r="A27" i="4"/>
  <c r="A24" i="4"/>
  <c r="A26" i="4"/>
  <c r="A31" i="4"/>
  <c r="A19" i="4"/>
  <c r="A18" i="4"/>
  <c r="R26" i="2"/>
  <c r="S26" i="2" s="1"/>
  <c r="Q32" i="2"/>
  <c r="S32" i="2" s="1"/>
  <c r="R32" i="2"/>
  <c r="T32" i="2" s="1"/>
  <c r="A32" i="2" s="1"/>
  <c r="R17" i="2"/>
  <c r="R20" i="2"/>
  <c r="R29" i="2"/>
  <c r="R21" i="3"/>
  <c r="R24" i="3"/>
  <c r="R18" i="3"/>
  <c r="R27" i="3"/>
  <c r="R28" i="3"/>
  <c r="Q17" i="2"/>
  <c r="Q20" i="2"/>
  <c r="Q29" i="2"/>
  <c r="Q27" i="2"/>
  <c r="R34" i="2"/>
  <c r="Q23" i="2"/>
  <c r="R23" i="2"/>
  <c r="Q18" i="2"/>
  <c r="Q21" i="2"/>
  <c r="S21" i="2" s="1"/>
  <c r="Q24" i="2"/>
  <c r="T24" i="2" s="1"/>
  <c r="Q30" i="2"/>
  <c r="Q33" i="2"/>
  <c r="R18" i="2"/>
  <c r="R21" i="2"/>
  <c r="R24" i="2"/>
  <c r="R27" i="2"/>
  <c r="R30" i="2"/>
  <c r="T30" i="2" s="1"/>
  <c r="R33" i="2"/>
  <c r="Q19" i="2"/>
  <c r="Q22" i="2"/>
  <c r="T22" i="2" s="1"/>
  <c r="Q25" i="2"/>
  <c r="Q28" i="2"/>
  <c r="Q31" i="2"/>
  <c r="Q34" i="2"/>
  <c r="R19" i="2"/>
  <c r="R22" i="2"/>
  <c r="R25" i="2"/>
  <c r="R28" i="2"/>
  <c r="R31" i="2"/>
  <c r="R22" i="1"/>
  <c r="R17" i="1"/>
  <c r="R29" i="1"/>
  <c r="R23" i="1"/>
  <c r="R28" i="1"/>
  <c r="R33" i="1"/>
  <c r="R21" i="1"/>
  <c r="R32" i="1"/>
  <c r="R26" i="1"/>
  <c r="R20" i="1"/>
  <c r="R31" i="1"/>
  <c r="R25" i="1"/>
  <c r="R19" i="1"/>
  <c r="R30" i="1"/>
  <c r="R24" i="1"/>
  <c r="R18" i="1"/>
  <c r="R34" i="1"/>
  <c r="R27" i="1"/>
  <c r="Q28" i="1"/>
  <c r="Q33" i="1"/>
  <c r="Q27" i="1"/>
  <c r="Q21" i="1"/>
  <c r="Q30" i="1"/>
  <c r="Q18" i="1"/>
  <c r="Q29" i="1"/>
  <c r="Q34" i="1"/>
  <c r="Q24" i="1"/>
  <c r="Q17" i="1"/>
  <c r="Q23" i="1"/>
  <c r="Q22" i="1"/>
  <c r="Q32" i="1"/>
  <c r="Q26" i="1"/>
  <c r="Q20" i="1"/>
  <c r="Q31" i="1"/>
  <c r="Q25" i="1"/>
  <c r="T26" i="2"/>
  <c r="T23" i="2"/>
  <c r="R22" i="3"/>
  <c r="R29" i="3"/>
  <c r="R17" i="3"/>
  <c r="Q18" i="3"/>
  <c r="R16" i="3"/>
  <c r="R23" i="3"/>
  <c r="R19" i="3"/>
  <c r="R30" i="3"/>
  <c r="R32" i="3"/>
  <c r="R26" i="3"/>
  <c r="R20" i="3"/>
  <c r="R31" i="3"/>
  <c r="R25" i="3"/>
  <c r="Q31" i="3"/>
  <c r="Q28" i="3"/>
  <c r="Q25" i="3"/>
  <c r="Q22" i="3"/>
  <c r="Q19" i="3"/>
  <c r="Q32" i="3"/>
  <c r="Q29" i="3"/>
  <c r="Q26" i="3"/>
  <c r="Q23" i="3"/>
  <c r="Q20" i="3"/>
  <c r="Q17" i="3"/>
  <c r="Q16" i="3"/>
  <c r="Q30" i="3"/>
  <c r="Q27" i="3"/>
  <c r="Q24" i="3"/>
  <c r="Q21" i="3"/>
  <c r="S17" i="2" l="1"/>
  <c r="S30" i="2"/>
  <c r="A30" i="2" s="1"/>
  <c r="S27" i="2"/>
  <c r="A27" i="2" s="1"/>
  <c r="T29" i="2"/>
  <c r="S29" i="2"/>
  <c r="T18" i="2"/>
  <c r="T17" i="2"/>
  <c r="S20" i="2"/>
  <c r="S33" i="2"/>
  <c r="A33" i="2" s="1"/>
  <c r="A26" i="2"/>
  <c r="T27" i="2"/>
  <c r="S23" i="2"/>
  <c r="A23" i="2" s="1"/>
  <c r="T20" i="2"/>
  <c r="T33" i="2"/>
  <c r="S34" i="2"/>
  <c r="T34" i="2"/>
  <c r="A17" i="2"/>
  <c r="S18" i="2"/>
  <c r="A18" i="2" s="1"/>
  <c r="S28" i="2"/>
  <c r="T28" i="2"/>
  <c r="T25" i="2"/>
  <c r="S25" i="2"/>
  <c r="A25" i="2" s="1"/>
  <c r="S24" i="2"/>
  <c r="A24" i="2" s="1"/>
  <c r="S22" i="2"/>
  <c r="A22" i="2" s="1"/>
  <c r="T21" i="2"/>
  <c r="A21" i="2" s="1"/>
  <c r="T31" i="2"/>
  <c r="S31" i="2"/>
  <c r="A31" i="2" s="1"/>
  <c r="S19" i="2"/>
  <c r="T19" i="2"/>
  <c r="S17" i="1"/>
  <c r="T17" i="1"/>
  <c r="T19" i="1"/>
  <c r="S19" i="1"/>
  <c r="T18" i="1"/>
  <c r="S18" i="1"/>
  <c r="T21" i="1"/>
  <c r="S21" i="1"/>
  <c r="T23" i="1"/>
  <c r="S23" i="1"/>
  <c r="A23" i="1" s="1"/>
  <c r="T31" i="1"/>
  <c r="S31" i="1"/>
  <c r="T24" i="1"/>
  <c r="S24" i="1"/>
  <c r="S26" i="1"/>
  <c r="T26" i="1"/>
  <c r="T22" i="1"/>
  <c r="S22" i="1"/>
  <c r="S27" i="1"/>
  <c r="T27" i="1"/>
  <c r="T28" i="1"/>
  <c r="S28" i="1"/>
  <c r="A28" i="1" s="1"/>
  <c r="S29" i="1"/>
  <c r="T29" i="1"/>
  <c r="T25" i="1"/>
  <c r="S25" i="1"/>
  <c r="T30" i="1"/>
  <c r="S30" i="1"/>
  <c r="A30" i="1" s="1"/>
  <c r="T20" i="1"/>
  <c r="S20" i="1"/>
  <c r="T32" i="1"/>
  <c r="S32" i="1"/>
  <c r="T34" i="1"/>
  <c r="S34" i="1"/>
  <c r="A34" i="1" s="1"/>
  <c r="T33" i="1"/>
  <c r="S33" i="1"/>
  <c r="S28" i="3"/>
  <c r="T28" i="3"/>
  <c r="S17" i="3"/>
  <c r="T17" i="3"/>
  <c r="T19" i="3"/>
  <c r="S19" i="3"/>
  <c r="S21" i="3"/>
  <c r="T21" i="3"/>
  <c r="S22" i="3"/>
  <c r="T22" i="3"/>
  <c r="T25" i="3"/>
  <c r="S25" i="3"/>
  <c r="S23" i="3"/>
  <c r="T23" i="3"/>
  <c r="T18" i="3"/>
  <c r="S18" i="3"/>
  <c r="S27" i="3"/>
  <c r="T27" i="3"/>
  <c r="T30" i="3"/>
  <c r="S30" i="3"/>
  <c r="S29" i="3"/>
  <c r="T29" i="3"/>
  <c r="T31" i="3"/>
  <c r="S31" i="3"/>
  <c r="S20" i="3"/>
  <c r="T20" i="3"/>
  <c r="S24" i="3"/>
  <c r="A24" i="3" s="1"/>
  <c r="T24" i="3"/>
  <c r="S26" i="3"/>
  <c r="T26" i="3"/>
  <c r="S16" i="3"/>
  <c r="T16" i="3"/>
  <c r="S32" i="3"/>
  <c r="T32" i="3"/>
  <c r="A29" i="2" l="1"/>
  <c r="A20" i="2"/>
  <c r="A31" i="3"/>
  <c r="A25" i="3"/>
  <c r="A19" i="3"/>
  <c r="A30" i="3"/>
  <c r="A32" i="1"/>
  <c r="A25" i="1"/>
  <c r="A24" i="1"/>
  <c r="A21" i="1"/>
  <c r="A32" i="3"/>
  <c r="A29" i="3"/>
  <c r="A22" i="3"/>
  <c r="A17" i="3"/>
  <c r="A16" i="3"/>
  <c r="A20" i="3"/>
  <c r="A23" i="3"/>
  <c r="A21" i="3"/>
  <c r="A28" i="3"/>
  <c r="A26" i="3"/>
  <c r="A27" i="3"/>
  <c r="A18" i="3"/>
  <c r="A19" i="2"/>
  <c r="A34" i="2"/>
  <c r="A28" i="2"/>
  <c r="A29" i="1"/>
  <c r="A19" i="1"/>
  <c r="A33" i="1"/>
  <c r="A20" i="1"/>
  <c r="A22" i="1"/>
  <c r="A31" i="1"/>
  <c r="A18" i="1"/>
  <c r="A26" i="1"/>
  <c r="A27" i="1"/>
  <c r="A17" i="1"/>
</calcChain>
</file>

<file path=xl/sharedStrings.xml><?xml version="1.0" encoding="utf-8"?>
<sst xmlns="http://schemas.openxmlformats.org/spreadsheetml/2006/main" count="437" uniqueCount="77">
  <si>
    <t>intra-division games</t>
  </si>
  <si>
    <t>Cardinals</t>
  </si>
  <si>
    <t>49ers</t>
  </si>
  <si>
    <t>Seahawks</t>
  </si>
  <si>
    <t>NFC</t>
  </si>
  <si>
    <t>West</t>
  </si>
  <si>
    <t>1st</t>
  </si>
  <si>
    <t>2nd</t>
  </si>
  <si>
    <t>3rd</t>
  </si>
  <si>
    <t>by division</t>
  </si>
  <si>
    <t>Buccaneers</t>
  </si>
  <si>
    <t>Saints</t>
  </si>
  <si>
    <t>Falcons</t>
  </si>
  <si>
    <t>Panthers</t>
  </si>
  <si>
    <t>Cowboys</t>
  </si>
  <si>
    <t>Packers</t>
  </si>
  <si>
    <t>South</t>
  </si>
  <si>
    <t>East</t>
  </si>
  <si>
    <t>North</t>
  </si>
  <si>
    <t>4th</t>
  </si>
  <si>
    <t>by position</t>
  </si>
  <si>
    <t>inter-conference games</t>
  </si>
  <si>
    <t>Chiefs</t>
  </si>
  <si>
    <t>Raiders</t>
  </si>
  <si>
    <t>Chargers</t>
  </si>
  <si>
    <t>Broncos</t>
  </si>
  <si>
    <t>Bills</t>
  </si>
  <si>
    <t>AFC</t>
  </si>
  <si>
    <t>2022 Rams schedule</t>
  </si>
  <si>
    <t>intra-conference
games</t>
  </si>
  <si>
    <t>at</t>
  </si>
  <si>
    <t>vs</t>
  </si>
  <si>
    <t>KICKOFF</t>
  </si>
  <si>
    <t>MNF</t>
  </si>
  <si>
    <t>TNF</t>
  </si>
  <si>
    <t>CHRISTMAS</t>
  </si>
  <si>
    <t>SNF</t>
  </si>
  <si>
    <t>2021 Rams schedule</t>
  </si>
  <si>
    <t>Giants</t>
  </si>
  <si>
    <t>Bears</t>
  </si>
  <si>
    <t>Vikings</t>
  </si>
  <si>
    <t>Lions</t>
  </si>
  <si>
    <t>Ravens</t>
  </si>
  <si>
    <t>Titans</t>
  </si>
  <si>
    <t>Colts</t>
  </si>
  <si>
    <t>Texans</t>
  </si>
  <si>
    <t>Jaguars</t>
  </si>
  <si>
    <t>2020 Rams schedule</t>
  </si>
  <si>
    <t>Eagles</t>
  </si>
  <si>
    <t>Redskins</t>
  </si>
  <si>
    <t>Patriots</t>
  </si>
  <si>
    <t>Jets</t>
  </si>
  <si>
    <t>Dolphins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</si>
  <si>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</si>
  <si>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</si>
  <si>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</si>
  <si>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</si>
  <si>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</si>
  <si>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</si>
  <si>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</si>
  <si>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</si>
  <si>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</si>
  <si>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</si>
  <si>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</si>
  <si>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</si>
  <si>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</si>
  <si>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</si>
  <si>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</si>
  <si>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</si>
  <si>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</si>
  <si>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</si>
  <si>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2023 Rams schedule</t>
  </si>
  <si>
    <t>Commanders</t>
  </si>
  <si>
    <t>Bengals</t>
  </si>
  <si>
    <t>Steelers</t>
  </si>
  <si>
    <t>Browns</t>
  </si>
  <si>
    <t>2024 Rams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</si>
</sst>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9" x14ac:knownFonts="1">
    <font>
      <sz val="11"/>
      <color theme="1"/>
      <name val="Arial"/>
      <family val="2"/>
    </font>
    <font>
      <sz val="11"/>
      <color theme="1"/>
      <name val="Bahnschrift"/>
      <family val="2"/>
    </font>
    <font>
      <sz val="10"/>
      <color theme="1"/>
      <name val="Bahnschrift"/>
      <family val="2"/>
    </font>
    <font>
      <b/>
      <sz val="11"/>
      <color theme="0"/>
      <name val="Bahnschrift"/>
      <family val="2"/>
    </font>
    <font>
      <sz val="12"/>
      <color theme="1"/>
      <name val="Bahnschrift"/>
      <family val="2"/>
    </font>
    <font>
      <sz val="10"/>
      <name val="Bahnschrift"/>
      <family val="2"/>
    </font>
    <font>
      <b/>
      <sz val="8"/>
      <color theme="1"/>
      <name val="Bahnschrift"/>
      <family val="2"/>
    </font>
    <font>
      <b/>
      <sz val="8"/>
      <name val="Bahnschrift"/>
      <family val="2"/>
    </font>
    <font>
      <sz val="8"/>
      <color theme="1"/>
      <name val="Bahnschrift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164" fontId="2" fillId="6" borderId="2" xfId="0" applyNumberFormat="1" applyFont="1" applyFill="1" applyBorder="1" applyAlignment="1">
      <alignment horizontal="center" vertical="center" wrapText="1"/>
    </xf>
    <xf numFmtId="0" fontId="2" fillId="6" borderId="2" xfId="0" applyNumberFormat="1" applyFont="1" applyFill="1" applyBorder="1" applyAlignment="1">
      <alignment horizontal="center" vertical="center" wrapText="1"/>
    </xf>
    <xf numFmtId="0" fontId="2" fillId="6" borderId="4" xfId="0" applyNumberFormat="1" applyFont="1" applyFill="1" applyBorder="1" applyAlignment="1">
      <alignment horizontal="center" vertical="center" wrapText="1"/>
    </xf>
    <xf numFmtId="164" fontId="2" fillId="6" borderId="5" xfId="0" applyNumberFormat="1" applyFont="1" applyFill="1" applyBorder="1" applyAlignment="1">
      <alignment horizontal="center" vertical="center" wrapText="1"/>
    </xf>
    <xf numFmtId="0" fontId="2" fillId="6" borderId="5" xfId="0" applyNumberFormat="1" applyFont="1" applyFill="1" applyBorder="1" applyAlignment="1">
      <alignment horizontal="center" vertical="center" wrapText="1"/>
    </xf>
    <xf numFmtId="0" fontId="5" fillId="5" borderId="4" xfId="0" applyNumberFormat="1" applyFont="1" applyFill="1" applyBorder="1" applyAlignment="1">
      <alignment horizontal="center" vertical="center" wrapText="1"/>
    </xf>
    <xf numFmtId="164" fontId="5" fillId="5" borderId="5" xfId="0" applyNumberFormat="1" applyFont="1" applyFill="1" applyBorder="1" applyAlignment="1">
      <alignment horizontal="center" vertical="center" wrapText="1"/>
    </xf>
    <xf numFmtId="0" fontId="5" fillId="5" borderId="5" xfId="0" applyNumberFormat="1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vertical="center" wrapText="1"/>
    </xf>
    <xf numFmtId="0" fontId="2" fillId="4" borderId="5" xfId="0" applyNumberFormat="1" applyFont="1" applyFill="1" applyBorder="1" applyAlignment="1">
      <alignment horizontal="center" vertical="center" wrapText="1"/>
    </xf>
    <xf numFmtId="0" fontId="2" fillId="7" borderId="4" xfId="0" applyNumberFormat="1" applyFont="1" applyFill="1" applyBorder="1" applyAlignment="1">
      <alignment horizontal="center" vertical="center" wrapText="1"/>
    </xf>
    <xf numFmtId="164" fontId="2" fillId="7" borderId="5" xfId="0" applyNumberFormat="1" applyFont="1" applyFill="1" applyBorder="1" applyAlignment="1">
      <alignment horizontal="center" vertical="center" wrapText="1"/>
    </xf>
    <xf numFmtId="0" fontId="2" fillId="7" borderId="5" xfId="0" applyNumberFormat="1" applyFont="1" applyFill="1" applyBorder="1" applyAlignment="1">
      <alignment horizontal="center" vertical="center" wrapText="1"/>
    </xf>
    <xf numFmtId="0" fontId="2" fillId="3" borderId="7" xfId="0" applyNumberFormat="1" applyFont="1" applyFill="1" applyBorder="1" applyAlignment="1">
      <alignment horizontal="center" vertical="center" wrapText="1"/>
    </xf>
    <xf numFmtId="164" fontId="2" fillId="3" borderId="8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164" fontId="6" fillId="6" borderId="2" xfId="0" applyNumberFormat="1" applyFont="1" applyFill="1" applyBorder="1" applyAlignment="1">
      <alignment horizontal="left" vertical="center" wrapText="1"/>
    </xf>
    <xf numFmtId="164" fontId="6" fillId="6" borderId="5" xfId="0" applyNumberFormat="1" applyFont="1" applyFill="1" applyBorder="1" applyAlignment="1">
      <alignment horizontal="left" vertical="center" wrapText="1"/>
    </xf>
    <xf numFmtId="164" fontId="7" fillId="5" borderId="5" xfId="0" applyNumberFormat="1" applyFont="1" applyFill="1" applyBorder="1" applyAlignment="1">
      <alignment horizontal="left" vertical="center" wrapText="1"/>
    </xf>
    <xf numFmtId="164" fontId="6" fillId="4" borderId="5" xfId="0" applyNumberFormat="1" applyFont="1" applyFill="1" applyBorder="1" applyAlignment="1">
      <alignment horizontal="left" vertical="center" wrapText="1"/>
    </xf>
    <xf numFmtId="164" fontId="6" fillId="7" borderId="5" xfId="0" applyNumberFormat="1" applyFont="1" applyFill="1" applyBorder="1" applyAlignment="1">
      <alignment horizontal="left" vertical="center" wrapText="1"/>
    </xf>
    <xf numFmtId="164" fontId="6" fillId="3" borderId="8" xfId="0" applyNumberFormat="1" applyFont="1" applyFill="1" applyBorder="1" applyAlignment="1">
      <alignment horizontal="left" vertical="center" wrapText="1"/>
    </xf>
    <xf numFmtId="164" fontId="6" fillId="6" borderId="3" xfId="0" applyNumberFormat="1" applyFont="1" applyFill="1" applyBorder="1" applyAlignment="1">
      <alignment horizontal="left" vertical="center" wrapText="1"/>
    </xf>
    <xf numFmtId="164" fontId="6" fillId="6" borderId="6" xfId="0" applyNumberFormat="1" applyFont="1" applyFill="1" applyBorder="1" applyAlignment="1">
      <alignment horizontal="left" vertical="center" wrapText="1"/>
    </xf>
    <xf numFmtId="164" fontId="7" fillId="5" borderId="6" xfId="0" applyNumberFormat="1" applyFont="1" applyFill="1" applyBorder="1" applyAlignment="1">
      <alignment horizontal="left" vertical="center" wrapText="1"/>
    </xf>
    <xf numFmtId="164" fontId="6" fillId="4" borderId="6" xfId="0" applyNumberFormat="1" applyFont="1" applyFill="1" applyBorder="1" applyAlignment="1">
      <alignment horizontal="left" vertical="center" wrapText="1"/>
    </xf>
    <xf numFmtId="164" fontId="6" fillId="7" borderId="6" xfId="0" applyNumberFormat="1" applyFont="1" applyFill="1" applyBorder="1" applyAlignment="1">
      <alignment horizontal="left" vertical="center" wrapText="1"/>
    </xf>
    <xf numFmtId="164" fontId="6" fillId="3" borderId="9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0" fontId="2" fillId="7" borderId="4" xfId="0" applyFont="1" applyFill="1" applyBorder="1" applyAlignment="1">
      <alignment horizontal="center" vertical="center" textRotation="90" wrapText="1"/>
    </xf>
    <xf numFmtId="0" fontId="2" fillId="7" borderId="7" xfId="0" applyFont="1" applyFill="1" applyBorder="1" applyAlignment="1">
      <alignment horizontal="center" vertical="center" textRotation="90" wrapText="1"/>
    </xf>
    <xf numFmtId="0" fontId="2" fillId="7" borderId="1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textRotation="90" wrapText="1"/>
    </xf>
    <xf numFmtId="0" fontId="2" fillId="6" borderId="4" xfId="0" applyFont="1" applyFill="1" applyBorder="1" applyAlignment="1">
      <alignment horizontal="center" vertical="center" textRotation="90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textRotation="90" wrapText="1"/>
    </xf>
    <xf numFmtId="0" fontId="2" fillId="5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zoomScaleNormal="100" workbookViewId="0">
      <selection sqref="A1:G1"/>
    </sheetView>
  </sheetViews>
  <sheetFormatPr baseColWidth="10" defaultColWidth="10.625" defaultRowHeight="14.25" x14ac:dyDescent="0.2"/>
  <cols>
    <col min="1" max="1" width="10.625" style="1"/>
    <col min="2" max="2" width="2.625" style="1" customWidth="1"/>
    <col min="3" max="3" width="13.125" style="1" customWidth="1"/>
    <col min="4" max="4" width="4.625" style="1" bestFit="1" customWidth="1"/>
    <col min="5" max="5" width="5.875" style="1" bestFit="1" customWidth="1"/>
    <col min="6" max="6" width="3.875" style="1" bestFit="1" customWidth="1"/>
    <col min="7" max="7" width="10.625" style="1"/>
    <col min="8" max="8" width="2.75" style="1" bestFit="1" customWidth="1"/>
    <col min="9" max="9" width="10.875" style="1" bestFit="1" customWidth="1"/>
    <col min="10" max="10" width="8.25" style="1" customWidth="1"/>
    <col min="11" max="11" width="2.875" style="1" bestFit="1" customWidth="1"/>
    <col min="12" max="12" width="10.875" style="1" bestFit="1" customWidth="1"/>
    <col min="13" max="13" width="8.25" style="1" bestFit="1" customWidth="1"/>
    <col min="14" max="14" width="3.625" style="1" customWidth="1"/>
    <col min="15" max="16" width="12.625" style="1" customWidth="1"/>
    <col min="17" max="20" width="3.625" style="1" customWidth="1"/>
    <col min="21" max="16384" width="10.625" style="1"/>
  </cols>
  <sheetData>
    <row r="1" spans="1:18" ht="20.25" customHeight="1" x14ac:dyDescent="0.2">
      <c r="A1" s="59" t="s">
        <v>76</v>
      </c>
      <c r="B1" s="60"/>
      <c r="C1" s="60"/>
      <c r="D1" s="60"/>
      <c r="E1" s="60"/>
      <c r="F1" s="60"/>
      <c r="G1" s="60"/>
      <c r="H1" s="61" t="s">
        <v>30</v>
      </c>
      <c r="I1" s="62"/>
      <c r="J1" s="59"/>
      <c r="K1" s="61" t="s">
        <v>31</v>
      </c>
      <c r="L1" s="62"/>
      <c r="M1" s="62"/>
    </row>
    <row r="2" spans="1:18" ht="20.25" customHeight="1" x14ac:dyDescent="0.2">
      <c r="A2" s="63" t="s">
        <v>0</v>
      </c>
      <c r="B2" s="2">
        <v>2</v>
      </c>
      <c r="C2" s="15" t="s">
        <v>2</v>
      </c>
      <c r="D2" s="2" t="s">
        <v>4</v>
      </c>
      <c r="E2" s="2" t="s">
        <v>5</v>
      </c>
      <c r="F2" s="3" t="s">
        <v>6</v>
      </c>
      <c r="G2" s="65" t="s">
        <v>9</v>
      </c>
      <c r="H2" s="20"/>
      <c r="I2" s="21"/>
      <c r="J2" s="39"/>
      <c r="K2" s="22"/>
      <c r="L2" s="21"/>
      <c r="M2" s="45"/>
      <c r="O2" s="53" t="str">
        <f>IF(H2="","","W"&amp;IF(H2&lt;10,"0"&amp;H2,H2)&amp;" at "&amp;C2&amp;" ("&amp;INDEX({"Sun","Mon","Tue","Wed","Thu","Fri","Sat"},WEEKDAY(I2))&amp;", "&amp;INDEX({"Jan","Feb","Mar","Apr","May","Jun","Jul","Aug","Sep","Oct","Nov","Dec"},MONTH(I2))&amp;" "&amp;DAY(I2)&amp;")"&amp;IF(J2="",""," - "&amp;J2))</f>
        <v/>
      </c>
      <c r="P2" s="53" t="str">
        <f>IF(K2="","","W"&amp;IF(K2&lt;10,"0"&amp;K2,K2)&amp;" vs "&amp;C2&amp;" ("&amp;INDEX({"Sun","Mon","Tue","Wed","Thu","Fri","Sat"},WEEKDAY(L2))&amp;", "&amp;INDEX({"Jan","Feb","Mar","Apr","May","Jun","Jul","Aug","Sep","Oct","Nov","Dec"},MONTH(L2))&amp;" "&amp;DAY(L2)&amp;")"&amp;IF(M2="",""," - "&amp;M2))</f>
        <v/>
      </c>
      <c r="Q2" s="54" t="str">
        <f>LEFT(O2,3)</f>
        <v/>
      </c>
      <c r="R2" s="54" t="str">
        <f>LEFT(P2,3)</f>
        <v/>
      </c>
    </row>
    <row r="3" spans="1:18" ht="20.25" customHeight="1" x14ac:dyDescent="0.2">
      <c r="A3" s="64"/>
      <c r="B3" s="4">
        <v>2</v>
      </c>
      <c r="C3" s="16" t="s">
        <v>3</v>
      </c>
      <c r="D3" s="4" t="s">
        <v>4</v>
      </c>
      <c r="E3" s="4" t="s">
        <v>5</v>
      </c>
      <c r="F3" s="5" t="s">
        <v>8</v>
      </c>
      <c r="G3" s="66"/>
      <c r="H3" s="23"/>
      <c r="I3" s="24"/>
      <c r="J3" s="40"/>
      <c r="K3" s="25"/>
      <c r="L3" s="24"/>
      <c r="M3" s="46"/>
      <c r="O3" s="53" t="str">
        <f>IF(H3="","","W"&amp;IF(H3&lt;10,"0"&amp;H3,H3)&amp;" at "&amp;C3&amp;" ("&amp;INDEX({"Sun","Mon","Tue","Wed","Thu","Fri","Sat"},WEEKDAY(I3))&amp;", "&amp;INDEX({"Jan","Feb","Mar","Apr","May","Jun","Jul","Aug","Sep","Oct","Nov","Dec"},MONTH(I3))&amp;" "&amp;DAY(I3)&amp;")"&amp;IF(J3="",""," - "&amp;J3))</f>
        <v/>
      </c>
      <c r="P3" s="53" t="str">
        <f>IF(K3="","","W"&amp;IF(K3&lt;10,"0"&amp;K3,K3)&amp;" vs "&amp;C3&amp;" ("&amp;INDEX({"Sun","Mon","Tue","Wed","Thu","Fri","Sat"},WEEKDAY(L3))&amp;", "&amp;INDEX({"Jan","Feb","Mar","Apr","May","Jun","Jul","Aug","Sep","Oct","Nov","Dec"},MONTH(L3))&amp;" "&amp;DAY(L3)&amp;")"&amp;IF(M3="",""," - "&amp;M3))</f>
        <v/>
      </c>
      <c r="Q3" s="54" t="str">
        <f t="shared" ref="Q3:R15" si="0">LEFT(O3,3)</f>
        <v/>
      </c>
      <c r="R3" s="54" t="str">
        <f t="shared" si="0"/>
        <v/>
      </c>
    </row>
    <row r="4" spans="1:18" ht="20.25" customHeight="1" x14ac:dyDescent="0.2">
      <c r="A4" s="64"/>
      <c r="B4" s="4">
        <v>2</v>
      </c>
      <c r="C4" s="16" t="s">
        <v>1</v>
      </c>
      <c r="D4" s="4" t="s">
        <v>4</v>
      </c>
      <c r="E4" s="4" t="s">
        <v>5</v>
      </c>
      <c r="F4" s="5" t="s">
        <v>19</v>
      </c>
      <c r="G4" s="66"/>
      <c r="H4" s="23"/>
      <c r="I4" s="24"/>
      <c r="J4" s="40"/>
      <c r="K4" s="25"/>
      <c r="L4" s="24"/>
      <c r="M4" s="46"/>
      <c r="O4" s="53" t="str">
        <f>IF(H4="","","W"&amp;IF(H4&lt;10,"0"&amp;H4,H4)&amp;" at "&amp;C4&amp;" ("&amp;INDEX({"Sun","Mon","Tue","Wed","Thu","Fri","Sat"},WEEKDAY(I4))&amp;", "&amp;INDEX({"Jan","Feb","Mar","Apr","May","Jun","Jul","Aug","Sep","Oct","Nov","Dec"},MONTH(I4))&amp;" "&amp;DAY(I4)&amp;")"&amp;IF(J4="",""," - "&amp;J4))</f>
        <v/>
      </c>
      <c r="P4" s="53" t="str">
        <f>IF(K4="","","W"&amp;IF(K4&lt;10,"0"&amp;K4,K4)&amp;" vs "&amp;C4&amp;" ("&amp;INDEX({"Sun","Mon","Tue","Wed","Thu","Fri","Sat"},WEEKDAY(L4))&amp;", "&amp;INDEX({"Jan","Feb","Mar","Apr","May","Jun","Jul","Aug","Sep","Oct","Nov","Dec"},MONTH(L4))&amp;" "&amp;DAY(L4)&amp;")"&amp;IF(M4="",""," - "&amp;M4))</f>
        <v/>
      </c>
      <c r="Q4" s="54" t="str">
        <f t="shared" si="0"/>
        <v/>
      </c>
      <c r="R4" s="54" t="str">
        <f t="shared" si="0"/>
        <v/>
      </c>
    </row>
    <row r="5" spans="1:18" ht="20.25" customHeight="1" x14ac:dyDescent="0.2">
      <c r="A5" s="67" t="s">
        <v>29</v>
      </c>
      <c r="B5" s="6"/>
      <c r="C5" s="17" t="s">
        <v>41</v>
      </c>
      <c r="D5" s="6" t="s">
        <v>4</v>
      </c>
      <c r="E5" s="6" t="s">
        <v>18</v>
      </c>
      <c r="F5" s="7" t="s">
        <v>6</v>
      </c>
      <c r="G5" s="68" t="s">
        <v>9</v>
      </c>
      <c r="H5" s="26"/>
      <c r="I5" s="27"/>
      <c r="J5" s="41"/>
      <c r="K5" s="28"/>
      <c r="L5" s="27"/>
      <c r="M5" s="47"/>
      <c r="O5" s="53" t="str">
        <f>IF(H5="","","W"&amp;IF(H5&lt;10,"0"&amp;H5,H5)&amp;" at "&amp;C5&amp;" ("&amp;INDEX({"Sun","Mon","Tue","Wed","Thu","Fri","Sat"},WEEKDAY(I5))&amp;", "&amp;INDEX({"Jan","Feb","Mar","Apr","May","Jun","Jul","Aug","Sep","Oct","Nov","Dec"},MONTH(I5))&amp;" "&amp;DAY(I5)&amp;")"&amp;IF(J5="",""," - "&amp;J5))</f>
        <v/>
      </c>
      <c r="P5" s="53" t="str">
        <f>IF(K5="","","W"&amp;IF(K5&lt;10,"0"&amp;K5,K5)&amp;" vs "&amp;C5&amp;" ("&amp;INDEX({"Sun","Mon","Tue","Wed","Thu","Fri","Sat"},WEEKDAY(L5))&amp;", "&amp;INDEX({"Jan","Feb","Mar","Apr","May","Jun","Jul","Aug","Sep","Oct","Nov","Dec"},MONTH(L5))&amp;" "&amp;DAY(L5)&amp;")"&amp;IF(M5="",""," - "&amp;M5))</f>
        <v/>
      </c>
      <c r="Q5" s="54" t="str">
        <f t="shared" si="0"/>
        <v/>
      </c>
      <c r="R5" s="54" t="str">
        <f t="shared" si="0"/>
        <v/>
      </c>
    </row>
    <row r="6" spans="1:18" ht="20.25" customHeight="1" x14ac:dyDescent="0.2">
      <c r="A6" s="67"/>
      <c r="B6" s="6"/>
      <c r="C6" s="17" t="s">
        <v>15</v>
      </c>
      <c r="D6" s="6" t="s">
        <v>4</v>
      </c>
      <c r="E6" s="6" t="s">
        <v>18</v>
      </c>
      <c r="F6" s="7" t="s">
        <v>7</v>
      </c>
      <c r="G6" s="68"/>
      <c r="H6" s="26"/>
      <c r="I6" s="27"/>
      <c r="J6" s="41"/>
      <c r="K6" s="28"/>
      <c r="L6" s="27"/>
      <c r="M6" s="47"/>
      <c r="O6" s="53" t="str">
        <f>IF(H6="","","W"&amp;IF(H6&lt;10,"0"&amp;H6,H6)&amp;" at "&amp;C6&amp;" ("&amp;INDEX({"Sun","Mon","Tue","Wed","Thu","Fri","Sat"},WEEKDAY(I6))&amp;", "&amp;INDEX({"Jan","Feb","Mar","Apr","May","Jun","Jul","Aug","Sep","Oct","Nov","Dec"},MONTH(I6))&amp;" "&amp;DAY(I6)&amp;")"&amp;IF(J6="",""," - "&amp;J6))</f>
        <v/>
      </c>
      <c r="P6" s="53" t="str">
        <f>IF(K6="","","W"&amp;IF(K6&lt;10,"0"&amp;K6,K6)&amp;" vs "&amp;C6&amp;" ("&amp;INDEX({"Sun","Mon","Tue","Wed","Thu","Fri","Sat"},WEEKDAY(L6))&amp;", "&amp;INDEX({"Jan","Feb","Mar","Apr","May","Jun","Jul","Aug","Sep","Oct","Nov","Dec"},MONTH(L6))&amp;" "&amp;DAY(L6)&amp;")"&amp;IF(M6="",""," - "&amp;M6))</f>
        <v/>
      </c>
      <c r="Q6" s="54" t="str">
        <f t="shared" si="0"/>
        <v/>
      </c>
      <c r="R6" s="54" t="str">
        <f t="shared" si="0"/>
        <v/>
      </c>
    </row>
    <row r="7" spans="1:18" ht="20.25" customHeight="1" x14ac:dyDescent="0.2">
      <c r="A7" s="67"/>
      <c r="B7" s="6"/>
      <c r="C7" s="17" t="s">
        <v>40</v>
      </c>
      <c r="D7" s="6" t="s">
        <v>4</v>
      </c>
      <c r="E7" s="6" t="s">
        <v>18</v>
      </c>
      <c r="F7" s="7" t="s">
        <v>8</v>
      </c>
      <c r="G7" s="68"/>
      <c r="H7" s="26"/>
      <c r="I7" s="27"/>
      <c r="J7" s="41"/>
      <c r="K7" s="28"/>
      <c r="L7" s="27"/>
      <c r="M7" s="47"/>
      <c r="O7" s="53" t="str">
        <f>IF(H7="","","W"&amp;IF(H7&lt;10,"0"&amp;H7,H7)&amp;" at "&amp;C7&amp;" ("&amp;INDEX({"Sun","Mon","Tue","Wed","Thu","Fri","Sat"},WEEKDAY(I7))&amp;", "&amp;INDEX({"Jan","Feb","Mar","Apr","May","Jun","Jul","Aug","Sep","Oct","Nov","Dec"},MONTH(I7))&amp;" "&amp;DAY(I7)&amp;")"&amp;IF(J7="",""," - "&amp;J7))</f>
        <v/>
      </c>
      <c r="P7" s="53" t="str">
        <f>IF(K7="","","W"&amp;IF(K7&lt;10,"0"&amp;K7,K7)&amp;" vs "&amp;C7&amp;" ("&amp;INDEX({"Sun","Mon","Tue","Wed","Thu","Fri","Sat"},WEEKDAY(L7))&amp;", "&amp;INDEX({"Jan","Feb","Mar","Apr","May","Jun","Jul","Aug","Sep","Oct","Nov","Dec"},MONTH(L7))&amp;" "&amp;DAY(L7)&amp;")"&amp;IF(M7="",""," - "&amp;M7))</f>
        <v/>
      </c>
      <c r="Q7" s="54" t="str">
        <f t="shared" si="0"/>
        <v/>
      </c>
      <c r="R7" s="54" t="str">
        <f t="shared" si="0"/>
        <v/>
      </c>
    </row>
    <row r="8" spans="1:18" ht="20.25" customHeight="1" x14ac:dyDescent="0.2">
      <c r="A8" s="67"/>
      <c r="B8" s="6"/>
      <c r="C8" s="17" t="s">
        <v>39</v>
      </c>
      <c r="D8" s="6" t="s">
        <v>4</v>
      </c>
      <c r="E8" s="6" t="s">
        <v>18</v>
      </c>
      <c r="F8" s="7" t="s">
        <v>19</v>
      </c>
      <c r="G8" s="68"/>
      <c r="H8" s="26"/>
      <c r="I8" s="27"/>
      <c r="J8" s="41"/>
      <c r="K8" s="28"/>
      <c r="L8" s="27"/>
      <c r="M8" s="47"/>
      <c r="O8" s="53" t="str">
        <f>IF(H8="","","W"&amp;IF(H8&lt;10,"0"&amp;H8,H8)&amp;" at "&amp;C8&amp;" ("&amp;INDEX({"Sun","Mon","Tue","Wed","Thu","Fri","Sat"},WEEKDAY(I8))&amp;", "&amp;INDEX({"Jan","Feb","Mar","Apr","May","Jun","Jul","Aug","Sep","Oct","Nov","Dec"},MONTH(I8))&amp;" "&amp;DAY(I8)&amp;")"&amp;IF(J8="",""," - "&amp;J8))</f>
        <v/>
      </c>
      <c r="P8" s="53" t="str">
        <f>IF(K8="","","W"&amp;IF(K8&lt;10,"0"&amp;K8,K8)&amp;" vs "&amp;C8&amp;" ("&amp;INDEX({"Sun","Mon","Tue","Wed","Thu","Fri","Sat"},WEEKDAY(L8))&amp;", "&amp;INDEX({"Jan","Feb","Mar","Apr","May","Jun","Jul","Aug","Sep","Oct","Nov","Dec"},MONTH(L8))&amp;" "&amp;DAY(L8)&amp;")"&amp;IF(M8="",""," - "&amp;M8))</f>
        <v/>
      </c>
      <c r="Q8" s="54" t="str">
        <f t="shared" si="0"/>
        <v/>
      </c>
      <c r="R8" s="54" t="str">
        <f t="shared" si="0"/>
        <v/>
      </c>
    </row>
    <row r="9" spans="1:18" ht="20.25" customHeight="1" x14ac:dyDescent="0.2">
      <c r="A9" s="67"/>
      <c r="B9" s="6"/>
      <c r="C9" s="17" t="s">
        <v>48</v>
      </c>
      <c r="D9" s="6" t="s">
        <v>4</v>
      </c>
      <c r="E9" s="8" t="s">
        <v>17</v>
      </c>
      <c r="F9" s="9" t="s">
        <v>7</v>
      </c>
      <c r="G9" s="69" t="s">
        <v>20</v>
      </c>
      <c r="H9" s="29"/>
      <c r="I9" s="30"/>
      <c r="J9" s="42"/>
      <c r="K9" s="31"/>
      <c r="L9" s="30"/>
      <c r="M9" s="48"/>
      <c r="O9" s="53" t="str">
        <f>IF(H9="","","W"&amp;IF(H9&lt;10,"0"&amp;H9,H9)&amp;" at "&amp;C9&amp;" ("&amp;INDEX({"Sun","Mon","Tue","Wed","Thu","Fri","Sat"},WEEKDAY(I9))&amp;", "&amp;INDEX({"Jan","Feb","Mar","Apr","May","Jun","Jul","Aug","Sep","Oct","Nov","Dec"},MONTH(I9))&amp;" "&amp;DAY(I9)&amp;")"&amp;IF(J9="",""," - "&amp;J9))</f>
        <v/>
      </c>
      <c r="P9" s="53" t="str">
        <f>IF(K9="","","W"&amp;IF(K9&lt;10,"0"&amp;K9,K9)&amp;" vs "&amp;C9&amp;" ("&amp;INDEX({"Sun","Mon","Tue","Wed","Thu","Fri","Sat"},WEEKDAY(L9))&amp;", "&amp;INDEX({"Jan","Feb","Mar","Apr","May","Jun","Jul","Aug","Sep","Oct","Nov","Dec"},MONTH(L9))&amp;" "&amp;DAY(L9)&amp;")"&amp;IF(M9="",""," - "&amp;M9))</f>
        <v/>
      </c>
      <c r="Q9" s="54" t="str">
        <f t="shared" si="0"/>
        <v/>
      </c>
      <c r="R9" s="54" t="str">
        <f t="shared" si="0"/>
        <v/>
      </c>
    </row>
    <row r="10" spans="1:18" ht="20.25" customHeight="1" x14ac:dyDescent="0.2">
      <c r="A10" s="67"/>
      <c r="B10" s="6"/>
      <c r="C10" s="17" t="s">
        <v>11</v>
      </c>
      <c r="D10" s="6" t="s">
        <v>4</v>
      </c>
      <c r="E10" s="8" t="s">
        <v>16</v>
      </c>
      <c r="F10" s="9" t="s">
        <v>7</v>
      </c>
      <c r="G10" s="69"/>
      <c r="H10" s="29"/>
      <c r="I10" s="30"/>
      <c r="J10" s="42"/>
      <c r="K10" s="31"/>
      <c r="L10" s="30"/>
      <c r="M10" s="48"/>
      <c r="O10" s="53" t="str">
        <f>IF(H10="","","W"&amp;IF(H10&lt;10,"0"&amp;H10,H10)&amp;" at "&amp;C10&amp;" ("&amp;INDEX({"Sun","Mon","Tue","Wed","Thu","Fri","Sat"},WEEKDAY(I10))&amp;", "&amp;INDEX({"Jan","Feb","Mar","Apr","May","Jun","Jul","Aug","Sep","Oct","Nov","Dec"},MONTH(I10))&amp;" "&amp;DAY(I10)&amp;")"&amp;IF(J10="",""," - "&amp;J10))</f>
        <v/>
      </c>
      <c r="P10" s="53" t="str">
        <f>IF(K10="","","W"&amp;IF(K10&lt;10,"0"&amp;K10,K10)&amp;" vs "&amp;C10&amp;" ("&amp;INDEX({"Sun","Mon","Tue","Wed","Thu","Fri","Sat"},WEEKDAY(L10))&amp;", "&amp;INDEX({"Jan","Feb","Mar","Apr","May","Jun","Jul","Aug","Sep","Oct","Nov","Dec"},MONTH(L10))&amp;" "&amp;DAY(L10)&amp;")"&amp;IF(M10="",""," - "&amp;M10))</f>
        <v/>
      </c>
      <c r="Q10" s="54" t="str">
        <f t="shared" si="0"/>
        <v/>
      </c>
      <c r="R10" s="54" t="str">
        <f t="shared" si="0"/>
        <v/>
      </c>
    </row>
    <row r="11" spans="1:18" ht="20.25" customHeight="1" x14ac:dyDescent="0.2">
      <c r="A11" s="56" t="s">
        <v>21</v>
      </c>
      <c r="B11" s="10"/>
      <c r="C11" s="18" t="s">
        <v>26</v>
      </c>
      <c r="D11" s="10" t="s">
        <v>27</v>
      </c>
      <c r="E11" s="10" t="s">
        <v>17</v>
      </c>
      <c r="F11" s="11" t="s">
        <v>6</v>
      </c>
      <c r="G11" s="58" t="s">
        <v>9</v>
      </c>
      <c r="H11" s="32"/>
      <c r="I11" s="33"/>
      <c r="J11" s="43"/>
      <c r="K11" s="34"/>
      <c r="L11" s="33"/>
      <c r="M11" s="49"/>
      <c r="O11" s="53" t="str">
        <f>IF(H11="","","W"&amp;IF(H11&lt;10,"0"&amp;H11,H11)&amp;" at "&amp;C11&amp;" ("&amp;INDEX({"Sun","Mon","Tue","Wed","Thu","Fri","Sat"},WEEKDAY(I11))&amp;", "&amp;INDEX({"Jan","Feb","Mar","Apr","May","Jun","Jul","Aug","Sep","Oct","Nov","Dec"},MONTH(I11))&amp;" "&amp;DAY(I11)&amp;")"&amp;IF(J11="",""," - "&amp;J11))</f>
        <v/>
      </c>
      <c r="P11" s="53" t="str">
        <f>IF(K11="","","W"&amp;IF(K11&lt;10,"0"&amp;K11,K11)&amp;" vs "&amp;C11&amp;" ("&amp;INDEX({"Sun","Mon","Tue","Wed","Thu","Fri","Sat"},WEEKDAY(L11))&amp;", "&amp;INDEX({"Jan","Feb","Mar","Apr","May","Jun","Jul","Aug","Sep","Oct","Nov","Dec"},MONTH(L11))&amp;" "&amp;DAY(L11)&amp;")"&amp;IF(M11="",""," - "&amp;M11))</f>
        <v/>
      </c>
      <c r="Q11" s="54" t="str">
        <f t="shared" si="0"/>
        <v/>
      </c>
      <c r="R11" s="54" t="str">
        <f t="shared" si="0"/>
        <v/>
      </c>
    </row>
    <row r="12" spans="1:18" ht="20.25" customHeight="1" x14ac:dyDescent="0.2">
      <c r="A12" s="56"/>
      <c r="B12" s="10"/>
      <c r="C12" s="18" t="s">
        <v>52</v>
      </c>
      <c r="D12" s="10" t="s">
        <v>27</v>
      </c>
      <c r="E12" s="10" t="s">
        <v>17</v>
      </c>
      <c r="F12" s="11" t="s">
        <v>7</v>
      </c>
      <c r="G12" s="58"/>
      <c r="H12" s="32"/>
      <c r="I12" s="33"/>
      <c r="J12" s="43"/>
      <c r="K12" s="34"/>
      <c r="L12" s="33"/>
      <c r="M12" s="49"/>
      <c r="O12" s="53" t="str">
        <f>IF(H12="","","W"&amp;IF(H12&lt;10,"0"&amp;H12,H12)&amp;" at "&amp;C12&amp;" ("&amp;INDEX({"Sun","Mon","Tue","Wed","Thu","Fri","Sat"},WEEKDAY(I12))&amp;", "&amp;INDEX({"Jan","Feb","Mar","Apr","May","Jun","Jul","Aug","Sep","Oct","Nov","Dec"},MONTH(I12))&amp;" "&amp;DAY(I12)&amp;")"&amp;IF(J12="",""," - "&amp;J12))</f>
        <v/>
      </c>
      <c r="P12" s="53" t="str">
        <f>IF(K12="","","W"&amp;IF(K12&lt;10,"0"&amp;K12,K12)&amp;" vs "&amp;C12&amp;" ("&amp;INDEX({"Sun","Mon","Tue","Wed","Thu","Fri","Sat"},WEEKDAY(L12))&amp;", "&amp;INDEX({"Jan","Feb","Mar","Apr","May","Jun","Jul","Aug","Sep","Oct","Nov","Dec"},MONTH(L12))&amp;" "&amp;DAY(L12)&amp;")"&amp;IF(M12="",""," - "&amp;M12))</f>
        <v/>
      </c>
      <c r="Q12" s="54" t="str">
        <f t="shared" si="0"/>
        <v/>
      </c>
      <c r="R12" s="54" t="str">
        <f t="shared" si="0"/>
        <v/>
      </c>
    </row>
    <row r="13" spans="1:18" ht="20.25" customHeight="1" x14ac:dyDescent="0.2">
      <c r="A13" s="56"/>
      <c r="B13" s="10"/>
      <c r="C13" s="18" t="s">
        <v>51</v>
      </c>
      <c r="D13" s="10" t="s">
        <v>27</v>
      </c>
      <c r="E13" s="10" t="s">
        <v>17</v>
      </c>
      <c r="F13" s="11" t="s">
        <v>8</v>
      </c>
      <c r="G13" s="58"/>
      <c r="H13" s="32"/>
      <c r="I13" s="33"/>
      <c r="J13" s="43"/>
      <c r="K13" s="34"/>
      <c r="L13" s="33"/>
      <c r="M13" s="49"/>
      <c r="O13" s="53" t="str">
        <f>IF(H13="","","W"&amp;IF(H13&lt;10,"0"&amp;H13,H13)&amp;" at "&amp;C13&amp;" ("&amp;INDEX({"Sun","Mon","Tue","Wed","Thu","Fri","Sat"},WEEKDAY(I13))&amp;", "&amp;INDEX({"Jan","Feb","Mar","Apr","May","Jun","Jul","Aug","Sep","Oct","Nov","Dec"},MONTH(I13))&amp;" "&amp;DAY(I13)&amp;")"&amp;IF(J13="",""," - "&amp;J13))</f>
        <v/>
      </c>
      <c r="P13" s="53" t="str">
        <f>IF(K13="","","W"&amp;IF(K13&lt;10,"0"&amp;K13,K13)&amp;" vs "&amp;C13&amp;" ("&amp;INDEX({"Sun","Mon","Tue","Wed","Thu","Fri","Sat"},WEEKDAY(L13))&amp;", "&amp;INDEX({"Jan","Feb","Mar","Apr","May","Jun","Jul","Aug","Sep","Oct","Nov","Dec"},MONTH(L13))&amp;" "&amp;DAY(L13)&amp;")"&amp;IF(M13="",""," - "&amp;M13))</f>
        <v/>
      </c>
      <c r="Q13" s="54" t="str">
        <f t="shared" si="0"/>
        <v/>
      </c>
      <c r="R13" s="54" t="str">
        <f t="shared" si="0"/>
        <v/>
      </c>
    </row>
    <row r="14" spans="1:18" ht="20.25" customHeight="1" x14ac:dyDescent="0.2">
      <c r="A14" s="56"/>
      <c r="B14" s="10"/>
      <c r="C14" s="18" t="s">
        <v>50</v>
      </c>
      <c r="D14" s="10" t="s">
        <v>27</v>
      </c>
      <c r="E14" s="10" t="s">
        <v>17</v>
      </c>
      <c r="F14" s="11" t="s">
        <v>19</v>
      </c>
      <c r="G14" s="58"/>
      <c r="H14" s="32"/>
      <c r="I14" s="33"/>
      <c r="J14" s="43"/>
      <c r="K14" s="34"/>
      <c r="L14" s="33"/>
      <c r="M14" s="49"/>
      <c r="O14" s="53" t="str">
        <f>IF(H14="","","W"&amp;IF(H14&lt;10,"0"&amp;H14,H14)&amp;" at "&amp;C14&amp;" ("&amp;INDEX({"Sun","Mon","Tue","Wed","Thu","Fri","Sat"},WEEKDAY(I14))&amp;", "&amp;INDEX({"Jan","Feb","Mar","Apr","May","Jun","Jul","Aug","Sep","Oct","Nov","Dec"},MONTH(I14))&amp;" "&amp;DAY(I14)&amp;")"&amp;IF(J14="",""," - "&amp;J14))</f>
        <v/>
      </c>
      <c r="P14" s="53" t="str">
        <f>IF(K14="","","W"&amp;IF(K14&lt;10,"0"&amp;K14,K14)&amp;" vs "&amp;C14&amp;" ("&amp;INDEX({"Sun","Mon","Tue","Wed","Thu","Fri","Sat"},WEEKDAY(L14))&amp;", "&amp;INDEX({"Jan","Feb","Mar","Apr","May","Jun","Jul","Aug","Sep","Oct","Nov","Dec"},MONTH(L14))&amp;" "&amp;DAY(L14)&amp;")"&amp;IF(M14="",""," - "&amp;M14))</f>
        <v/>
      </c>
      <c r="Q14" s="54" t="str">
        <f t="shared" si="0"/>
        <v/>
      </c>
      <c r="R14" s="54" t="str">
        <f t="shared" si="0"/>
        <v/>
      </c>
    </row>
    <row r="15" spans="1:18" ht="20.25" customHeight="1" x14ac:dyDescent="0.2">
      <c r="A15" s="57"/>
      <c r="B15" s="12"/>
      <c r="C15" s="19" t="s">
        <v>23</v>
      </c>
      <c r="D15" s="12" t="s">
        <v>27</v>
      </c>
      <c r="E15" s="13" t="s">
        <v>5</v>
      </c>
      <c r="F15" s="14" t="s">
        <v>7</v>
      </c>
      <c r="G15" s="38" t="s">
        <v>20</v>
      </c>
      <c r="H15" s="35"/>
      <c r="I15" s="36"/>
      <c r="J15" s="44"/>
      <c r="K15" s="37"/>
      <c r="L15" s="36"/>
      <c r="M15" s="50"/>
      <c r="O15" s="53" t="str">
        <f>IF(H15="","","W"&amp;IF(H15&lt;10,"0"&amp;H15,H15)&amp;" at "&amp;C15&amp;" ("&amp;INDEX({"Sun","Mon","Tue","Wed","Thu","Fri","Sat"},WEEKDAY(I15))&amp;", "&amp;INDEX({"Jan","Feb","Mar","Apr","May","Jun","Jul","Aug","Sep","Oct","Nov","Dec"},MONTH(I15))&amp;" "&amp;DAY(I15)&amp;")"&amp;IF(J15="",""," - "&amp;J15))</f>
        <v/>
      </c>
      <c r="P15" s="53" t="str">
        <f>IF(K15="","","W"&amp;IF(K15&lt;10,"0"&amp;K15,K15)&amp;" vs "&amp;C15&amp;" ("&amp;INDEX({"Sun","Mon","Tue","Wed","Thu","Fri","Sat"},WEEKDAY(L15))&amp;", "&amp;INDEX({"Jan","Feb","Mar","Apr","May","Jun","Jul","Aug","Sep","Oct","Nov","Dec"},MONTH(L15))&amp;" "&amp;DAY(L15)&amp;")"&amp;IF(M15="",""," - "&amp;M15))</f>
        <v/>
      </c>
      <c r="Q15" s="54" t="str">
        <f t="shared" si="0"/>
        <v/>
      </c>
      <c r="R15" s="54" t="str">
        <f t="shared" si="0"/>
        <v/>
      </c>
    </row>
    <row r="16" spans="1:18" x14ac:dyDescent="0.2">
      <c r="O16" s="53"/>
    </row>
    <row r="17" spans="1:20" ht="20.25" customHeight="1" x14ac:dyDescent="0.2">
      <c r="A17" s="51" t="str">
        <f t="shared" ref="A17:A34" ca="1" si="1">IF(S17="bye",N17&amp;" - BYE WEEK",OFFSET($N$1,T17,S17))</f>
        <v>W01 - BYE WEEK</v>
      </c>
      <c r="N17" s="55" t="s">
        <v>53</v>
      </c>
      <c r="O17" s="52"/>
      <c r="Q17" s="54" t="e">
        <f>MATCH($N17,Q$2:Q$15,0)</f>
        <v>#N/A</v>
      </c>
      <c r="R17" s="54" t="e">
        <f>MATCH($N17,R$2:R$15,0)</f>
        <v>#N/A</v>
      </c>
      <c r="S17" s="54" t="str">
        <f>IF(AND(ISNA(Q17),ISNA(R17)),"bye",IF(ISNA(Q17),2,1))</f>
        <v>bye</v>
      </c>
      <c r="T17" s="54" t="str">
        <f>IF(AND(ISNA(Q17),ISNA(R17)),"bye",IF(ISNA(Q17),R17,Q17))</f>
        <v>bye</v>
      </c>
    </row>
    <row r="18" spans="1:20" ht="20.25" customHeight="1" x14ac:dyDescent="0.2">
      <c r="A18" s="51" t="str">
        <f t="shared" ca="1" si="1"/>
        <v>W02 - BYE WEEK</v>
      </c>
      <c r="N18" s="55" t="s">
        <v>54</v>
      </c>
      <c r="O18" s="53"/>
      <c r="Q18" s="54" t="e">
        <f t="shared" ref="Q18:R34" si="2">MATCH($N18,Q$2:Q$15,0)</f>
        <v>#N/A</v>
      </c>
      <c r="R18" s="54" t="e">
        <f t="shared" si="2"/>
        <v>#N/A</v>
      </c>
      <c r="S18" s="54" t="str">
        <f t="shared" ref="S18:S34" si="3">IF(AND(ISNA(Q18),ISNA(R18)),"bye",IF(ISNA(Q18),2,1))</f>
        <v>bye</v>
      </c>
      <c r="T18" s="54" t="str">
        <f t="shared" ref="T18:T34" si="4">IF(AND(ISNA(Q18),ISNA(R18)),"bye",IF(ISNA(Q18),R18,Q18))</f>
        <v>bye</v>
      </c>
    </row>
    <row r="19" spans="1:20" ht="20.25" customHeight="1" x14ac:dyDescent="0.2">
      <c r="A19" s="51" t="str">
        <f t="shared" ca="1" si="1"/>
        <v>W03 - BYE WEEK</v>
      </c>
      <c r="N19" s="55" t="s">
        <v>55</v>
      </c>
      <c r="O19" s="53"/>
      <c r="Q19" s="54" t="e">
        <f t="shared" si="2"/>
        <v>#N/A</v>
      </c>
      <c r="R19" s="54" t="e">
        <f t="shared" si="2"/>
        <v>#N/A</v>
      </c>
      <c r="S19" s="54" t="str">
        <f t="shared" si="3"/>
        <v>bye</v>
      </c>
      <c r="T19" s="54" t="str">
        <f t="shared" si="4"/>
        <v>bye</v>
      </c>
    </row>
    <row r="20" spans="1:20" ht="20.25" customHeight="1" x14ac:dyDescent="0.2">
      <c r="A20" s="51" t="str">
        <f t="shared" ca="1" si="1"/>
        <v>W04 - BYE WEEK</v>
      </c>
      <c r="N20" s="55" t="s">
        <v>56</v>
      </c>
      <c r="O20" s="53"/>
      <c r="Q20" s="54" t="e">
        <f t="shared" si="2"/>
        <v>#N/A</v>
      </c>
      <c r="R20" s="54" t="e">
        <f t="shared" si="2"/>
        <v>#N/A</v>
      </c>
      <c r="S20" s="54" t="str">
        <f t="shared" si="3"/>
        <v>bye</v>
      </c>
      <c r="T20" s="54" t="str">
        <f t="shared" si="4"/>
        <v>bye</v>
      </c>
    </row>
    <row r="21" spans="1:20" ht="20.25" customHeight="1" x14ac:dyDescent="0.2">
      <c r="A21" s="51" t="str">
        <f t="shared" ca="1" si="1"/>
        <v>W05 - BYE WEEK</v>
      </c>
      <c r="N21" s="55" t="s">
        <v>57</v>
      </c>
      <c r="O21" s="53"/>
      <c r="Q21" s="54" t="e">
        <f t="shared" si="2"/>
        <v>#N/A</v>
      </c>
      <c r="R21" s="54" t="e">
        <f t="shared" si="2"/>
        <v>#N/A</v>
      </c>
      <c r="S21" s="54" t="str">
        <f t="shared" si="3"/>
        <v>bye</v>
      </c>
      <c r="T21" s="54" t="str">
        <f t="shared" si="4"/>
        <v>bye</v>
      </c>
    </row>
    <row r="22" spans="1:20" ht="20.25" customHeight="1" x14ac:dyDescent="0.2">
      <c r="A22" s="51" t="str">
        <f t="shared" ca="1" si="1"/>
        <v>W06 - BYE WEEK</v>
      </c>
      <c r="N22" s="55" t="s">
        <v>58</v>
      </c>
      <c r="O22" s="53"/>
      <c r="Q22" s="54" t="e">
        <f t="shared" si="2"/>
        <v>#N/A</v>
      </c>
      <c r="R22" s="54" t="e">
        <f t="shared" si="2"/>
        <v>#N/A</v>
      </c>
      <c r="S22" s="54" t="str">
        <f t="shared" si="3"/>
        <v>bye</v>
      </c>
      <c r="T22" s="54" t="str">
        <f t="shared" si="4"/>
        <v>bye</v>
      </c>
    </row>
    <row r="23" spans="1:20" ht="20.25" customHeight="1" x14ac:dyDescent="0.2">
      <c r="A23" s="51" t="str">
        <f t="shared" ca="1" si="1"/>
        <v>W07 - BYE WEEK</v>
      </c>
      <c r="N23" s="55" t="s">
        <v>59</v>
      </c>
      <c r="O23" s="53"/>
      <c r="Q23" s="54" t="e">
        <f t="shared" si="2"/>
        <v>#N/A</v>
      </c>
      <c r="R23" s="54" t="e">
        <f t="shared" si="2"/>
        <v>#N/A</v>
      </c>
      <c r="S23" s="54" t="str">
        <f t="shared" si="3"/>
        <v>bye</v>
      </c>
      <c r="T23" s="54" t="str">
        <f t="shared" si="4"/>
        <v>bye</v>
      </c>
    </row>
    <row r="24" spans="1:20" ht="20.25" customHeight="1" x14ac:dyDescent="0.2">
      <c r="A24" s="51" t="str">
        <f t="shared" ca="1" si="1"/>
        <v>W08 - BYE WEEK</v>
      </c>
      <c r="N24" s="55" t="s">
        <v>60</v>
      </c>
      <c r="O24" s="53"/>
      <c r="Q24" s="54" t="e">
        <f t="shared" si="2"/>
        <v>#N/A</v>
      </c>
      <c r="R24" s="54" t="e">
        <f t="shared" si="2"/>
        <v>#N/A</v>
      </c>
      <c r="S24" s="54" t="str">
        <f t="shared" si="3"/>
        <v>bye</v>
      </c>
      <c r="T24" s="54" t="str">
        <f t="shared" si="4"/>
        <v>bye</v>
      </c>
    </row>
    <row r="25" spans="1:20" ht="20.25" customHeight="1" x14ac:dyDescent="0.2">
      <c r="A25" s="51" t="str">
        <f t="shared" ca="1" si="1"/>
        <v>W09 - BYE WEEK</v>
      </c>
      <c r="N25" s="55" t="s">
        <v>61</v>
      </c>
      <c r="O25" s="53"/>
      <c r="Q25" s="54" t="e">
        <f t="shared" si="2"/>
        <v>#N/A</v>
      </c>
      <c r="R25" s="54" t="e">
        <f t="shared" si="2"/>
        <v>#N/A</v>
      </c>
      <c r="S25" s="54" t="str">
        <f t="shared" si="3"/>
        <v>bye</v>
      </c>
      <c r="T25" s="54" t="str">
        <f t="shared" si="4"/>
        <v>bye</v>
      </c>
    </row>
    <row r="26" spans="1:20" ht="20.25" customHeight="1" x14ac:dyDescent="0.2">
      <c r="A26" s="51" t="str">
        <f t="shared" ca="1" si="1"/>
        <v>W10 - BYE WEEK</v>
      </c>
      <c r="N26" s="55" t="s">
        <v>62</v>
      </c>
      <c r="O26" s="53"/>
      <c r="Q26" s="54" t="e">
        <f t="shared" si="2"/>
        <v>#N/A</v>
      </c>
      <c r="R26" s="54" t="e">
        <f t="shared" si="2"/>
        <v>#N/A</v>
      </c>
      <c r="S26" s="54" t="str">
        <f t="shared" si="3"/>
        <v>bye</v>
      </c>
      <c r="T26" s="54" t="str">
        <f t="shared" si="4"/>
        <v>bye</v>
      </c>
    </row>
    <row r="27" spans="1:20" ht="20.25" customHeight="1" x14ac:dyDescent="0.2">
      <c r="A27" s="51" t="str">
        <f t="shared" ca="1" si="1"/>
        <v>W11 - BYE WEEK</v>
      </c>
      <c r="N27" s="55" t="s">
        <v>63</v>
      </c>
      <c r="O27" s="53"/>
      <c r="Q27" s="54" t="e">
        <f t="shared" si="2"/>
        <v>#N/A</v>
      </c>
      <c r="R27" s="54" t="e">
        <f t="shared" si="2"/>
        <v>#N/A</v>
      </c>
      <c r="S27" s="54" t="str">
        <f t="shared" si="3"/>
        <v>bye</v>
      </c>
      <c r="T27" s="54" t="str">
        <f t="shared" si="4"/>
        <v>bye</v>
      </c>
    </row>
    <row r="28" spans="1:20" ht="20.25" customHeight="1" x14ac:dyDescent="0.2">
      <c r="A28" s="51" t="str">
        <f t="shared" ca="1" si="1"/>
        <v>W12 - BYE WEEK</v>
      </c>
      <c r="N28" s="55" t="s">
        <v>64</v>
      </c>
      <c r="O28" s="53"/>
      <c r="Q28" s="54" t="e">
        <f t="shared" si="2"/>
        <v>#N/A</v>
      </c>
      <c r="R28" s="54" t="e">
        <f t="shared" si="2"/>
        <v>#N/A</v>
      </c>
      <c r="S28" s="54" t="str">
        <f t="shared" si="3"/>
        <v>bye</v>
      </c>
      <c r="T28" s="54" t="str">
        <f t="shared" si="4"/>
        <v>bye</v>
      </c>
    </row>
    <row r="29" spans="1:20" ht="20.25" customHeight="1" x14ac:dyDescent="0.2">
      <c r="A29" s="51" t="str">
        <f t="shared" ca="1" si="1"/>
        <v>W13 - BYE WEEK</v>
      </c>
      <c r="N29" s="55" t="s">
        <v>65</v>
      </c>
      <c r="O29" s="53"/>
      <c r="Q29" s="54" t="e">
        <f t="shared" si="2"/>
        <v>#N/A</v>
      </c>
      <c r="R29" s="54" t="e">
        <f t="shared" si="2"/>
        <v>#N/A</v>
      </c>
      <c r="S29" s="54" t="str">
        <f t="shared" si="3"/>
        <v>bye</v>
      </c>
      <c r="T29" s="54" t="str">
        <f t="shared" si="4"/>
        <v>bye</v>
      </c>
    </row>
    <row r="30" spans="1:20" ht="20.25" customHeight="1" x14ac:dyDescent="0.2">
      <c r="A30" s="51" t="str">
        <f t="shared" ca="1" si="1"/>
        <v>W14 - BYE WEEK</v>
      </c>
      <c r="N30" s="55" t="s">
        <v>66</v>
      </c>
      <c r="Q30" s="54" t="e">
        <f t="shared" si="2"/>
        <v>#N/A</v>
      </c>
      <c r="R30" s="54" t="e">
        <f t="shared" si="2"/>
        <v>#N/A</v>
      </c>
      <c r="S30" s="54" t="str">
        <f t="shared" si="3"/>
        <v>bye</v>
      </c>
      <c r="T30" s="54" t="str">
        <f t="shared" si="4"/>
        <v>bye</v>
      </c>
    </row>
    <row r="31" spans="1:20" ht="20.25" customHeight="1" x14ac:dyDescent="0.2">
      <c r="A31" s="51" t="str">
        <f t="shared" ca="1" si="1"/>
        <v>W15 - BYE WEEK</v>
      </c>
      <c r="N31" s="55" t="s">
        <v>67</v>
      </c>
      <c r="Q31" s="54" t="e">
        <f t="shared" si="2"/>
        <v>#N/A</v>
      </c>
      <c r="R31" s="54" t="e">
        <f t="shared" si="2"/>
        <v>#N/A</v>
      </c>
      <c r="S31" s="54" t="str">
        <f t="shared" si="3"/>
        <v>bye</v>
      </c>
      <c r="T31" s="54" t="str">
        <f t="shared" si="4"/>
        <v>bye</v>
      </c>
    </row>
    <row r="32" spans="1:20" ht="20.25" customHeight="1" x14ac:dyDescent="0.2">
      <c r="A32" s="51" t="str">
        <f t="shared" ca="1" si="1"/>
        <v>W16 - BYE WEEK</v>
      </c>
      <c r="N32" s="55" t="s">
        <v>68</v>
      </c>
      <c r="Q32" s="54" t="e">
        <f t="shared" si="2"/>
        <v>#N/A</v>
      </c>
      <c r="R32" s="54" t="e">
        <f t="shared" si="2"/>
        <v>#N/A</v>
      </c>
      <c r="S32" s="54" t="str">
        <f t="shared" si="3"/>
        <v>bye</v>
      </c>
      <c r="T32" s="54" t="str">
        <f t="shared" si="4"/>
        <v>bye</v>
      </c>
    </row>
    <row r="33" spans="1:20" ht="20.25" customHeight="1" x14ac:dyDescent="0.2">
      <c r="A33" s="51" t="str">
        <f t="shared" ca="1" si="1"/>
        <v>W17 - BYE WEEK</v>
      </c>
      <c r="N33" s="55" t="s">
        <v>69</v>
      </c>
      <c r="Q33" s="54" t="e">
        <f t="shared" si="2"/>
        <v>#N/A</v>
      </c>
      <c r="R33" s="54" t="e">
        <f t="shared" si="2"/>
        <v>#N/A</v>
      </c>
      <c r="S33" s="54" t="str">
        <f t="shared" si="3"/>
        <v>bye</v>
      </c>
      <c r="T33" s="54" t="str">
        <f t="shared" si="4"/>
        <v>bye</v>
      </c>
    </row>
    <row r="34" spans="1:20" ht="20.25" customHeight="1" x14ac:dyDescent="0.2">
      <c r="A34" s="51" t="str">
        <f t="shared" ca="1" si="1"/>
        <v>W18 - BYE WEEK</v>
      </c>
      <c r="N34" s="55" t="s">
        <v>70</v>
      </c>
      <c r="Q34" s="54" t="e">
        <f t="shared" si="2"/>
        <v>#N/A</v>
      </c>
      <c r="R34" s="54" t="e">
        <f t="shared" si="2"/>
        <v>#N/A</v>
      </c>
      <c r="S34" s="54" t="str">
        <f t="shared" si="3"/>
        <v>bye</v>
      </c>
      <c r="T34" s="54" t="str">
        <f t="shared" si="4"/>
        <v>bye</v>
      </c>
    </row>
  </sheetData>
  <mergeCells count="10">
    <mergeCell ref="A11:A15"/>
    <mergeCell ref="G11:G14"/>
    <mergeCell ref="A1:G1"/>
    <mergeCell ref="H1:J1"/>
    <mergeCell ref="K1:M1"/>
    <mergeCell ref="A2:A4"/>
    <mergeCell ref="G2:G4"/>
    <mergeCell ref="A5:A10"/>
    <mergeCell ref="G5:G8"/>
    <mergeCell ref="G9:G10"/>
  </mergeCells>
  <printOptions horizontalCentered="1"/>
  <pageMargins left="0.25" right="0.25" top="0.75" bottom="0.75" header="0.3" footer="0.3"/>
  <pageSetup paperSize="9" scale="96" orientation="portrait" r:id="rId1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zoomScaleNormal="100" workbookViewId="0">
      <selection sqref="A1:G1"/>
    </sheetView>
  </sheetViews>
  <sheetFormatPr baseColWidth="10" defaultColWidth="10.625" defaultRowHeight="14.25" x14ac:dyDescent="0.2"/>
  <cols>
    <col min="1" max="1" width="10.625" style="1"/>
    <col min="2" max="2" width="2.625" style="1" customWidth="1"/>
    <col min="3" max="3" width="13.125" style="1" customWidth="1"/>
    <col min="4" max="4" width="4.625" style="1" bestFit="1" customWidth="1"/>
    <col min="5" max="5" width="5.875" style="1" bestFit="1" customWidth="1"/>
    <col min="6" max="6" width="3.875" style="1" bestFit="1" customWidth="1"/>
    <col min="7" max="7" width="10.625" style="1"/>
    <col min="8" max="8" width="2.75" style="1" bestFit="1" customWidth="1"/>
    <col min="9" max="9" width="10.875" style="1" bestFit="1" customWidth="1"/>
    <col min="10" max="10" width="8.25" style="1" customWidth="1"/>
    <col min="11" max="11" width="2.875" style="1" bestFit="1" customWidth="1"/>
    <col min="12" max="12" width="10.875" style="1" bestFit="1" customWidth="1"/>
    <col min="13" max="13" width="8.25" style="1" bestFit="1" customWidth="1"/>
    <col min="14" max="14" width="3.625" style="1" customWidth="1"/>
    <col min="15" max="16" width="12.625" style="1" customWidth="1"/>
    <col min="17" max="20" width="3.625" style="1" customWidth="1"/>
    <col min="21" max="16384" width="10.625" style="1"/>
  </cols>
  <sheetData>
    <row r="1" spans="1:18" ht="20.25" customHeight="1" x14ac:dyDescent="0.2">
      <c r="A1" s="59" t="s">
        <v>71</v>
      </c>
      <c r="B1" s="60"/>
      <c r="C1" s="60"/>
      <c r="D1" s="60"/>
      <c r="E1" s="60"/>
      <c r="F1" s="60"/>
      <c r="G1" s="60"/>
      <c r="H1" s="61" t="s">
        <v>30</v>
      </c>
      <c r="I1" s="62"/>
      <c r="J1" s="59"/>
      <c r="K1" s="61" t="s">
        <v>31</v>
      </c>
      <c r="L1" s="62"/>
      <c r="M1" s="62"/>
    </row>
    <row r="2" spans="1:18" ht="20.25" customHeight="1" x14ac:dyDescent="0.2">
      <c r="A2" s="63" t="s">
        <v>0</v>
      </c>
      <c r="B2" s="2">
        <v>2</v>
      </c>
      <c r="C2" s="15" t="s">
        <v>2</v>
      </c>
      <c r="D2" s="2" t="s">
        <v>4</v>
      </c>
      <c r="E2" s="2" t="s">
        <v>5</v>
      </c>
      <c r="F2" s="3" t="s">
        <v>6</v>
      </c>
      <c r="G2" s="65" t="s">
        <v>9</v>
      </c>
      <c r="H2" s="20">
        <v>18</v>
      </c>
      <c r="I2" s="21">
        <v>44933</v>
      </c>
      <c r="J2" s="39"/>
      <c r="K2" s="22">
        <v>2</v>
      </c>
      <c r="L2" s="21">
        <v>45186</v>
      </c>
      <c r="M2" s="45"/>
      <c r="O2" s="53" t="str">
        <f>IF(H2="","","W"&amp;IF(H2&lt;10,"0"&amp;H2,H2)&amp;" at "&amp;C2&amp;" ("&amp;INDEX({"Sun","Mon","Tue","Wed","Thu","Fri","Sat"},WEEKDAY(I2))&amp;", "&amp;INDEX({"Jan","Feb","Mar","Apr","May","Jun","Jul","Aug","Sep","Oct","Nov","Dec"},MONTH(I2))&amp;" "&amp;DAY(I2)&amp;")"&amp;IF(J2="",""," - "&amp;J2))</f>
        <v>W18 at 49ers (Sat, Jan 7)</v>
      </c>
      <c r="P2" s="53" t="str">
        <f>IF(K2="","","W"&amp;IF(K2&lt;10,"0"&amp;K2,K2)&amp;" vs "&amp;C2&amp;" ("&amp;INDEX({"Sun","Mon","Tue","Wed","Thu","Fri","Sat"},WEEKDAY(L2))&amp;", "&amp;INDEX({"Jan","Feb","Mar","Apr","May","Jun","Jul","Aug","Sep","Oct","Nov","Dec"},MONTH(L2))&amp;" "&amp;DAY(L2)&amp;")"&amp;IF(M2="",""," - "&amp;M2))</f>
        <v>W02 vs 49ers (Sun, Sep 17)</v>
      </c>
      <c r="Q2" s="54" t="str">
        <f>LEFT(O2,3)</f>
        <v>W18</v>
      </c>
      <c r="R2" s="54" t="str">
        <f>LEFT(P2,3)</f>
        <v>W02</v>
      </c>
    </row>
    <row r="3" spans="1:18" ht="20.25" customHeight="1" x14ac:dyDescent="0.2">
      <c r="A3" s="64"/>
      <c r="B3" s="4">
        <v>2</v>
      </c>
      <c r="C3" s="16" t="s">
        <v>3</v>
      </c>
      <c r="D3" s="4" t="s">
        <v>4</v>
      </c>
      <c r="E3" s="4" t="s">
        <v>5</v>
      </c>
      <c r="F3" s="5" t="s">
        <v>7</v>
      </c>
      <c r="G3" s="66"/>
      <c r="H3" s="23">
        <v>1</v>
      </c>
      <c r="I3" s="24">
        <v>45179</v>
      </c>
      <c r="J3" s="40"/>
      <c r="K3" s="25">
        <v>11</v>
      </c>
      <c r="L3" s="24">
        <v>45249</v>
      </c>
      <c r="M3" s="46"/>
      <c r="O3" s="53" t="str">
        <f>IF(H3="","","W"&amp;IF(H3&lt;10,"0"&amp;H3,H3)&amp;" at "&amp;C3&amp;" ("&amp;INDEX({"Sun","Mon","Tue","Wed","Thu","Fri","Sat"},WEEKDAY(I3))&amp;", "&amp;INDEX({"Jan","Feb","Mar","Apr","May","Jun","Jul","Aug","Sep","Oct","Nov","Dec"},MONTH(I3))&amp;" "&amp;DAY(I3)&amp;")"&amp;IF(J3="",""," - "&amp;J3))</f>
        <v>W01 at Seahawks (Sun, Sep 10)</v>
      </c>
      <c r="P3" s="53" t="str">
        <f>IF(K3="","","W"&amp;IF(K3&lt;10,"0"&amp;K3,K3)&amp;" vs "&amp;C3&amp;" ("&amp;INDEX({"Sun","Mon","Tue","Wed","Thu","Fri","Sat"},WEEKDAY(L3))&amp;", "&amp;INDEX({"Jan","Feb","Mar","Apr","May","Jun","Jul","Aug","Sep","Oct","Nov","Dec"},MONTH(L3))&amp;" "&amp;DAY(L3)&amp;")"&amp;IF(M3="",""," - "&amp;M3))</f>
        <v>W11 vs Seahawks (Sun, Nov 19)</v>
      </c>
      <c r="Q3" s="54" t="str">
        <f t="shared" ref="Q3:R15" si="0">LEFT(O3,3)</f>
        <v>W01</v>
      </c>
      <c r="R3" s="54" t="str">
        <f t="shared" si="0"/>
        <v>W11</v>
      </c>
    </row>
    <row r="4" spans="1:18" ht="20.25" customHeight="1" x14ac:dyDescent="0.2">
      <c r="A4" s="64"/>
      <c r="B4" s="4">
        <v>2</v>
      </c>
      <c r="C4" s="16" t="s">
        <v>1</v>
      </c>
      <c r="D4" s="4" t="s">
        <v>4</v>
      </c>
      <c r="E4" s="4" t="s">
        <v>5</v>
      </c>
      <c r="F4" s="5" t="s">
        <v>19</v>
      </c>
      <c r="G4" s="66"/>
      <c r="H4" s="23">
        <v>12</v>
      </c>
      <c r="I4" s="24">
        <v>45256</v>
      </c>
      <c r="J4" s="40"/>
      <c r="K4" s="25">
        <v>6</v>
      </c>
      <c r="L4" s="24">
        <v>45214</v>
      </c>
      <c r="M4" s="46"/>
      <c r="O4" s="53" t="str">
        <f>IF(H4="","","W"&amp;IF(H4&lt;10,"0"&amp;H4,H4)&amp;" at "&amp;C4&amp;" ("&amp;INDEX({"Sun","Mon","Tue","Wed","Thu","Fri","Sat"},WEEKDAY(I4))&amp;", "&amp;INDEX({"Jan","Feb","Mar","Apr","May","Jun","Jul","Aug","Sep","Oct","Nov","Dec"},MONTH(I4))&amp;" "&amp;DAY(I4)&amp;")"&amp;IF(J4="",""," - "&amp;J4))</f>
        <v>W12 at Cardinals (Sun, Nov 26)</v>
      </c>
      <c r="P4" s="53" t="str">
        <f>IF(K4="","","W"&amp;IF(K4&lt;10,"0"&amp;K4,K4)&amp;" vs "&amp;C4&amp;" ("&amp;INDEX({"Sun","Mon","Tue","Wed","Thu","Fri","Sat"},WEEKDAY(L4))&amp;", "&amp;INDEX({"Jan","Feb","Mar","Apr","May","Jun","Jul","Aug","Sep","Oct","Nov","Dec"},MONTH(L4))&amp;" "&amp;DAY(L4)&amp;")"&amp;IF(M4="",""," - "&amp;M4))</f>
        <v>W06 vs Cardinals (Sun, Oct 15)</v>
      </c>
      <c r="Q4" s="54" t="str">
        <f t="shared" si="0"/>
        <v>W12</v>
      </c>
      <c r="R4" s="54" t="str">
        <f t="shared" si="0"/>
        <v>W06</v>
      </c>
    </row>
    <row r="5" spans="1:18" ht="20.25" customHeight="1" x14ac:dyDescent="0.2">
      <c r="A5" s="67" t="s">
        <v>29</v>
      </c>
      <c r="B5" s="6"/>
      <c r="C5" s="17" t="s">
        <v>48</v>
      </c>
      <c r="D5" s="6" t="s">
        <v>4</v>
      </c>
      <c r="E5" s="6" t="s">
        <v>17</v>
      </c>
      <c r="F5" s="7" t="s">
        <v>6</v>
      </c>
      <c r="G5" s="68" t="s">
        <v>9</v>
      </c>
      <c r="H5" s="26"/>
      <c r="I5" s="27"/>
      <c r="J5" s="41"/>
      <c r="K5" s="28">
        <v>5</v>
      </c>
      <c r="L5" s="27">
        <v>45207</v>
      </c>
      <c r="M5" s="47"/>
      <c r="O5" s="53" t="str">
        <f>IF(H5="","","W"&amp;IF(H5&lt;10,"0"&amp;H5,H5)&amp;" at "&amp;C5&amp;" ("&amp;INDEX({"Sun","Mon","Tue","Wed","Thu","Fri","Sat"},WEEKDAY(I5))&amp;", "&amp;INDEX({"Jan","Feb","Mar","Apr","May","Jun","Jul","Aug","Sep","Oct","Nov","Dec"},MONTH(I5))&amp;" "&amp;DAY(I5)&amp;")"&amp;IF(J5="",""," - "&amp;J5))</f>
        <v/>
      </c>
      <c r="P5" s="53" t="str">
        <f>IF(K5="","","W"&amp;IF(K5&lt;10,"0"&amp;K5,K5)&amp;" vs "&amp;C5&amp;" ("&amp;INDEX({"Sun","Mon","Tue","Wed","Thu","Fri","Sat"},WEEKDAY(L5))&amp;", "&amp;INDEX({"Jan","Feb","Mar","Apr","May","Jun","Jul","Aug","Sep","Oct","Nov","Dec"},MONTH(L5))&amp;" "&amp;DAY(L5)&amp;")"&amp;IF(M5="",""," - "&amp;M5))</f>
        <v>W05 vs Eagles (Sun, Oct 8)</v>
      </c>
      <c r="Q5" s="54" t="str">
        <f t="shared" si="0"/>
        <v/>
      </c>
      <c r="R5" s="54" t="str">
        <f t="shared" si="0"/>
        <v>W05</v>
      </c>
    </row>
    <row r="6" spans="1:18" ht="20.25" customHeight="1" x14ac:dyDescent="0.2">
      <c r="A6" s="67"/>
      <c r="B6" s="6"/>
      <c r="C6" s="17" t="s">
        <v>14</v>
      </c>
      <c r="D6" s="6" t="s">
        <v>4</v>
      </c>
      <c r="E6" s="6" t="s">
        <v>17</v>
      </c>
      <c r="F6" s="7" t="s">
        <v>7</v>
      </c>
      <c r="G6" s="68"/>
      <c r="H6" s="26">
        <v>8</v>
      </c>
      <c r="I6" s="27">
        <v>45228</v>
      </c>
      <c r="J6" s="41"/>
      <c r="K6" s="28"/>
      <c r="L6" s="27"/>
      <c r="M6" s="47"/>
      <c r="O6" s="53" t="str">
        <f>IF(H6="","","W"&amp;IF(H6&lt;10,"0"&amp;H6,H6)&amp;" at "&amp;C6&amp;" ("&amp;INDEX({"Sun","Mon","Tue","Wed","Thu","Fri","Sat"},WEEKDAY(I6))&amp;", "&amp;INDEX({"Jan","Feb","Mar","Apr","May","Jun","Jul","Aug","Sep","Oct","Nov","Dec"},MONTH(I6))&amp;" "&amp;DAY(I6)&amp;")"&amp;IF(J6="",""," - "&amp;J6))</f>
        <v>W08 at Cowboys (Sun, Oct 29)</v>
      </c>
      <c r="P6" s="53" t="str">
        <f>IF(K6="","","W"&amp;IF(K6&lt;10,"0"&amp;K6,K6)&amp;" vs "&amp;C6&amp;" ("&amp;INDEX({"Sun","Mon","Tue","Wed","Thu","Fri","Sat"},WEEKDAY(L6))&amp;", "&amp;INDEX({"Jan","Feb","Mar","Apr","May","Jun","Jul","Aug","Sep","Oct","Nov","Dec"},MONTH(L6))&amp;" "&amp;DAY(L6)&amp;")"&amp;IF(M6="",""," - "&amp;M6))</f>
        <v/>
      </c>
      <c r="Q6" s="54" t="str">
        <f t="shared" si="0"/>
        <v>W08</v>
      </c>
      <c r="R6" s="54" t="str">
        <f t="shared" si="0"/>
        <v/>
      </c>
    </row>
    <row r="7" spans="1:18" ht="20.25" customHeight="1" x14ac:dyDescent="0.2">
      <c r="A7" s="67"/>
      <c r="B7" s="6"/>
      <c r="C7" s="17" t="s">
        <v>38</v>
      </c>
      <c r="D7" s="6" t="s">
        <v>4</v>
      </c>
      <c r="E7" s="6" t="s">
        <v>17</v>
      </c>
      <c r="F7" s="7" t="s">
        <v>8</v>
      </c>
      <c r="G7" s="68"/>
      <c r="H7" s="26">
        <v>17</v>
      </c>
      <c r="I7" s="27">
        <v>45291</v>
      </c>
      <c r="J7" s="41"/>
      <c r="K7" s="28"/>
      <c r="L7" s="27"/>
      <c r="M7" s="47"/>
      <c r="O7" s="53" t="str">
        <f>IF(H7="","","W"&amp;IF(H7&lt;10,"0"&amp;H7,H7)&amp;" at "&amp;C7&amp;" ("&amp;INDEX({"Sun","Mon","Tue","Wed","Thu","Fri","Sat"},WEEKDAY(I7))&amp;", "&amp;INDEX({"Jan","Feb","Mar","Apr","May","Jun","Jul","Aug","Sep","Oct","Nov","Dec"},MONTH(I7))&amp;" "&amp;DAY(I7)&amp;")"&amp;IF(J7="",""," - "&amp;J7))</f>
        <v>W17 at Giants (Sun, Dec 31)</v>
      </c>
      <c r="P7" s="53" t="str">
        <f>IF(K7="","","W"&amp;IF(K7&lt;10,"0"&amp;K7,K7)&amp;" vs "&amp;C7&amp;" ("&amp;INDEX({"Sun","Mon","Tue","Wed","Thu","Fri","Sat"},WEEKDAY(L7))&amp;", "&amp;INDEX({"Jan","Feb","Mar","Apr","May","Jun","Jul","Aug","Sep","Oct","Nov","Dec"},MONTH(L7))&amp;" "&amp;DAY(L7)&amp;")"&amp;IF(M7="",""," - "&amp;M7))</f>
        <v/>
      </c>
      <c r="Q7" s="54" t="str">
        <f t="shared" si="0"/>
        <v>W17</v>
      </c>
      <c r="R7" s="54" t="str">
        <f t="shared" si="0"/>
        <v/>
      </c>
    </row>
    <row r="8" spans="1:18" ht="20.25" customHeight="1" x14ac:dyDescent="0.2">
      <c r="A8" s="67"/>
      <c r="B8" s="6"/>
      <c r="C8" s="17" t="s">
        <v>72</v>
      </c>
      <c r="D8" s="6" t="s">
        <v>4</v>
      </c>
      <c r="E8" s="6" t="s">
        <v>17</v>
      </c>
      <c r="F8" s="7" t="s">
        <v>19</v>
      </c>
      <c r="G8" s="68"/>
      <c r="H8" s="26"/>
      <c r="I8" s="27"/>
      <c r="J8" s="41"/>
      <c r="K8" s="28">
        <v>15</v>
      </c>
      <c r="L8" s="27">
        <v>45277</v>
      </c>
      <c r="M8" s="47"/>
      <c r="O8" s="53" t="str">
        <f>IF(H8="","","W"&amp;IF(H8&lt;10,"0"&amp;H8,H8)&amp;" at "&amp;C8&amp;" ("&amp;INDEX({"Sun","Mon","Tue","Wed","Thu","Fri","Sat"},WEEKDAY(I8))&amp;", "&amp;INDEX({"Jan","Feb","Mar","Apr","May","Jun","Jul","Aug","Sep","Oct","Nov","Dec"},MONTH(I8))&amp;" "&amp;DAY(I8)&amp;")"&amp;IF(J8="",""," - "&amp;J8))</f>
        <v/>
      </c>
      <c r="P8" s="53" t="str">
        <f>IF(K8="","","W"&amp;IF(K8&lt;10,"0"&amp;K8,K8)&amp;" vs "&amp;C8&amp;" ("&amp;INDEX({"Sun","Mon","Tue","Wed","Thu","Fri","Sat"},WEEKDAY(L8))&amp;", "&amp;INDEX({"Jan","Feb","Mar","Apr","May","Jun","Jul","Aug","Sep","Oct","Nov","Dec"},MONTH(L8))&amp;" "&amp;DAY(L8)&amp;")"&amp;IF(M8="",""," - "&amp;M8))</f>
        <v>W15 vs Commanders (Sun, Dec 17)</v>
      </c>
      <c r="Q8" s="54" t="str">
        <f t="shared" si="0"/>
        <v/>
      </c>
      <c r="R8" s="54" t="str">
        <f t="shared" si="0"/>
        <v>W15</v>
      </c>
    </row>
    <row r="9" spans="1:18" ht="20.25" customHeight="1" x14ac:dyDescent="0.2">
      <c r="A9" s="67"/>
      <c r="B9" s="6"/>
      <c r="C9" s="17" t="s">
        <v>15</v>
      </c>
      <c r="D9" s="6" t="s">
        <v>4</v>
      </c>
      <c r="E9" s="8" t="s">
        <v>18</v>
      </c>
      <c r="F9" s="9" t="s">
        <v>8</v>
      </c>
      <c r="G9" s="69" t="s">
        <v>20</v>
      </c>
      <c r="H9" s="29">
        <v>9</v>
      </c>
      <c r="I9" s="30">
        <v>45235</v>
      </c>
      <c r="J9" s="42"/>
      <c r="K9" s="31"/>
      <c r="L9" s="30"/>
      <c r="M9" s="48"/>
      <c r="O9" s="53" t="str">
        <f>IF(H9="","","W"&amp;IF(H9&lt;10,"0"&amp;H9,H9)&amp;" at "&amp;C9&amp;" ("&amp;INDEX({"Sun","Mon","Tue","Wed","Thu","Fri","Sat"},WEEKDAY(I9))&amp;", "&amp;INDEX({"Jan","Feb","Mar","Apr","May","Jun","Jul","Aug","Sep","Oct","Nov","Dec"},MONTH(I9))&amp;" "&amp;DAY(I9)&amp;")"&amp;IF(J9="",""," - "&amp;J9))</f>
        <v>W09 at Packers (Sun, Nov 5)</v>
      </c>
      <c r="P9" s="53" t="str">
        <f>IF(K9="","","W"&amp;IF(K9&lt;10,"0"&amp;K9,K9)&amp;" vs "&amp;C9&amp;" ("&amp;INDEX({"Sun","Mon","Tue","Wed","Thu","Fri","Sat"},WEEKDAY(L9))&amp;", "&amp;INDEX({"Jan","Feb","Mar","Apr","May","Jun","Jul","Aug","Sep","Oct","Nov","Dec"},MONTH(L9))&amp;" "&amp;DAY(L9)&amp;")"&amp;IF(M9="",""," - "&amp;M9))</f>
        <v/>
      </c>
      <c r="Q9" s="54" t="str">
        <f t="shared" si="0"/>
        <v>W09</v>
      </c>
      <c r="R9" s="54" t="str">
        <f t="shared" si="0"/>
        <v/>
      </c>
    </row>
    <row r="10" spans="1:18" ht="20.25" customHeight="1" x14ac:dyDescent="0.2">
      <c r="A10" s="67"/>
      <c r="B10" s="6"/>
      <c r="C10" s="17" t="s">
        <v>11</v>
      </c>
      <c r="D10" s="6" t="s">
        <v>4</v>
      </c>
      <c r="E10" s="8" t="s">
        <v>16</v>
      </c>
      <c r="F10" s="9" t="s">
        <v>8</v>
      </c>
      <c r="G10" s="69"/>
      <c r="H10" s="29"/>
      <c r="I10" s="30"/>
      <c r="J10" s="42"/>
      <c r="K10" s="31">
        <v>16</v>
      </c>
      <c r="L10" s="30">
        <v>45281</v>
      </c>
      <c r="M10" s="48" t="s">
        <v>34</v>
      </c>
      <c r="O10" s="53" t="str">
        <f>IF(H10="","","W"&amp;IF(H10&lt;10,"0"&amp;H10,H10)&amp;" at "&amp;C10&amp;" ("&amp;INDEX({"Sun","Mon","Tue","Wed","Thu","Fri","Sat"},WEEKDAY(I10))&amp;", "&amp;INDEX({"Jan","Feb","Mar","Apr","May","Jun","Jul","Aug","Sep","Oct","Nov","Dec"},MONTH(I10))&amp;" "&amp;DAY(I10)&amp;")"&amp;IF(J10="",""," - "&amp;J10))</f>
        <v/>
      </c>
      <c r="P10" s="53" t="str">
        <f>IF(K10="","","W"&amp;IF(K10&lt;10,"0"&amp;K10,K10)&amp;" vs "&amp;C10&amp;" ("&amp;INDEX({"Sun","Mon","Tue","Wed","Thu","Fri","Sat"},WEEKDAY(L10))&amp;", "&amp;INDEX({"Jan","Feb","Mar","Apr","May","Jun","Jul","Aug","Sep","Oct","Nov","Dec"},MONTH(L10))&amp;" "&amp;DAY(L10)&amp;")"&amp;IF(M10="",""," - "&amp;M10))</f>
        <v>W16 vs Saints (Thu, Dec 21) - TNF</v>
      </c>
      <c r="Q10" s="54" t="str">
        <f t="shared" si="0"/>
        <v/>
      </c>
      <c r="R10" s="54" t="str">
        <f t="shared" si="0"/>
        <v>W16</v>
      </c>
    </row>
    <row r="11" spans="1:18" ht="20.25" customHeight="1" x14ac:dyDescent="0.2">
      <c r="A11" s="56" t="s">
        <v>21</v>
      </c>
      <c r="B11" s="10"/>
      <c r="C11" s="18" t="s">
        <v>73</v>
      </c>
      <c r="D11" s="10" t="s">
        <v>27</v>
      </c>
      <c r="E11" s="10" t="s">
        <v>18</v>
      </c>
      <c r="F11" s="11" t="s">
        <v>6</v>
      </c>
      <c r="G11" s="58" t="s">
        <v>9</v>
      </c>
      <c r="H11" s="32">
        <v>3</v>
      </c>
      <c r="I11" s="33">
        <v>45194</v>
      </c>
      <c r="J11" s="43" t="s">
        <v>33</v>
      </c>
      <c r="K11" s="34"/>
      <c r="L11" s="33"/>
      <c r="M11" s="49"/>
      <c r="O11" s="53" t="str">
        <f>IF(H11="","","W"&amp;IF(H11&lt;10,"0"&amp;H11,H11)&amp;" at "&amp;C11&amp;" ("&amp;INDEX({"Sun","Mon","Tue","Wed","Thu","Fri","Sat"},WEEKDAY(I11))&amp;", "&amp;INDEX({"Jan","Feb","Mar","Apr","May","Jun","Jul","Aug","Sep","Oct","Nov","Dec"},MONTH(I11))&amp;" "&amp;DAY(I11)&amp;")"&amp;IF(J11="",""," - "&amp;J11))</f>
        <v>W03 at Bengals (Mon, Sep 25) - MNF</v>
      </c>
      <c r="P11" s="53" t="str">
        <f>IF(K11="","","W"&amp;IF(K11&lt;10,"0"&amp;K11,K11)&amp;" vs "&amp;C11&amp;" ("&amp;INDEX({"Sun","Mon","Tue","Wed","Thu","Fri","Sat"},WEEKDAY(L11))&amp;", "&amp;INDEX({"Jan","Feb","Mar","Apr","May","Jun","Jul","Aug","Sep","Oct","Nov","Dec"},MONTH(L11))&amp;" "&amp;DAY(L11)&amp;")"&amp;IF(M11="",""," - "&amp;M11))</f>
        <v/>
      </c>
      <c r="Q11" s="54" t="str">
        <f t="shared" si="0"/>
        <v>W03</v>
      </c>
      <c r="R11" s="54" t="str">
        <f t="shared" si="0"/>
        <v/>
      </c>
    </row>
    <row r="12" spans="1:18" ht="20.25" customHeight="1" x14ac:dyDescent="0.2">
      <c r="A12" s="56"/>
      <c r="B12" s="10"/>
      <c r="C12" s="18" t="s">
        <v>42</v>
      </c>
      <c r="D12" s="10" t="s">
        <v>27</v>
      </c>
      <c r="E12" s="10" t="s">
        <v>18</v>
      </c>
      <c r="F12" s="11" t="s">
        <v>7</v>
      </c>
      <c r="G12" s="58"/>
      <c r="H12" s="32">
        <v>14</v>
      </c>
      <c r="I12" s="33">
        <v>45270</v>
      </c>
      <c r="J12" s="43"/>
      <c r="K12" s="34"/>
      <c r="L12" s="33"/>
      <c r="M12" s="49"/>
      <c r="O12" s="53" t="str">
        <f>IF(H12="","","W"&amp;IF(H12&lt;10,"0"&amp;H12,H12)&amp;" at "&amp;C12&amp;" ("&amp;INDEX({"Sun","Mon","Tue","Wed","Thu","Fri","Sat"},WEEKDAY(I12))&amp;", "&amp;INDEX({"Jan","Feb","Mar","Apr","May","Jun","Jul","Aug","Sep","Oct","Nov","Dec"},MONTH(I12))&amp;" "&amp;DAY(I12)&amp;")"&amp;IF(J12="",""," - "&amp;J12))</f>
        <v>W14 at Ravens (Sun, Dec 10)</v>
      </c>
      <c r="P12" s="53" t="str">
        <f>IF(K12="","","W"&amp;IF(K12&lt;10,"0"&amp;K12,K12)&amp;" vs "&amp;C12&amp;" ("&amp;INDEX({"Sun","Mon","Tue","Wed","Thu","Fri","Sat"},WEEKDAY(L12))&amp;", "&amp;INDEX({"Jan","Feb","Mar","Apr","May","Jun","Jul","Aug","Sep","Oct","Nov","Dec"},MONTH(L12))&amp;" "&amp;DAY(L12)&amp;")"&amp;IF(M12="",""," - "&amp;M12))</f>
        <v/>
      </c>
      <c r="Q12" s="54" t="str">
        <f t="shared" si="0"/>
        <v>W14</v>
      </c>
      <c r="R12" s="54" t="str">
        <f t="shared" si="0"/>
        <v/>
      </c>
    </row>
    <row r="13" spans="1:18" ht="20.25" customHeight="1" x14ac:dyDescent="0.2">
      <c r="A13" s="56"/>
      <c r="B13" s="10"/>
      <c r="C13" s="18" t="s">
        <v>74</v>
      </c>
      <c r="D13" s="10" t="s">
        <v>27</v>
      </c>
      <c r="E13" s="10" t="s">
        <v>18</v>
      </c>
      <c r="F13" s="11" t="s">
        <v>8</v>
      </c>
      <c r="G13" s="58"/>
      <c r="H13" s="32"/>
      <c r="I13" s="33"/>
      <c r="J13" s="43"/>
      <c r="K13" s="34">
        <v>7</v>
      </c>
      <c r="L13" s="33">
        <v>45221</v>
      </c>
      <c r="M13" s="49"/>
      <c r="O13" s="53" t="str">
        <f>IF(H13="","","W"&amp;IF(H13&lt;10,"0"&amp;H13,H13)&amp;" at "&amp;C13&amp;" ("&amp;INDEX({"Sun","Mon","Tue","Wed","Thu","Fri","Sat"},WEEKDAY(I13))&amp;", "&amp;INDEX({"Jan","Feb","Mar","Apr","May","Jun","Jul","Aug","Sep","Oct","Nov","Dec"},MONTH(I13))&amp;" "&amp;DAY(I13)&amp;")"&amp;IF(J13="",""," - "&amp;J13))</f>
        <v/>
      </c>
      <c r="P13" s="53" t="str">
        <f>IF(K13="","","W"&amp;IF(K13&lt;10,"0"&amp;K13,K13)&amp;" vs "&amp;C13&amp;" ("&amp;INDEX({"Sun","Mon","Tue","Wed","Thu","Fri","Sat"},WEEKDAY(L13))&amp;", "&amp;INDEX({"Jan","Feb","Mar","Apr","May","Jun","Jul","Aug","Sep","Oct","Nov","Dec"},MONTH(L13))&amp;" "&amp;DAY(L13)&amp;")"&amp;IF(M13="",""," - "&amp;M13))</f>
        <v>W07 vs Steelers (Sun, Oct 22)</v>
      </c>
      <c r="Q13" s="54" t="str">
        <f t="shared" si="0"/>
        <v/>
      </c>
      <c r="R13" s="54" t="str">
        <f t="shared" si="0"/>
        <v>W07</v>
      </c>
    </row>
    <row r="14" spans="1:18" ht="20.25" customHeight="1" x14ac:dyDescent="0.2">
      <c r="A14" s="56"/>
      <c r="B14" s="10"/>
      <c r="C14" s="18" t="s">
        <v>75</v>
      </c>
      <c r="D14" s="10" t="s">
        <v>27</v>
      </c>
      <c r="E14" s="10" t="s">
        <v>18</v>
      </c>
      <c r="F14" s="11" t="s">
        <v>19</v>
      </c>
      <c r="G14" s="58"/>
      <c r="H14" s="32"/>
      <c r="I14" s="33"/>
      <c r="J14" s="43"/>
      <c r="K14" s="34">
        <v>13</v>
      </c>
      <c r="L14" s="33">
        <v>45263</v>
      </c>
      <c r="M14" s="49"/>
      <c r="O14" s="53" t="str">
        <f>IF(H14="","","W"&amp;IF(H14&lt;10,"0"&amp;H14,H14)&amp;" at "&amp;C14&amp;" ("&amp;INDEX({"Sun","Mon","Tue","Wed","Thu","Fri","Sat"},WEEKDAY(I14))&amp;", "&amp;INDEX({"Jan","Feb","Mar","Apr","May","Jun","Jul","Aug","Sep","Oct","Nov","Dec"},MONTH(I14))&amp;" "&amp;DAY(I14)&amp;")"&amp;IF(J14="",""," - "&amp;J14))</f>
        <v/>
      </c>
      <c r="P14" s="53" t="str">
        <f>IF(K14="","","W"&amp;IF(K14&lt;10,"0"&amp;K14,K14)&amp;" vs "&amp;C14&amp;" ("&amp;INDEX({"Sun","Mon","Tue","Wed","Thu","Fri","Sat"},WEEKDAY(L14))&amp;", "&amp;INDEX({"Jan","Feb","Mar","Apr","May","Jun","Jul","Aug","Sep","Oct","Nov","Dec"},MONTH(L14))&amp;" "&amp;DAY(L14)&amp;")"&amp;IF(M14="",""," - "&amp;M14))</f>
        <v>W13 vs Browns (Sun, Dec 3)</v>
      </c>
      <c r="Q14" s="54" t="str">
        <f t="shared" si="0"/>
        <v/>
      </c>
      <c r="R14" s="54" t="str">
        <f t="shared" si="0"/>
        <v>W13</v>
      </c>
    </row>
    <row r="15" spans="1:18" ht="20.25" customHeight="1" x14ac:dyDescent="0.2">
      <c r="A15" s="57"/>
      <c r="B15" s="12"/>
      <c r="C15" s="19" t="s">
        <v>44</v>
      </c>
      <c r="D15" s="12" t="s">
        <v>27</v>
      </c>
      <c r="E15" s="13" t="s">
        <v>16</v>
      </c>
      <c r="F15" s="14" t="s">
        <v>8</v>
      </c>
      <c r="G15" s="38" t="s">
        <v>20</v>
      </c>
      <c r="H15" s="35">
        <v>4</v>
      </c>
      <c r="I15" s="36">
        <v>45200</v>
      </c>
      <c r="J15" s="44"/>
      <c r="K15" s="37"/>
      <c r="L15" s="36"/>
      <c r="M15" s="50"/>
      <c r="O15" s="53" t="str">
        <f>IF(H15="","","W"&amp;IF(H15&lt;10,"0"&amp;H15,H15)&amp;" at "&amp;C15&amp;" ("&amp;INDEX({"Sun","Mon","Tue","Wed","Thu","Fri","Sat"},WEEKDAY(I15))&amp;", "&amp;INDEX({"Jan","Feb","Mar","Apr","May","Jun","Jul","Aug","Sep","Oct","Nov","Dec"},MONTH(I15))&amp;" "&amp;DAY(I15)&amp;")"&amp;IF(J15="",""," - "&amp;J15))</f>
        <v>W04 at Colts (Sun, Oct 1)</v>
      </c>
      <c r="P15" s="53" t="str">
        <f>IF(K15="","","W"&amp;IF(K15&lt;10,"0"&amp;K15,K15)&amp;" vs "&amp;C15&amp;" ("&amp;INDEX({"Sun","Mon","Tue","Wed","Thu","Fri","Sat"},WEEKDAY(L15))&amp;", "&amp;INDEX({"Jan","Feb","Mar","Apr","May","Jun","Jul","Aug","Sep","Oct","Nov","Dec"},MONTH(L15))&amp;" "&amp;DAY(L15)&amp;")"&amp;IF(M15="",""," - "&amp;M15))</f>
        <v/>
      </c>
      <c r="Q15" s="54" t="str">
        <f t="shared" si="0"/>
        <v>W04</v>
      </c>
      <c r="R15" s="54" t="str">
        <f t="shared" si="0"/>
        <v/>
      </c>
    </row>
    <row r="16" spans="1:18" x14ac:dyDescent="0.2">
      <c r="O16" s="53"/>
    </row>
    <row r="17" spans="1:20" ht="20.25" customHeight="1" x14ac:dyDescent="0.2">
      <c r="A17" s="51" t="str">
        <f t="shared" ref="A17:A34" ca="1" si="1">IF(S17="bye",N17&amp;" - BYE WEEK",OFFSET($N$1,T17,S17))</f>
        <v>W01 at Seahawks (Sun, Sep 10)</v>
      </c>
      <c r="N17" s="55" t="s">
        <v>53</v>
      </c>
      <c r="O17" s="52"/>
      <c r="Q17" s="54">
        <f>MATCH($N17,Q$2:Q$15,0)</f>
        <v>2</v>
      </c>
      <c r="R17" s="54" t="e">
        <f>MATCH($N17,R$2:R$15,0)</f>
        <v>#N/A</v>
      </c>
      <c r="S17" s="54">
        <f>IF(AND(ISNA(Q17),ISNA(R17)),"bye",IF(ISNA(Q17),2,1))</f>
        <v>1</v>
      </c>
      <c r="T17" s="54">
        <f>IF(AND(ISNA(Q17),ISNA(R17)),"bye",IF(ISNA(Q17),R17,Q17))</f>
        <v>2</v>
      </c>
    </row>
    <row r="18" spans="1:20" ht="20.25" customHeight="1" x14ac:dyDescent="0.2">
      <c r="A18" s="51" t="str">
        <f t="shared" ca="1" si="1"/>
        <v>W02 vs 49ers (Sun, Sep 17)</v>
      </c>
      <c r="N18" s="55" t="s">
        <v>54</v>
      </c>
      <c r="O18" s="53"/>
      <c r="Q18" s="54" t="e">
        <f t="shared" ref="Q18:R34" si="2">MATCH($N18,Q$2:Q$15,0)</f>
        <v>#N/A</v>
      </c>
      <c r="R18" s="54">
        <f t="shared" si="2"/>
        <v>1</v>
      </c>
      <c r="S18" s="54">
        <f t="shared" ref="S18:S34" si="3">IF(AND(ISNA(Q18),ISNA(R18)),"bye",IF(ISNA(Q18),2,1))</f>
        <v>2</v>
      </c>
      <c r="T18" s="54">
        <f t="shared" ref="T18:T34" si="4">IF(AND(ISNA(Q18),ISNA(R18)),"bye",IF(ISNA(Q18),R18,Q18))</f>
        <v>1</v>
      </c>
    </row>
    <row r="19" spans="1:20" ht="20.25" customHeight="1" x14ac:dyDescent="0.2">
      <c r="A19" s="51" t="str">
        <f t="shared" ca="1" si="1"/>
        <v>W03 at Bengals (Mon, Sep 25) - MNF</v>
      </c>
      <c r="N19" s="55" t="s">
        <v>55</v>
      </c>
      <c r="O19" s="53"/>
      <c r="Q19" s="54">
        <f t="shared" si="2"/>
        <v>10</v>
      </c>
      <c r="R19" s="54" t="e">
        <f t="shared" si="2"/>
        <v>#N/A</v>
      </c>
      <c r="S19" s="54">
        <f t="shared" si="3"/>
        <v>1</v>
      </c>
      <c r="T19" s="54">
        <f t="shared" si="4"/>
        <v>10</v>
      </c>
    </row>
    <row r="20" spans="1:20" ht="20.25" customHeight="1" x14ac:dyDescent="0.2">
      <c r="A20" s="51" t="str">
        <f t="shared" ca="1" si="1"/>
        <v>W04 at Colts (Sun, Oct 1)</v>
      </c>
      <c r="N20" s="55" t="s">
        <v>56</v>
      </c>
      <c r="O20" s="53"/>
      <c r="Q20" s="54">
        <f t="shared" si="2"/>
        <v>14</v>
      </c>
      <c r="R20" s="54" t="e">
        <f t="shared" si="2"/>
        <v>#N/A</v>
      </c>
      <c r="S20" s="54">
        <f t="shared" si="3"/>
        <v>1</v>
      </c>
      <c r="T20" s="54">
        <f t="shared" si="4"/>
        <v>14</v>
      </c>
    </row>
    <row r="21" spans="1:20" ht="20.25" customHeight="1" x14ac:dyDescent="0.2">
      <c r="A21" s="51" t="str">
        <f t="shared" ca="1" si="1"/>
        <v>W05 vs Eagles (Sun, Oct 8)</v>
      </c>
      <c r="N21" s="55" t="s">
        <v>57</v>
      </c>
      <c r="O21" s="53"/>
      <c r="Q21" s="54" t="e">
        <f t="shared" si="2"/>
        <v>#N/A</v>
      </c>
      <c r="R21" s="54">
        <f t="shared" si="2"/>
        <v>4</v>
      </c>
      <c r="S21" s="54">
        <f t="shared" si="3"/>
        <v>2</v>
      </c>
      <c r="T21" s="54">
        <f t="shared" si="4"/>
        <v>4</v>
      </c>
    </row>
    <row r="22" spans="1:20" ht="20.25" customHeight="1" x14ac:dyDescent="0.2">
      <c r="A22" s="51" t="str">
        <f t="shared" ca="1" si="1"/>
        <v>W06 vs Cardinals (Sun, Oct 15)</v>
      </c>
      <c r="N22" s="55" t="s">
        <v>58</v>
      </c>
      <c r="O22" s="53"/>
      <c r="Q22" s="54" t="e">
        <f t="shared" si="2"/>
        <v>#N/A</v>
      </c>
      <c r="R22" s="54">
        <f t="shared" si="2"/>
        <v>3</v>
      </c>
      <c r="S22" s="54">
        <f t="shared" si="3"/>
        <v>2</v>
      </c>
      <c r="T22" s="54">
        <f t="shared" si="4"/>
        <v>3</v>
      </c>
    </row>
    <row r="23" spans="1:20" ht="20.25" customHeight="1" x14ac:dyDescent="0.2">
      <c r="A23" s="51" t="str">
        <f t="shared" ca="1" si="1"/>
        <v>W07 vs Steelers (Sun, Oct 22)</v>
      </c>
      <c r="N23" s="55" t="s">
        <v>59</v>
      </c>
      <c r="O23" s="53"/>
      <c r="Q23" s="54" t="e">
        <f t="shared" si="2"/>
        <v>#N/A</v>
      </c>
      <c r="R23" s="54">
        <f t="shared" si="2"/>
        <v>12</v>
      </c>
      <c r="S23" s="54">
        <f t="shared" si="3"/>
        <v>2</v>
      </c>
      <c r="T23" s="54">
        <f t="shared" si="4"/>
        <v>12</v>
      </c>
    </row>
    <row r="24" spans="1:20" ht="20.25" customHeight="1" x14ac:dyDescent="0.2">
      <c r="A24" s="51" t="str">
        <f t="shared" ca="1" si="1"/>
        <v>W08 at Cowboys (Sun, Oct 29)</v>
      </c>
      <c r="N24" s="55" t="s">
        <v>60</v>
      </c>
      <c r="O24" s="53"/>
      <c r="Q24" s="54">
        <f t="shared" si="2"/>
        <v>5</v>
      </c>
      <c r="R24" s="54" t="e">
        <f t="shared" si="2"/>
        <v>#N/A</v>
      </c>
      <c r="S24" s="54">
        <f t="shared" si="3"/>
        <v>1</v>
      </c>
      <c r="T24" s="54">
        <f t="shared" si="4"/>
        <v>5</v>
      </c>
    </row>
    <row r="25" spans="1:20" ht="20.25" customHeight="1" x14ac:dyDescent="0.2">
      <c r="A25" s="51" t="str">
        <f t="shared" ca="1" si="1"/>
        <v>W09 at Packers (Sun, Nov 5)</v>
      </c>
      <c r="N25" s="55" t="s">
        <v>61</v>
      </c>
      <c r="O25" s="53"/>
      <c r="Q25" s="54">
        <f t="shared" si="2"/>
        <v>8</v>
      </c>
      <c r="R25" s="54" t="e">
        <f t="shared" si="2"/>
        <v>#N/A</v>
      </c>
      <c r="S25" s="54">
        <f t="shared" si="3"/>
        <v>1</v>
      </c>
      <c r="T25" s="54">
        <f t="shared" si="4"/>
        <v>8</v>
      </c>
    </row>
    <row r="26" spans="1:20" ht="20.25" customHeight="1" x14ac:dyDescent="0.2">
      <c r="A26" s="51" t="str">
        <f t="shared" ca="1" si="1"/>
        <v>W10 - BYE WEEK</v>
      </c>
      <c r="N26" s="55" t="s">
        <v>62</v>
      </c>
      <c r="O26" s="53"/>
      <c r="Q26" s="54" t="e">
        <f t="shared" si="2"/>
        <v>#N/A</v>
      </c>
      <c r="R26" s="54" t="e">
        <f t="shared" si="2"/>
        <v>#N/A</v>
      </c>
      <c r="S26" s="54" t="str">
        <f t="shared" si="3"/>
        <v>bye</v>
      </c>
      <c r="T26" s="54" t="str">
        <f t="shared" si="4"/>
        <v>bye</v>
      </c>
    </row>
    <row r="27" spans="1:20" ht="20.25" customHeight="1" x14ac:dyDescent="0.2">
      <c r="A27" s="51" t="str">
        <f t="shared" ca="1" si="1"/>
        <v>W11 vs Seahawks (Sun, Nov 19)</v>
      </c>
      <c r="N27" s="55" t="s">
        <v>63</v>
      </c>
      <c r="O27" s="53"/>
      <c r="Q27" s="54" t="e">
        <f t="shared" si="2"/>
        <v>#N/A</v>
      </c>
      <c r="R27" s="54">
        <f t="shared" si="2"/>
        <v>2</v>
      </c>
      <c r="S27" s="54">
        <f t="shared" si="3"/>
        <v>2</v>
      </c>
      <c r="T27" s="54">
        <f t="shared" si="4"/>
        <v>2</v>
      </c>
    </row>
    <row r="28" spans="1:20" ht="20.25" customHeight="1" x14ac:dyDescent="0.2">
      <c r="A28" s="51" t="str">
        <f t="shared" ca="1" si="1"/>
        <v>W12 at Cardinals (Sun, Nov 26)</v>
      </c>
      <c r="N28" s="55" t="s">
        <v>64</v>
      </c>
      <c r="O28" s="53"/>
      <c r="Q28" s="54">
        <f t="shared" si="2"/>
        <v>3</v>
      </c>
      <c r="R28" s="54" t="e">
        <f t="shared" si="2"/>
        <v>#N/A</v>
      </c>
      <c r="S28" s="54">
        <f t="shared" si="3"/>
        <v>1</v>
      </c>
      <c r="T28" s="54">
        <f t="shared" si="4"/>
        <v>3</v>
      </c>
    </row>
    <row r="29" spans="1:20" ht="20.25" customHeight="1" x14ac:dyDescent="0.2">
      <c r="A29" s="51" t="str">
        <f t="shared" ca="1" si="1"/>
        <v>W13 vs Browns (Sun, Dec 3)</v>
      </c>
      <c r="N29" s="55" t="s">
        <v>65</v>
      </c>
      <c r="O29" s="53"/>
      <c r="Q29" s="54" t="e">
        <f t="shared" si="2"/>
        <v>#N/A</v>
      </c>
      <c r="R29" s="54">
        <f t="shared" si="2"/>
        <v>13</v>
      </c>
      <c r="S29" s="54">
        <f t="shared" si="3"/>
        <v>2</v>
      </c>
      <c r="T29" s="54">
        <f t="shared" si="4"/>
        <v>13</v>
      </c>
    </row>
    <row r="30" spans="1:20" ht="20.25" customHeight="1" x14ac:dyDescent="0.2">
      <c r="A30" s="51" t="str">
        <f t="shared" ca="1" si="1"/>
        <v>W14 at Ravens (Sun, Dec 10)</v>
      </c>
      <c r="N30" s="55" t="s">
        <v>66</v>
      </c>
      <c r="Q30" s="54">
        <f t="shared" si="2"/>
        <v>11</v>
      </c>
      <c r="R30" s="54" t="e">
        <f t="shared" si="2"/>
        <v>#N/A</v>
      </c>
      <c r="S30" s="54">
        <f t="shared" si="3"/>
        <v>1</v>
      </c>
      <c r="T30" s="54">
        <f t="shared" si="4"/>
        <v>11</v>
      </c>
    </row>
    <row r="31" spans="1:20" ht="20.25" customHeight="1" x14ac:dyDescent="0.2">
      <c r="A31" s="51" t="str">
        <f t="shared" ca="1" si="1"/>
        <v>W15 vs Commanders (Sun, Dec 17)</v>
      </c>
      <c r="N31" s="55" t="s">
        <v>67</v>
      </c>
      <c r="Q31" s="54" t="e">
        <f t="shared" si="2"/>
        <v>#N/A</v>
      </c>
      <c r="R31" s="54">
        <f t="shared" si="2"/>
        <v>7</v>
      </c>
      <c r="S31" s="54">
        <f t="shared" si="3"/>
        <v>2</v>
      </c>
      <c r="T31" s="54">
        <f t="shared" si="4"/>
        <v>7</v>
      </c>
    </row>
    <row r="32" spans="1:20" ht="20.25" customHeight="1" x14ac:dyDescent="0.2">
      <c r="A32" s="51" t="str">
        <f t="shared" ca="1" si="1"/>
        <v>W16 vs Saints (Thu, Dec 21) - TNF</v>
      </c>
      <c r="N32" s="55" t="s">
        <v>68</v>
      </c>
      <c r="Q32" s="54" t="e">
        <f t="shared" si="2"/>
        <v>#N/A</v>
      </c>
      <c r="R32" s="54">
        <f t="shared" si="2"/>
        <v>9</v>
      </c>
      <c r="S32" s="54">
        <f t="shared" si="3"/>
        <v>2</v>
      </c>
      <c r="T32" s="54">
        <f t="shared" si="4"/>
        <v>9</v>
      </c>
    </row>
    <row r="33" spans="1:20" ht="20.25" customHeight="1" x14ac:dyDescent="0.2">
      <c r="A33" s="51" t="str">
        <f t="shared" ca="1" si="1"/>
        <v>W17 at Giants (Sun, Dec 31)</v>
      </c>
      <c r="N33" s="55" t="s">
        <v>69</v>
      </c>
      <c r="Q33" s="54">
        <f t="shared" si="2"/>
        <v>6</v>
      </c>
      <c r="R33" s="54" t="e">
        <f t="shared" si="2"/>
        <v>#N/A</v>
      </c>
      <c r="S33" s="54">
        <f t="shared" si="3"/>
        <v>1</v>
      </c>
      <c r="T33" s="54">
        <f t="shared" si="4"/>
        <v>6</v>
      </c>
    </row>
    <row r="34" spans="1:20" ht="20.25" customHeight="1" x14ac:dyDescent="0.2">
      <c r="A34" s="51" t="str">
        <f t="shared" ca="1" si="1"/>
        <v>W18 at 49ers (Sat, Jan 7)</v>
      </c>
      <c r="N34" s="55" t="s">
        <v>70</v>
      </c>
      <c r="Q34" s="54">
        <f t="shared" si="2"/>
        <v>1</v>
      </c>
      <c r="R34" s="54" t="e">
        <f t="shared" si="2"/>
        <v>#N/A</v>
      </c>
      <c r="S34" s="54">
        <f t="shared" si="3"/>
        <v>1</v>
      </c>
      <c r="T34" s="54">
        <f t="shared" si="4"/>
        <v>1</v>
      </c>
    </row>
  </sheetData>
  <mergeCells count="10">
    <mergeCell ref="A11:A15"/>
    <mergeCell ref="G11:G14"/>
    <mergeCell ref="A1:G1"/>
    <mergeCell ref="H1:J1"/>
    <mergeCell ref="K1:M1"/>
    <mergeCell ref="A2:A4"/>
    <mergeCell ref="G2:G4"/>
    <mergeCell ref="A5:A10"/>
    <mergeCell ref="G5:G8"/>
    <mergeCell ref="G9:G10"/>
  </mergeCells>
  <printOptions horizontalCentered="1"/>
  <pageMargins left="0.25" right="0.25" top="0.75" bottom="0.75" header="0.3" footer="0.3"/>
  <pageSetup paperSize="9" scale="96" orientation="portrait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zoomScaleNormal="100" workbookViewId="0">
      <selection sqref="A1:G1"/>
    </sheetView>
  </sheetViews>
  <sheetFormatPr baseColWidth="10" defaultColWidth="10.625" defaultRowHeight="14.25" x14ac:dyDescent="0.2"/>
  <cols>
    <col min="1" max="1" width="10.625" style="1"/>
    <col min="2" max="2" width="2.625" style="1" customWidth="1"/>
    <col min="3" max="3" width="12.625" style="1" customWidth="1"/>
    <col min="4" max="4" width="4.625" style="1" bestFit="1" customWidth="1"/>
    <col min="5" max="5" width="5.875" style="1" bestFit="1" customWidth="1"/>
    <col min="6" max="6" width="3.875" style="1" bestFit="1" customWidth="1"/>
    <col min="7" max="7" width="10.625" style="1"/>
    <col min="8" max="8" width="2.75" style="1" bestFit="1" customWidth="1"/>
    <col min="9" max="9" width="10.875" style="1" bestFit="1" customWidth="1"/>
    <col min="10" max="10" width="8.25" style="1" customWidth="1"/>
    <col min="11" max="11" width="2.875" style="1" bestFit="1" customWidth="1"/>
    <col min="12" max="12" width="10.875" style="1" bestFit="1" customWidth="1"/>
    <col min="13" max="13" width="8.25" style="1" bestFit="1" customWidth="1"/>
    <col min="14" max="14" width="3.625" style="1" customWidth="1"/>
    <col min="15" max="16" width="12.625" style="1" customWidth="1"/>
    <col min="17" max="20" width="3.625" style="1" customWidth="1"/>
    <col min="21" max="16384" width="10.625" style="1"/>
  </cols>
  <sheetData>
    <row r="1" spans="1:18" ht="20.25" customHeight="1" x14ac:dyDescent="0.2">
      <c r="A1" s="59" t="s">
        <v>28</v>
      </c>
      <c r="B1" s="60"/>
      <c r="C1" s="60"/>
      <c r="D1" s="60"/>
      <c r="E1" s="60"/>
      <c r="F1" s="60"/>
      <c r="G1" s="60"/>
      <c r="H1" s="61" t="s">
        <v>30</v>
      </c>
      <c r="I1" s="62"/>
      <c r="J1" s="59"/>
      <c r="K1" s="61" t="s">
        <v>31</v>
      </c>
      <c r="L1" s="62"/>
      <c r="M1" s="62"/>
    </row>
    <row r="2" spans="1:18" ht="20.25" customHeight="1" x14ac:dyDescent="0.2">
      <c r="A2" s="63" t="s">
        <v>0</v>
      </c>
      <c r="B2" s="2">
        <v>2</v>
      </c>
      <c r="C2" s="15" t="s">
        <v>1</v>
      </c>
      <c r="D2" s="2" t="s">
        <v>4</v>
      </c>
      <c r="E2" s="2" t="s">
        <v>5</v>
      </c>
      <c r="F2" s="3" t="s">
        <v>7</v>
      </c>
      <c r="G2" s="65" t="s">
        <v>9</v>
      </c>
      <c r="H2" s="20">
        <v>3</v>
      </c>
      <c r="I2" s="21">
        <v>44829</v>
      </c>
      <c r="J2" s="39"/>
      <c r="K2" s="22">
        <v>10</v>
      </c>
      <c r="L2" s="21">
        <v>44878</v>
      </c>
      <c r="M2" s="45"/>
      <c r="O2" s="53" t="str">
        <f>IF(H2="","","W"&amp;IF(H2&lt;10,"0"&amp;H2,H2)&amp;" at "&amp;C2&amp;" ("&amp;INDEX({"Sun","Mon","Tue","Wed","Thu","Fri","Sat"},WEEKDAY(I2))&amp;", "&amp;INDEX({"Jan","Feb","Mar","Apr","May","Jun","Jul","Aug","Sep","Oct","Nov","Dec"},MONTH(I2))&amp;" "&amp;DAY(I2)&amp;")"&amp;IF(J2="",""," - "&amp;J2))</f>
        <v>W03 at Cardinals (Sun, Sep 25)</v>
      </c>
      <c r="P2" s="53" t="str">
        <f>IF(K2="","","W"&amp;IF(K2&lt;10,"0"&amp;K2,K2)&amp;" vs "&amp;C2&amp;" ("&amp;INDEX({"Sun","Mon","Tue","Wed","Thu","Fri","Sat"},WEEKDAY(L2))&amp;", "&amp;INDEX({"Jan","Feb","Mar","Apr","May","Jun","Jul","Aug","Sep","Oct","Nov","Dec"},MONTH(L2))&amp;" "&amp;DAY(L2)&amp;")"&amp;IF(M2="",""," - "&amp;M2))</f>
        <v>W10 vs Cardinals (Sun, Nov 13)</v>
      </c>
      <c r="Q2" s="54" t="str">
        <f>LEFT(O2,3)</f>
        <v>W03</v>
      </c>
      <c r="R2" s="54" t="str">
        <f>LEFT(P2,3)</f>
        <v>W10</v>
      </c>
    </row>
    <row r="3" spans="1:18" ht="20.25" customHeight="1" x14ac:dyDescent="0.2">
      <c r="A3" s="64"/>
      <c r="B3" s="4">
        <v>2</v>
      </c>
      <c r="C3" s="16" t="s">
        <v>2</v>
      </c>
      <c r="D3" s="4" t="s">
        <v>4</v>
      </c>
      <c r="E3" s="4" t="s">
        <v>5</v>
      </c>
      <c r="F3" s="5" t="s">
        <v>8</v>
      </c>
      <c r="G3" s="66"/>
      <c r="H3" s="23">
        <v>4</v>
      </c>
      <c r="I3" s="24">
        <v>44837</v>
      </c>
      <c r="J3" s="40" t="s">
        <v>33</v>
      </c>
      <c r="K3" s="25">
        <v>8</v>
      </c>
      <c r="L3" s="24">
        <v>44864</v>
      </c>
      <c r="M3" s="46"/>
      <c r="O3" s="53" t="str">
        <f>IF(H3="","","W"&amp;IF(H3&lt;10,"0"&amp;H3,H3)&amp;" at "&amp;C3&amp;" ("&amp;INDEX({"Sun","Mon","Tue","Wed","Thu","Fri","Sat"},WEEKDAY(I3))&amp;", "&amp;INDEX({"Jan","Feb","Mar","Apr","May","Jun","Jul","Aug","Sep","Oct","Nov","Dec"},MONTH(I3))&amp;" "&amp;DAY(I3)&amp;")"&amp;IF(J3="",""," - "&amp;J3))</f>
        <v>W04 at 49ers (Mon, Oct 3) - MNF</v>
      </c>
      <c r="P3" s="53" t="str">
        <f>IF(K3="","","W"&amp;IF(K3&lt;10,"0"&amp;K3,K3)&amp;" vs "&amp;C3&amp;" ("&amp;INDEX({"Sun","Mon","Tue","Wed","Thu","Fri","Sat"},WEEKDAY(L3))&amp;", "&amp;INDEX({"Jan","Feb","Mar","Apr","May","Jun","Jul","Aug","Sep","Oct","Nov","Dec"},MONTH(L3))&amp;" "&amp;DAY(L3)&amp;")"&amp;IF(M3="",""," - "&amp;M3))</f>
        <v>W08 vs 49ers (Sun, Oct 30)</v>
      </c>
      <c r="Q3" s="54" t="str">
        <f t="shared" ref="Q3:R15" si="0">LEFT(O3,3)</f>
        <v>W04</v>
      </c>
      <c r="R3" s="54" t="str">
        <f t="shared" si="0"/>
        <v>W08</v>
      </c>
    </row>
    <row r="4" spans="1:18" ht="20.25" customHeight="1" x14ac:dyDescent="0.2">
      <c r="A4" s="64"/>
      <c r="B4" s="4">
        <v>2</v>
      </c>
      <c r="C4" s="16" t="s">
        <v>3</v>
      </c>
      <c r="D4" s="4" t="s">
        <v>4</v>
      </c>
      <c r="E4" s="4" t="s">
        <v>5</v>
      </c>
      <c r="F4" s="5" t="s">
        <v>19</v>
      </c>
      <c r="G4" s="66"/>
      <c r="H4" s="23">
        <v>18</v>
      </c>
      <c r="I4" s="24">
        <v>44934</v>
      </c>
      <c r="J4" s="40"/>
      <c r="K4" s="25">
        <v>13</v>
      </c>
      <c r="L4" s="24">
        <v>44899</v>
      </c>
      <c r="M4" s="46"/>
      <c r="O4" s="53" t="str">
        <f>IF(H4="","","W"&amp;IF(H4&lt;10,"0"&amp;H4,H4)&amp;" at "&amp;C4&amp;" ("&amp;INDEX({"Sun","Mon","Tue","Wed","Thu","Fri","Sat"},WEEKDAY(I4))&amp;", "&amp;INDEX({"Jan","Feb","Mar","Apr","May","Jun","Jul","Aug","Sep","Oct","Nov","Dec"},MONTH(I4))&amp;" "&amp;DAY(I4)&amp;")"&amp;IF(J4="",""," - "&amp;J4))</f>
        <v>W18 at Seahawks (Sun, Jan 8)</v>
      </c>
      <c r="P4" s="53" t="str">
        <f>IF(K4="","","W"&amp;IF(K4&lt;10,"0"&amp;K4,K4)&amp;" vs "&amp;C4&amp;" ("&amp;INDEX({"Sun","Mon","Tue","Wed","Thu","Fri","Sat"},WEEKDAY(L4))&amp;", "&amp;INDEX({"Jan","Feb","Mar","Apr","May","Jun","Jul","Aug","Sep","Oct","Nov","Dec"},MONTH(L4))&amp;" "&amp;DAY(L4)&amp;")"&amp;IF(M4="",""," - "&amp;M4))</f>
        <v>W13 vs Seahawks (Sun, Dec 4)</v>
      </c>
      <c r="Q4" s="54" t="str">
        <f t="shared" si="0"/>
        <v>W18</v>
      </c>
      <c r="R4" s="54" t="str">
        <f t="shared" si="0"/>
        <v>W13</v>
      </c>
    </row>
    <row r="5" spans="1:18" ht="20.25" customHeight="1" x14ac:dyDescent="0.2">
      <c r="A5" s="67" t="s">
        <v>29</v>
      </c>
      <c r="B5" s="6"/>
      <c r="C5" s="17" t="s">
        <v>10</v>
      </c>
      <c r="D5" s="6" t="s">
        <v>4</v>
      </c>
      <c r="E5" s="6" t="s">
        <v>16</v>
      </c>
      <c r="F5" s="7" t="s">
        <v>6</v>
      </c>
      <c r="G5" s="68" t="s">
        <v>9</v>
      </c>
      <c r="H5" s="26">
        <v>9</v>
      </c>
      <c r="I5" s="27">
        <v>44871</v>
      </c>
      <c r="J5" s="41"/>
      <c r="K5" s="28"/>
      <c r="L5" s="27"/>
      <c r="M5" s="47"/>
      <c r="O5" s="53" t="str">
        <f>IF(H5="","","W"&amp;IF(H5&lt;10,"0"&amp;H5,H5)&amp;" at "&amp;C5&amp;" ("&amp;INDEX({"Sun","Mon","Tue","Wed","Thu","Fri","Sat"},WEEKDAY(I5))&amp;", "&amp;INDEX({"Jan","Feb","Mar","Apr","May","Jun","Jul","Aug","Sep","Oct","Nov","Dec"},MONTH(I5))&amp;" "&amp;DAY(I5)&amp;")"&amp;IF(J5="",""," - "&amp;J5))</f>
        <v>W09 at Buccaneers (Sun, Nov 6)</v>
      </c>
      <c r="P5" s="53" t="str">
        <f>IF(K5="","","W"&amp;IF(K5&lt;10,"0"&amp;K5,K5)&amp;" vs "&amp;C5&amp;" ("&amp;INDEX({"Sun","Mon","Tue","Wed","Thu","Fri","Sat"},WEEKDAY(L5))&amp;", "&amp;INDEX({"Jan","Feb","Mar","Apr","May","Jun","Jul","Aug","Sep","Oct","Nov","Dec"},MONTH(L5))&amp;" "&amp;DAY(L5)&amp;")"&amp;IF(M5="",""," - "&amp;M5))</f>
        <v/>
      </c>
      <c r="Q5" s="54" t="str">
        <f t="shared" si="0"/>
        <v>W09</v>
      </c>
      <c r="R5" s="54" t="str">
        <f t="shared" si="0"/>
        <v/>
      </c>
    </row>
    <row r="6" spans="1:18" ht="20.25" customHeight="1" x14ac:dyDescent="0.2">
      <c r="A6" s="67"/>
      <c r="B6" s="6"/>
      <c r="C6" s="17" t="s">
        <v>11</v>
      </c>
      <c r="D6" s="6" t="s">
        <v>4</v>
      </c>
      <c r="E6" s="6" t="s">
        <v>16</v>
      </c>
      <c r="F6" s="7" t="s">
        <v>7</v>
      </c>
      <c r="G6" s="68"/>
      <c r="H6" s="26">
        <v>11</v>
      </c>
      <c r="I6" s="27">
        <v>44885</v>
      </c>
      <c r="J6" s="41"/>
      <c r="K6" s="28"/>
      <c r="L6" s="27"/>
      <c r="M6" s="47"/>
      <c r="O6" s="53" t="str">
        <f>IF(H6="","","W"&amp;IF(H6&lt;10,"0"&amp;H6,H6)&amp;" at "&amp;C6&amp;" ("&amp;INDEX({"Sun","Mon","Tue","Wed","Thu","Fri","Sat"},WEEKDAY(I6))&amp;", "&amp;INDEX({"Jan","Feb","Mar","Apr","May","Jun","Jul","Aug","Sep","Oct","Nov","Dec"},MONTH(I6))&amp;" "&amp;DAY(I6)&amp;")"&amp;IF(J6="",""," - "&amp;J6))</f>
        <v>W11 at Saints (Sun, Nov 20)</v>
      </c>
      <c r="P6" s="53" t="str">
        <f>IF(K6="","","W"&amp;IF(K6&lt;10,"0"&amp;K6,K6)&amp;" vs "&amp;C6&amp;" ("&amp;INDEX({"Sun","Mon","Tue","Wed","Thu","Fri","Sat"},WEEKDAY(L6))&amp;", "&amp;INDEX({"Jan","Feb","Mar","Apr","May","Jun","Jul","Aug","Sep","Oct","Nov","Dec"},MONTH(L6))&amp;" "&amp;DAY(L6)&amp;")"&amp;IF(M6="",""," - "&amp;M6))</f>
        <v/>
      </c>
      <c r="Q6" s="54" t="str">
        <f t="shared" si="0"/>
        <v>W11</v>
      </c>
      <c r="R6" s="54" t="str">
        <f t="shared" si="0"/>
        <v/>
      </c>
    </row>
    <row r="7" spans="1:18" ht="20.25" customHeight="1" x14ac:dyDescent="0.2">
      <c r="A7" s="67"/>
      <c r="B7" s="6"/>
      <c r="C7" s="17" t="s">
        <v>12</v>
      </c>
      <c r="D7" s="6" t="s">
        <v>4</v>
      </c>
      <c r="E7" s="6" t="s">
        <v>16</v>
      </c>
      <c r="F7" s="7" t="s">
        <v>8</v>
      </c>
      <c r="G7" s="68"/>
      <c r="H7" s="26"/>
      <c r="I7" s="27"/>
      <c r="J7" s="41"/>
      <c r="K7" s="28">
        <v>2</v>
      </c>
      <c r="L7" s="27">
        <v>44822</v>
      </c>
      <c r="M7" s="47"/>
      <c r="O7" s="53" t="str">
        <f>IF(H7="","","W"&amp;IF(H7&lt;10,"0"&amp;H7,H7)&amp;" at "&amp;C7&amp;" ("&amp;INDEX({"Sun","Mon","Tue","Wed","Thu","Fri","Sat"},WEEKDAY(I7))&amp;", "&amp;INDEX({"Jan","Feb","Mar","Apr","May","Jun","Jul","Aug","Sep","Oct","Nov","Dec"},MONTH(I7))&amp;" "&amp;DAY(I7)&amp;")"&amp;IF(J7="",""," - "&amp;J7))</f>
        <v/>
      </c>
      <c r="P7" s="53" t="str">
        <f>IF(K7="","","W"&amp;IF(K7&lt;10,"0"&amp;K7,K7)&amp;" vs "&amp;C7&amp;" ("&amp;INDEX({"Sun","Mon","Tue","Wed","Thu","Fri","Sat"},WEEKDAY(L7))&amp;", "&amp;INDEX({"Jan","Feb","Mar","Apr","May","Jun","Jul","Aug","Sep","Oct","Nov","Dec"},MONTH(L7))&amp;" "&amp;DAY(L7)&amp;")"&amp;IF(M7="",""," - "&amp;M7))</f>
        <v>W02 vs Falcons (Sun, Sep 18)</v>
      </c>
      <c r="Q7" s="54" t="str">
        <f t="shared" si="0"/>
        <v/>
      </c>
      <c r="R7" s="54" t="str">
        <f t="shared" si="0"/>
        <v>W02</v>
      </c>
    </row>
    <row r="8" spans="1:18" ht="20.25" customHeight="1" x14ac:dyDescent="0.2">
      <c r="A8" s="67"/>
      <c r="B8" s="6"/>
      <c r="C8" s="17" t="s">
        <v>13</v>
      </c>
      <c r="D8" s="6" t="s">
        <v>4</v>
      </c>
      <c r="E8" s="6" t="s">
        <v>16</v>
      </c>
      <c r="F8" s="7" t="s">
        <v>19</v>
      </c>
      <c r="G8" s="68"/>
      <c r="H8" s="26"/>
      <c r="I8" s="27"/>
      <c r="J8" s="41"/>
      <c r="K8" s="28">
        <v>6</v>
      </c>
      <c r="L8" s="27">
        <v>44850</v>
      </c>
      <c r="M8" s="47"/>
      <c r="O8" s="53" t="str">
        <f>IF(H8="","","W"&amp;IF(H8&lt;10,"0"&amp;H8,H8)&amp;" at "&amp;C8&amp;" ("&amp;INDEX({"Sun","Mon","Tue","Wed","Thu","Fri","Sat"},WEEKDAY(I8))&amp;", "&amp;INDEX({"Jan","Feb","Mar","Apr","May","Jun","Jul","Aug","Sep","Oct","Nov","Dec"},MONTH(I8))&amp;" "&amp;DAY(I8)&amp;")"&amp;IF(J8="",""," - "&amp;J8))</f>
        <v/>
      </c>
      <c r="P8" s="53" t="str">
        <f>IF(K8="","","W"&amp;IF(K8&lt;10,"0"&amp;K8,K8)&amp;" vs "&amp;C8&amp;" ("&amp;INDEX({"Sun","Mon","Tue","Wed","Thu","Fri","Sat"},WEEKDAY(L8))&amp;", "&amp;INDEX({"Jan","Feb","Mar","Apr","May","Jun","Jul","Aug","Sep","Oct","Nov","Dec"},MONTH(L8))&amp;" "&amp;DAY(L8)&amp;")"&amp;IF(M8="",""," - "&amp;M8))</f>
        <v>W06 vs Panthers (Sun, Oct 16)</v>
      </c>
      <c r="Q8" s="54" t="str">
        <f t="shared" si="0"/>
        <v/>
      </c>
      <c r="R8" s="54" t="str">
        <f t="shared" si="0"/>
        <v>W06</v>
      </c>
    </row>
    <row r="9" spans="1:18" ht="20.25" customHeight="1" x14ac:dyDescent="0.2">
      <c r="A9" s="67"/>
      <c r="B9" s="6"/>
      <c r="C9" s="17" t="s">
        <v>14</v>
      </c>
      <c r="D9" s="6" t="s">
        <v>4</v>
      </c>
      <c r="E9" s="8" t="s">
        <v>17</v>
      </c>
      <c r="F9" s="9" t="s">
        <v>6</v>
      </c>
      <c r="G9" s="69" t="s">
        <v>20</v>
      </c>
      <c r="H9" s="29"/>
      <c r="I9" s="30"/>
      <c r="J9" s="42"/>
      <c r="K9" s="31">
        <v>5</v>
      </c>
      <c r="L9" s="30">
        <v>44843</v>
      </c>
      <c r="M9" s="48"/>
      <c r="O9" s="53" t="str">
        <f>IF(H9="","","W"&amp;IF(H9&lt;10,"0"&amp;H9,H9)&amp;" at "&amp;C9&amp;" ("&amp;INDEX({"Sun","Mon","Tue","Wed","Thu","Fri","Sat"},WEEKDAY(I9))&amp;", "&amp;INDEX({"Jan","Feb","Mar","Apr","May","Jun","Jul","Aug","Sep","Oct","Nov","Dec"},MONTH(I9))&amp;" "&amp;DAY(I9)&amp;")"&amp;IF(J9="",""," - "&amp;J9))</f>
        <v/>
      </c>
      <c r="P9" s="53" t="str">
        <f>IF(K9="","","W"&amp;IF(K9&lt;10,"0"&amp;K9,K9)&amp;" vs "&amp;C9&amp;" ("&amp;INDEX({"Sun","Mon","Tue","Wed","Thu","Fri","Sat"},WEEKDAY(L9))&amp;", "&amp;INDEX({"Jan","Feb","Mar","Apr","May","Jun","Jul","Aug","Sep","Oct","Nov","Dec"},MONTH(L9))&amp;" "&amp;DAY(L9)&amp;")"&amp;IF(M9="",""," - "&amp;M9))</f>
        <v>W05 vs Cowboys (Sun, Oct 9)</v>
      </c>
      <c r="Q9" s="54" t="str">
        <f t="shared" si="0"/>
        <v/>
      </c>
      <c r="R9" s="54" t="str">
        <f t="shared" si="0"/>
        <v>W05</v>
      </c>
    </row>
    <row r="10" spans="1:18" ht="20.25" customHeight="1" x14ac:dyDescent="0.2">
      <c r="A10" s="67"/>
      <c r="B10" s="6"/>
      <c r="C10" s="17" t="s">
        <v>15</v>
      </c>
      <c r="D10" s="6" t="s">
        <v>4</v>
      </c>
      <c r="E10" s="8" t="s">
        <v>18</v>
      </c>
      <c r="F10" s="9" t="s">
        <v>6</v>
      </c>
      <c r="G10" s="69"/>
      <c r="H10" s="29">
        <v>15</v>
      </c>
      <c r="I10" s="30">
        <v>44914</v>
      </c>
      <c r="J10" s="42" t="s">
        <v>33</v>
      </c>
      <c r="K10" s="31"/>
      <c r="L10" s="30"/>
      <c r="M10" s="48"/>
      <c r="O10" s="53" t="str">
        <f>IF(H10="","","W"&amp;IF(H10&lt;10,"0"&amp;H10,H10)&amp;" at "&amp;C10&amp;" ("&amp;INDEX({"Sun","Mon","Tue","Wed","Thu","Fri","Sat"},WEEKDAY(I10))&amp;", "&amp;INDEX({"Jan","Feb","Mar","Apr","May","Jun","Jul","Aug","Sep","Oct","Nov","Dec"},MONTH(I10))&amp;" "&amp;DAY(I10)&amp;")"&amp;IF(J10="",""," - "&amp;J10))</f>
        <v>W15 at Packers (Mon, Dec 19) - MNF</v>
      </c>
      <c r="P10" s="53" t="str">
        <f>IF(K10="","","W"&amp;IF(K10&lt;10,"0"&amp;K10,K10)&amp;" vs "&amp;C10&amp;" ("&amp;INDEX({"Sun","Mon","Tue","Wed","Thu","Fri","Sat"},WEEKDAY(L10))&amp;", "&amp;INDEX({"Jan","Feb","Mar","Apr","May","Jun","Jul","Aug","Sep","Oct","Nov","Dec"},MONTH(L10))&amp;" "&amp;DAY(L10)&amp;")"&amp;IF(M10="",""," - "&amp;M10))</f>
        <v/>
      </c>
      <c r="Q10" s="54" t="str">
        <f t="shared" si="0"/>
        <v>W15</v>
      </c>
      <c r="R10" s="54" t="str">
        <f t="shared" si="0"/>
        <v/>
      </c>
    </row>
    <row r="11" spans="1:18" ht="20.25" customHeight="1" x14ac:dyDescent="0.2">
      <c r="A11" s="56" t="s">
        <v>21</v>
      </c>
      <c r="B11" s="10"/>
      <c r="C11" s="18" t="s">
        <v>22</v>
      </c>
      <c r="D11" s="10" t="s">
        <v>27</v>
      </c>
      <c r="E11" s="10" t="s">
        <v>5</v>
      </c>
      <c r="F11" s="11" t="s">
        <v>6</v>
      </c>
      <c r="G11" s="58" t="s">
        <v>9</v>
      </c>
      <c r="H11" s="32">
        <v>12</v>
      </c>
      <c r="I11" s="33">
        <v>44892</v>
      </c>
      <c r="J11" s="43"/>
      <c r="K11" s="34"/>
      <c r="L11" s="33"/>
      <c r="M11" s="49"/>
      <c r="O11" s="53" t="str">
        <f>IF(H11="","","W"&amp;IF(H11&lt;10,"0"&amp;H11,H11)&amp;" at "&amp;C11&amp;" ("&amp;INDEX({"Sun","Mon","Tue","Wed","Thu","Fri","Sat"},WEEKDAY(I11))&amp;", "&amp;INDEX({"Jan","Feb","Mar","Apr","May","Jun","Jul","Aug","Sep","Oct","Nov","Dec"},MONTH(I11))&amp;" "&amp;DAY(I11)&amp;")"&amp;IF(J11="",""," - "&amp;J11))</f>
        <v>W12 at Chiefs (Sun, Nov 27)</v>
      </c>
      <c r="P11" s="53" t="str">
        <f>IF(K11="","","W"&amp;IF(K11&lt;10,"0"&amp;K11,K11)&amp;" vs "&amp;C11&amp;" ("&amp;INDEX({"Sun","Mon","Tue","Wed","Thu","Fri","Sat"},WEEKDAY(L11))&amp;", "&amp;INDEX({"Jan","Feb","Mar","Apr","May","Jun","Jul","Aug","Sep","Oct","Nov","Dec"},MONTH(L11))&amp;" "&amp;DAY(L11)&amp;")"&amp;IF(M11="",""," - "&amp;M11))</f>
        <v/>
      </c>
      <c r="Q11" s="54" t="str">
        <f t="shared" si="0"/>
        <v>W12</v>
      </c>
      <c r="R11" s="54" t="str">
        <f t="shared" si="0"/>
        <v/>
      </c>
    </row>
    <row r="12" spans="1:18" ht="20.25" customHeight="1" x14ac:dyDescent="0.2">
      <c r="A12" s="56"/>
      <c r="B12" s="10"/>
      <c r="C12" s="18" t="s">
        <v>23</v>
      </c>
      <c r="D12" s="10" t="s">
        <v>27</v>
      </c>
      <c r="E12" s="10" t="s">
        <v>5</v>
      </c>
      <c r="F12" s="11" t="s">
        <v>7</v>
      </c>
      <c r="G12" s="58"/>
      <c r="H12" s="32"/>
      <c r="I12" s="33"/>
      <c r="J12" s="43"/>
      <c r="K12" s="34">
        <v>14</v>
      </c>
      <c r="L12" s="33">
        <v>44903</v>
      </c>
      <c r="M12" s="49" t="s">
        <v>34</v>
      </c>
      <c r="O12" s="53" t="str">
        <f>IF(H12="","","W"&amp;IF(H12&lt;10,"0"&amp;H12,H12)&amp;" at "&amp;C12&amp;" ("&amp;INDEX({"Sun","Mon","Tue","Wed","Thu","Fri","Sat"},WEEKDAY(I12))&amp;", "&amp;INDEX({"Jan","Feb","Mar","Apr","May","Jun","Jul","Aug","Sep","Oct","Nov","Dec"},MONTH(I12))&amp;" "&amp;DAY(I12)&amp;")"&amp;IF(J12="",""," - "&amp;J12))</f>
        <v/>
      </c>
      <c r="P12" s="53" t="str">
        <f>IF(K12="","","W"&amp;IF(K12&lt;10,"0"&amp;K12,K12)&amp;" vs "&amp;C12&amp;" ("&amp;INDEX({"Sun","Mon","Tue","Wed","Thu","Fri","Sat"},WEEKDAY(L12))&amp;", "&amp;INDEX({"Jan","Feb","Mar","Apr","May","Jun","Jul","Aug","Sep","Oct","Nov","Dec"},MONTH(L12))&amp;" "&amp;DAY(L12)&amp;")"&amp;IF(M12="",""," - "&amp;M12))</f>
        <v>W14 vs Raiders (Thu, Dec 8) - TNF</v>
      </c>
      <c r="Q12" s="54" t="str">
        <f t="shared" si="0"/>
        <v/>
      </c>
      <c r="R12" s="54" t="str">
        <f t="shared" si="0"/>
        <v>W14</v>
      </c>
    </row>
    <row r="13" spans="1:18" ht="20.25" customHeight="1" x14ac:dyDescent="0.2">
      <c r="A13" s="56"/>
      <c r="B13" s="10"/>
      <c r="C13" s="18" t="s">
        <v>24</v>
      </c>
      <c r="D13" s="10" t="s">
        <v>27</v>
      </c>
      <c r="E13" s="10" t="s">
        <v>5</v>
      </c>
      <c r="F13" s="11" t="s">
        <v>8</v>
      </c>
      <c r="G13" s="58"/>
      <c r="H13" s="32">
        <v>17</v>
      </c>
      <c r="I13" s="33">
        <v>44927</v>
      </c>
      <c r="J13" s="43" t="s">
        <v>36</v>
      </c>
      <c r="K13" s="34"/>
      <c r="L13" s="33"/>
      <c r="M13" s="49"/>
      <c r="O13" s="53" t="str">
        <f>IF(H13="","","W"&amp;IF(H13&lt;10,"0"&amp;H13,H13)&amp;" at "&amp;C13&amp;" ("&amp;INDEX({"Sun","Mon","Tue","Wed","Thu","Fri","Sat"},WEEKDAY(I13))&amp;", "&amp;INDEX({"Jan","Feb","Mar","Apr","May","Jun","Jul","Aug","Sep","Oct","Nov","Dec"},MONTH(I13))&amp;" "&amp;DAY(I13)&amp;")"&amp;IF(J13="",""," - "&amp;J13))</f>
        <v>W17 at Chargers (Sun, Jan 1) - SNF</v>
      </c>
      <c r="P13" s="53" t="str">
        <f>IF(K13="","","W"&amp;IF(K13&lt;10,"0"&amp;K13,K13)&amp;" vs "&amp;C13&amp;" ("&amp;INDEX({"Sun","Mon","Tue","Wed","Thu","Fri","Sat"},WEEKDAY(L13))&amp;", "&amp;INDEX({"Jan","Feb","Mar","Apr","May","Jun","Jul","Aug","Sep","Oct","Nov","Dec"},MONTH(L13))&amp;" "&amp;DAY(L13)&amp;")"&amp;IF(M13="",""," - "&amp;M13))</f>
        <v/>
      </c>
      <c r="Q13" s="54" t="str">
        <f t="shared" si="0"/>
        <v>W17</v>
      </c>
      <c r="R13" s="54" t="str">
        <f t="shared" si="0"/>
        <v/>
      </c>
    </row>
    <row r="14" spans="1:18" ht="20.25" customHeight="1" x14ac:dyDescent="0.2">
      <c r="A14" s="56"/>
      <c r="B14" s="10"/>
      <c r="C14" s="18" t="s">
        <v>25</v>
      </c>
      <c r="D14" s="10" t="s">
        <v>27</v>
      </c>
      <c r="E14" s="10" t="s">
        <v>5</v>
      </c>
      <c r="F14" s="11" t="s">
        <v>19</v>
      </c>
      <c r="G14" s="58"/>
      <c r="H14" s="32"/>
      <c r="I14" s="33"/>
      <c r="J14" s="43"/>
      <c r="K14" s="34">
        <v>16</v>
      </c>
      <c r="L14" s="33">
        <v>44920</v>
      </c>
      <c r="M14" s="49" t="s">
        <v>35</v>
      </c>
      <c r="O14" s="53" t="str">
        <f>IF(H14="","","W"&amp;IF(H14&lt;10,"0"&amp;H14,H14)&amp;" at "&amp;C14&amp;" ("&amp;INDEX({"Sun","Mon","Tue","Wed","Thu","Fri","Sat"},WEEKDAY(I14))&amp;", "&amp;INDEX({"Jan","Feb","Mar","Apr","May","Jun","Jul","Aug","Sep","Oct","Nov","Dec"},MONTH(I14))&amp;" "&amp;DAY(I14)&amp;")"&amp;IF(J14="",""," - "&amp;J14))</f>
        <v/>
      </c>
      <c r="P14" s="53" t="str">
        <f>IF(K14="","","W"&amp;IF(K14&lt;10,"0"&amp;K14,K14)&amp;" vs "&amp;C14&amp;" ("&amp;INDEX({"Sun","Mon","Tue","Wed","Thu","Fri","Sat"},WEEKDAY(L14))&amp;", "&amp;INDEX({"Jan","Feb","Mar","Apr","May","Jun","Jul","Aug","Sep","Oct","Nov","Dec"},MONTH(L14))&amp;" "&amp;DAY(L14)&amp;")"&amp;IF(M14="",""," - "&amp;M14))</f>
        <v>W16 vs Broncos (Sun, Dec 25) - CHRISTMAS</v>
      </c>
      <c r="Q14" s="54" t="str">
        <f t="shared" si="0"/>
        <v/>
      </c>
      <c r="R14" s="54" t="str">
        <f t="shared" si="0"/>
        <v>W16</v>
      </c>
    </row>
    <row r="15" spans="1:18" ht="20.25" customHeight="1" x14ac:dyDescent="0.2">
      <c r="A15" s="57"/>
      <c r="B15" s="12"/>
      <c r="C15" s="19" t="s">
        <v>26</v>
      </c>
      <c r="D15" s="12" t="s">
        <v>27</v>
      </c>
      <c r="E15" s="13" t="s">
        <v>17</v>
      </c>
      <c r="F15" s="14" t="s">
        <v>6</v>
      </c>
      <c r="G15" s="38" t="s">
        <v>20</v>
      </c>
      <c r="H15" s="35"/>
      <c r="I15" s="36"/>
      <c r="J15" s="44"/>
      <c r="K15" s="37">
        <v>1</v>
      </c>
      <c r="L15" s="36">
        <v>44812</v>
      </c>
      <c r="M15" s="50" t="s">
        <v>32</v>
      </c>
      <c r="O15" s="53" t="str">
        <f>IF(H15="","","W"&amp;IF(H15&lt;10,"0"&amp;H15,H15)&amp;" at "&amp;C15&amp;" ("&amp;INDEX({"Sun","Mon","Tue","Wed","Thu","Fri","Sat"},WEEKDAY(I15))&amp;", "&amp;INDEX({"Jan","Feb","Mar","Apr","May","Jun","Jul","Aug","Sep","Oct","Nov","Dec"},MONTH(I15))&amp;" "&amp;DAY(I15)&amp;")"&amp;IF(J15="",""," - "&amp;J15))</f>
        <v/>
      </c>
      <c r="P15" s="53" t="str">
        <f>IF(K15="","","W"&amp;IF(K15&lt;10,"0"&amp;K15,K15)&amp;" vs "&amp;C15&amp;" ("&amp;INDEX({"Sun","Mon","Tue","Wed","Thu","Fri","Sat"},WEEKDAY(L15))&amp;", "&amp;INDEX({"Jan","Feb","Mar","Apr","May","Jun","Jul","Aug","Sep","Oct","Nov","Dec"},MONTH(L15))&amp;" "&amp;DAY(L15)&amp;")"&amp;IF(M15="",""," - "&amp;M15))</f>
        <v>W01 vs Bills (Thu, Sep 8) - KICKOFF</v>
      </c>
      <c r="Q15" s="54" t="str">
        <f t="shared" si="0"/>
        <v/>
      </c>
      <c r="R15" s="54" t="str">
        <f t="shared" si="0"/>
        <v>W01</v>
      </c>
    </row>
    <row r="16" spans="1:18" x14ac:dyDescent="0.2">
      <c r="O16" s="53"/>
    </row>
    <row r="17" spans="1:20" ht="20.25" customHeight="1" x14ac:dyDescent="0.2">
      <c r="A17" s="51" t="str">
        <f t="shared" ref="A17:A34" ca="1" si="1">IF(S17="bye",N17&amp;" - BYE WEEK",OFFSET($N$1,T17,S17))</f>
        <v>W01 vs Bills (Thu, Sep 8) - KICKOFF</v>
      </c>
      <c r="N17" s="55" t="s">
        <v>53</v>
      </c>
      <c r="O17" s="52"/>
      <c r="Q17" s="54" t="e">
        <f>MATCH($N17,Q$2:Q$15,0)</f>
        <v>#N/A</v>
      </c>
      <c r="R17" s="54">
        <f>MATCH($N17,R$2:R$15,0)</f>
        <v>14</v>
      </c>
      <c r="S17" s="54">
        <f>IF(AND(ISNA(Q17),ISNA(R17)),"bye",IF(ISNA(Q17),2,1))</f>
        <v>2</v>
      </c>
      <c r="T17" s="54">
        <f>IF(AND(ISNA(Q17),ISNA(R17)),"bye",IF(ISNA(Q17),R17,Q17))</f>
        <v>14</v>
      </c>
    </row>
    <row r="18" spans="1:20" ht="20.25" customHeight="1" x14ac:dyDescent="0.2">
      <c r="A18" s="51" t="str">
        <f t="shared" ca="1" si="1"/>
        <v>W02 vs Falcons (Sun, Sep 18)</v>
      </c>
      <c r="N18" s="55" t="s">
        <v>54</v>
      </c>
      <c r="O18" s="53"/>
      <c r="Q18" s="54" t="e">
        <f t="shared" ref="Q18:R34" si="2">MATCH($N18,Q$2:Q$15,0)</f>
        <v>#N/A</v>
      </c>
      <c r="R18" s="54">
        <f t="shared" si="2"/>
        <v>6</v>
      </c>
      <c r="S18" s="54">
        <f t="shared" ref="S18:S34" si="3">IF(AND(ISNA(Q18),ISNA(R18)),"bye",IF(ISNA(Q18),2,1))</f>
        <v>2</v>
      </c>
      <c r="T18" s="54">
        <f t="shared" ref="T18:T34" si="4">IF(AND(ISNA(Q18),ISNA(R18)),"bye",IF(ISNA(Q18),R18,Q18))</f>
        <v>6</v>
      </c>
    </row>
    <row r="19" spans="1:20" ht="20.25" customHeight="1" x14ac:dyDescent="0.2">
      <c r="A19" s="51" t="str">
        <f t="shared" ca="1" si="1"/>
        <v>W03 at Cardinals (Sun, Sep 25)</v>
      </c>
      <c r="N19" s="55" t="s">
        <v>55</v>
      </c>
      <c r="O19" s="53"/>
      <c r="Q19" s="54">
        <f t="shared" si="2"/>
        <v>1</v>
      </c>
      <c r="R19" s="54" t="e">
        <f t="shared" si="2"/>
        <v>#N/A</v>
      </c>
      <c r="S19" s="54">
        <f t="shared" si="3"/>
        <v>1</v>
      </c>
      <c r="T19" s="54">
        <f t="shared" si="4"/>
        <v>1</v>
      </c>
    </row>
    <row r="20" spans="1:20" ht="20.25" customHeight="1" x14ac:dyDescent="0.2">
      <c r="A20" s="51" t="str">
        <f t="shared" ca="1" si="1"/>
        <v>W04 at 49ers (Mon, Oct 3) - MNF</v>
      </c>
      <c r="N20" s="55" t="s">
        <v>56</v>
      </c>
      <c r="O20" s="53"/>
      <c r="Q20" s="54">
        <f t="shared" si="2"/>
        <v>2</v>
      </c>
      <c r="R20" s="54" t="e">
        <f t="shared" si="2"/>
        <v>#N/A</v>
      </c>
      <c r="S20" s="54">
        <f t="shared" si="3"/>
        <v>1</v>
      </c>
      <c r="T20" s="54">
        <f t="shared" si="4"/>
        <v>2</v>
      </c>
    </row>
    <row r="21" spans="1:20" ht="20.25" customHeight="1" x14ac:dyDescent="0.2">
      <c r="A21" s="51" t="str">
        <f t="shared" ca="1" si="1"/>
        <v>W05 vs Cowboys (Sun, Oct 9)</v>
      </c>
      <c r="N21" s="55" t="s">
        <v>57</v>
      </c>
      <c r="O21" s="53"/>
      <c r="Q21" s="54" t="e">
        <f t="shared" si="2"/>
        <v>#N/A</v>
      </c>
      <c r="R21" s="54">
        <f t="shared" si="2"/>
        <v>8</v>
      </c>
      <c r="S21" s="54">
        <f t="shared" si="3"/>
        <v>2</v>
      </c>
      <c r="T21" s="54">
        <f t="shared" si="4"/>
        <v>8</v>
      </c>
    </row>
    <row r="22" spans="1:20" ht="20.25" customHeight="1" x14ac:dyDescent="0.2">
      <c r="A22" s="51" t="str">
        <f t="shared" ca="1" si="1"/>
        <v>W06 vs Panthers (Sun, Oct 16)</v>
      </c>
      <c r="N22" s="55" t="s">
        <v>58</v>
      </c>
      <c r="O22" s="53"/>
      <c r="Q22" s="54" t="e">
        <f t="shared" si="2"/>
        <v>#N/A</v>
      </c>
      <c r="R22" s="54">
        <f t="shared" si="2"/>
        <v>7</v>
      </c>
      <c r="S22" s="54">
        <f t="shared" si="3"/>
        <v>2</v>
      </c>
      <c r="T22" s="54">
        <f t="shared" si="4"/>
        <v>7</v>
      </c>
    </row>
    <row r="23" spans="1:20" ht="20.25" customHeight="1" x14ac:dyDescent="0.2">
      <c r="A23" s="51" t="str">
        <f t="shared" ca="1" si="1"/>
        <v>W07 - BYE WEEK</v>
      </c>
      <c r="N23" s="55" t="s">
        <v>59</v>
      </c>
      <c r="O23" s="53"/>
      <c r="Q23" s="54" t="e">
        <f t="shared" si="2"/>
        <v>#N/A</v>
      </c>
      <c r="R23" s="54" t="e">
        <f t="shared" si="2"/>
        <v>#N/A</v>
      </c>
      <c r="S23" s="54" t="str">
        <f t="shared" si="3"/>
        <v>bye</v>
      </c>
      <c r="T23" s="54" t="str">
        <f t="shared" si="4"/>
        <v>bye</v>
      </c>
    </row>
    <row r="24" spans="1:20" ht="20.25" customHeight="1" x14ac:dyDescent="0.2">
      <c r="A24" s="51" t="str">
        <f t="shared" ca="1" si="1"/>
        <v>W08 vs 49ers (Sun, Oct 30)</v>
      </c>
      <c r="N24" s="55" t="s">
        <v>60</v>
      </c>
      <c r="O24" s="53"/>
      <c r="Q24" s="54" t="e">
        <f t="shared" si="2"/>
        <v>#N/A</v>
      </c>
      <c r="R24" s="54">
        <f t="shared" si="2"/>
        <v>2</v>
      </c>
      <c r="S24" s="54">
        <f t="shared" si="3"/>
        <v>2</v>
      </c>
      <c r="T24" s="54">
        <f t="shared" si="4"/>
        <v>2</v>
      </c>
    </row>
    <row r="25" spans="1:20" ht="20.25" customHeight="1" x14ac:dyDescent="0.2">
      <c r="A25" s="51" t="str">
        <f t="shared" ca="1" si="1"/>
        <v>W09 at Buccaneers (Sun, Nov 6)</v>
      </c>
      <c r="N25" s="55" t="s">
        <v>61</v>
      </c>
      <c r="O25" s="53"/>
      <c r="Q25" s="54">
        <f t="shared" si="2"/>
        <v>4</v>
      </c>
      <c r="R25" s="54" t="e">
        <f t="shared" si="2"/>
        <v>#N/A</v>
      </c>
      <c r="S25" s="54">
        <f t="shared" si="3"/>
        <v>1</v>
      </c>
      <c r="T25" s="54">
        <f t="shared" si="4"/>
        <v>4</v>
      </c>
    </row>
    <row r="26" spans="1:20" ht="20.25" customHeight="1" x14ac:dyDescent="0.2">
      <c r="A26" s="51" t="str">
        <f t="shared" ca="1" si="1"/>
        <v>W10 vs Cardinals (Sun, Nov 13)</v>
      </c>
      <c r="N26" s="55" t="s">
        <v>62</v>
      </c>
      <c r="O26" s="53"/>
      <c r="Q26" s="54" t="e">
        <f t="shared" si="2"/>
        <v>#N/A</v>
      </c>
      <c r="R26" s="54">
        <f t="shared" si="2"/>
        <v>1</v>
      </c>
      <c r="S26" s="54">
        <f t="shared" si="3"/>
        <v>2</v>
      </c>
      <c r="T26" s="54">
        <f t="shared" si="4"/>
        <v>1</v>
      </c>
    </row>
    <row r="27" spans="1:20" ht="20.25" customHeight="1" x14ac:dyDescent="0.2">
      <c r="A27" s="51" t="str">
        <f t="shared" ca="1" si="1"/>
        <v>W11 at Saints (Sun, Nov 20)</v>
      </c>
      <c r="N27" s="55" t="s">
        <v>63</v>
      </c>
      <c r="O27" s="53"/>
      <c r="Q27" s="54">
        <f t="shared" si="2"/>
        <v>5</v>
      </c>
      <c r="R27" s="54" t="e">
        <f t="shared" si="2"/>
        <v>#N/A</v>
      </c>
      <c r="S27" s="54">
        <f t="shared" si="3"/>
        <v>1</v>
      </c>
      <c r="T27" s="54">
        <f t="shared" si="4"/>
        <v>5</v>
      </c>
    </row>
    <row r="28" spans="1:20" ht="20.25" customHeight="1" x14ac:dyDescent="0.2">
      <c r="A28" s="51" t="str">
        <f t="shared" ca="1" si="1"/>
        <v>W12 at Chiefs (Sun, Nov 27)</v>
      </c>
      <c r="N28" s="55" t="s">
        <v>64</v>
      </c>
      <c r="O28" s="53"/>
      <c r="Q28" s="54">
        <f t="shared" si="2"/>
        <v>10</v>
      </c>
      <c r="R28" s="54" t="e">
        <f t="shared" si="2"/>
        <v>#N/A</v>
      </c>
      <c r="S28" s="54">
        <f t="shared" si="3"/>
        <v>1</v>
      </c>
      <c r="T28" s="54">
        <f t="shared" si="4"/>
        <v>10</v>
      </c>
    </row>
    <row r="29" spans="1:20" ht="20.25" customHeight="1" x14ac:dyDescent="0.2">
      <c r="A29" s="51" t="str">
        <f t="shared" ca="1" si="1"/>
        <v>W13 vs Seahawks (Sun, Dec 4)</v>
      </c>
      <c r="N29" s="55" t="s">
        <v>65</v>
      </c>
      <c r="O29" s="53"/>
      <c r="Q29" s="54" t="e">
        <f t="shared" si="2"/>
        <v>#N/A</v>
      </c>
      <c r="R29" s="54">
        <f t="shared" si="2"/>
        <v>3</v>
      </c>
      <c r="S29" s="54">
        <f t="shared" si="3"/>
        <v>2</v>
      </c>
      <c r="T29" s="54">
        <f t="shared" si="4"/>
        <v>3</v>
      </c>
    </row>
    <row r="30" spans="1:20" ht="20.25" customHeight="1" x14ac:dyDescent="0.2">
      <c r="A30" s="51" t="str">
        <f t="shared" ca="1" si="1"/>
        <v>W14 vs Raiders (Thu, Dec 8) - TNF</v>
      </c>
      <c r="N30" s="55" t="s">
        <v>66</v>
      </c>
      <c r="Q30" s="54" t="e">
        <f t="shared" si="2"/>
        <v>#N/A</v>
      </c>
      <c r="R30" s="54">
        <f t="shared" si="2"/>
        <v>11</v>
      </c>
      <c r="S30" s="54">
        <f t="shared" si="3"/>
        <v>2</v>
      </c>
      <c r="T30" s="54">
        <f t="shared" si="4"/>
        <v>11</v>
      </c>
    </row>
    <row r="31" spans="1:20" ht="20.25" customHeight="1" x14ac:dyDescent="0.2">
      <c r="A31" s="51" t="str">
        <f t="shared" ca="1" si="1"/>
        <v>W15 at Packers (Mon, Dec 19) - MNF</v>
      </c>
      <c r="N31" s="55" t="s">
        <v>67</v>
      </c>
      <c r="Q31" s="54">
        <f t="shared" si="2"/>
        <v>9</v>
      </c>
      <c r="R31" s="54" t="e">
        <f t="shared" si="2"/>
        <v>#N/A</v>
      </c>
      <c r="S31" s="54">
        <f t="shared" si="3"/>
        <v>1</v>
      </c>
      <c r="T31" s="54">
        <f t="shared" si="4"/>
        <v>9</v>
      </c>
    </row>
    <row r="32" spans="1:20" ht="20.25" customHeight="1" x14ac:dyDescent="0.2">
      <c r="A32" s="51" t="str">
        <f t="shared" ca="1" si="1"/>
        <v>W16 vs Broncos (Sun, Dec 25) - CHRISTMAS</v>
      </c>
      <c r="N32" s="55" t="s">
        <v>68</v>
      </c>
      <c r="Q32" s="54" t="e">
        <f t="shared" si="2"/>
        <v>#N/A</v>
      </c>
      <c r="R32" s="54">
        <f t="shared" si="2"/>
        <v>13</v>
      </c>
      <c r="S32" s="54">
        <f t="shared" si="3"/>
        <v>2</v>
      </c>
      <c r="T32" s="54">
        <f t="shared" si="4"/>
        <v>13</v>
      </c>
    </row>
    <row r="33" spans="1:20" ht="20.25" customHeight="1" x14ac:dyDescent="0.2">
      <c r="A33" s="51" t="str">
        <f t="shared" ca="1" si="1"/>
        <v>W17 at Chargers (Sun, Jan 1) - SNF</v>
      </c>
      <c r="N33" s="55" t="s">
        <v>69</v>
      </c>
      <c r="Q33" s="54">
        <f t="shared" si="2"/>
        <v>12</v>
      </c>
      <c r="R33" s="54" t="e">
        <f t="shared" si="2"/>
        <v>#N/A</v>
      </c>
      <c r="S33" s="54">
        <f t="shared" si="3"/>
        <v>1</v>
      </c>
      <c r="T33" s="54">
        <f t="shared" si="4"/>
        <v>12</v>
      </c>
    </row>
    <row r="34" spans="1:20" ht="20.25" customHeight="1" x14ac:dyDescent="0.2">
      <c r="A34" s="51" t="str">
        <f t="shared" ca="1" si="1"/>
        <v>W18 at Seahawks (Sun, Jan 8)</v>
      </c>
      <c r="N34" s="55" t="s">
        <v>70</v>
      </c>
      <c r="Q34" s="54">
        <f t="shared" si="2"/>
        <v>3</v>
      </c>
      <c r="R34" s="54" t="e">
        <f t="shared" si="2"/>
        <v>#N/A</v>
      </c>
      <c r="S34" s="54">
        <f t="shared" si="3"/>
        <v>1</v>
      </c>
      <c r="T34" s="54">
        <f t="shared" si="4"/>
        <v>3</v>
      </c>
    </row>
  </sheetData>
  <mergeCells count="10">
    <mergeCell ref="H1:J1"/>
    <mergeCell ref="K1:M1"/>
    <mergeCell ref="A11:A15"/>
    <mergeCell ref="G11:G14"/>
    <mergeCell ref="A1:G1"/>
    <mergeCell ref="A2:A4"/>
    <mergeCell ref="G2:G4"/>
    <mergeCell ref="A5:A10"/>
    <mergeCell ref="G5:G8"/>
    <mergeCell ref="G9:G10"/>
  </mergeCells>
  <printOptions horizontalCentered="1"/>
  <pageMargins left="0.25" right="0.25" top="0.75" bottom="0.75" header="0.3" footer="0.3"/>
  <pageSetup paperSize="9" scale="96" orientation="portrait" r:id="rId1"/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zoomScaleNormal="100" workbookViewId="0">
      <selection sqref="A1:G1"/>
    </sheetView>
  </sheetViews>
  <sheetFormatPr baseColWidth="10" defaultColWidth="10.625" defaultRowHeight="14.25" x14ac:dyDescent="0.2"/>
  <cols>
    <col min="1" max="1" width="10.625" style="1"/>
    <col min="2" max="2" width="2.625" style="1" customWidth="1"/>
    <col min="3" max="3" width="12.625" style="1" customWidth="1"/>
    <col min="4" max="4" width="4.625" style="1" bestFit="1" customWidth="1"/>
    <col min="5" max="5" width="5.875" style="1" bestFit="1" customWidth="1"/>
    <col min="6" max="6" width="3.875" style="1" bestFit="1" customWidth="1"/>
    <col min="7" max="7" width="10.625" style="1"/>
    <col min="8" max="8" width="2.75" style="1" bestFit="1" customWidth="1"/>
    <col min="9" max="9" width="10.875" style="1" bestFit="1" customWidth="1"/>
    <col min="10" max="10" width="8.25" style="1" customWidth="1"/>
    <col min="11" max="11" width="2.875" style="1" bestFit="1" customWidth="1"/>
    <col min="12" max="12" width="10.875" style="1" bestFit="1" customWidth="1"/>
    <col min="13" max="13" width="8.25" style="1" bestFit="1" customWidth="1"/>
    <col min="14" max="14" width="3.625" style="1" customWidth="1"/>
    <col min="15" max="16" width="12.625" style="1" customWidth="1"/>
    <col min="17" max="20" width="3.625" style="1" customWidth="1"/>
    <col min="21" max="16384" width="10.625" style="1"/>
  </cols>
  <sheetData>
    <row r="1" spans="1:18" ht="20.25" customHeight="1" x14ac:dyDescent="0.2">
      <c r="A1" s="59" t="s">
        <v>37</v>
      </c>
      <c r="B1" s="60"/>
      <c r="C1" s="60"/>
      <c r="D1" s="60"/>
      <c r="E1" s="60"/>
      <c r="F1" s="60"/>
      <c r="G1" s="60"/>
      <c r="H1" s="61" t="s">
        <v>30</v>
      </c>
      <c r="I1" s="62"/>
      <c r="J1" s="59"/>
      <c r="K1" s="61" t="s">
        <v>31</v>
      </c>
      <c r="L1" s="62"/>
      <c r="M1" s="62"/>
    </row>
    <row r="2" spans="1:18" ht="20.25" customHeight="1" x14ac:dyDescent="0.2">
      <c r="A2" s="63" t="s">
        <v>0</v>
      </c>
      <c r="B2" s="2">
        <v>2</v>
      </c>
      <c r="C2" s="15" t="s">
        <v>3</v>
      </c>
      <c r="D2" s="2" t="s">
        <v>4</v>
      </c>
      <c r="E2" s="2" t="s">
        <v>5</v>
      </c>
      <c r="F2" s="3" t="s">
        <v>6</v>
      </c>
      <c r="G2" s="65" t="s">
        <v>9</v>
      </c>
      <c r="H2" s="20">
        <v>5</v>
      </c>
      <c r="I2" s="21">
        <v>44476</v>
      </c>
      <c r="J2" s="39" t="s">
        <v>34</v>
      </c>
      <c r="K2" s="22">
        <v>15</v>
      </c>
      <c r="L2" s="21">
        <v>44549</v>
      </c>
      <c r="M2" s="45"/>
      <c r="O2" s="53" t="str">
        <f>IF(H2="","","W"&amp;IF(H2&lt;10,"0"&amp;H2,H2)&amp;" at "&amp;C2&amp;" ("&amp;INDEX({"Sun","Mon","Tue","Wed","Thu","Fri","Sat"},WEEKDAY(I2))&amp;", "&amp;INDEX({"Jan","Feb","Mar","Apr","May","Jun","Jul","Aug","Sep","Oct","Nov","Dec"},MONTH(I2))&amp;" "&amp;DAY(I2)&amp;")"&amp;IF(J2="",""," - "&amp;J2))</f>
        <v>W05 at Seahawks (Thu, Oct 7) - TNF</v>
      </c>
      <c r="P2" s="53" t="str">
        <f>IF(K2="","","W"&amp;IF(K2&lt;10,"0"&amp;K2,K2)&amp;" vs "&amp;C2&amp;" ("&amp;INDEX({"Sun","Mon","Tue","Wed","Thu","Fri","Sat"},WEEKDAY(L2))&amp;", "&amp;INDEX({"Jan","Feb","Mar","Apr","May","Jun","Jul","Aug","Sep","Oct","Nov","Dec"},MONTH(L2))&amp;" "&amp;DAY(L2)&amp;")"&amp;IF(M2="",""," - "&amp;M2))</f>
        <v>W15 vs Seahawks (Sun, Dec 19)</v>
      </c>
      <c r="Q2" s="54" t="str">
        <f>LEFT(O2,3)</f>
        <v>W05</v>
      </c>
      <c r="R2" s="54" t="str">
        <f>LEFT(P2,3)</f>
        <v>W15</v>
      </c>
    </row>
    <row r="3" spans="1:18" ht="20.25" customHeight="1" x14ac:dyDescent="0.2">
      <c r="A3" s="64"/>
      <c r="B3" s="4">
        <v>2</v>
      </c>
      <c r="C3" s="16" t="s">
        <v>1</v>
      </c>
      <c r="D3" s="4" t="s">
        <v>4</v>
      </c>
      <c r="E3" s="4" t="s">
        <v>5</v>
      </c>
      <c r="F3" s="5" t="s">
        <v>8</v>
      </c>
      <c r="G3" s="66"/>
      <c r="H3" s="23">
        <v>14</v>
      </c>
      <c r="I3" s="24">
        <v>44543</v>
      </c>
      <c r="J3" s="40" t="s">
        <v>33</v>
      </c>
      <c r="K3" s="25">
        <v>4</v>
      </c>
      <c r="L3" s="24">
        <v>44472</v>
      </c>
      <c r="M3" s="46"/>
      <c r="O3" s="53" t="str">
        <f>IF(H3="","","W"&amp;IF(H3&lt;10,"0"&amp;H3,H3)&amp;" at "&amp;C3&amp;" ("&amp;INDEX({"Sun","Mon","Tue","Wed","Thu","Fri","Sat"},WEEKDAY(I3))&amp;", "&amp;INDEX({"Jan","Feb","Mar","Apr","May","Jun","Jul","Aug","Sep","Oct","Nov","Dec"},MONTH(I3))&amp;" "&amp;DAY(I3)&amp;")"&amp;IF(J3="",""," - "&amp;J3))</f>
        <v>W14 at Cardinals (Mon, Dec 13) - MNF</v>
      </c>
      <c r="P3" s="53" t="str">
        <f>IF(K3="","","W"&amp;IF(K3&lt;10,"0"&amp;K3,K3)&amp;" vs "&amp;C3&amp;" ("&amp;INDEX({"Sun","Mon","Tue","Wed","Thu","Fri","Sat"},WEEKDAY(L3))&amp;", "&amp;INDEX({"Jan","Feb","Mar","Apr","May","Jun","Jul","Aug","Sep","Oct","Nov","Dec"},MONTH(L3))&amp;" "&amp;DAY(L3)&amp;")"&amp;IF(M3="",""," - "&amp;M3))</f>
        <v>W04 vs Cardinals (Sun, Oct 3)</v>
      </c>
      <c r="Q3" s="54" t="str">
        <f t="shared" ref="Q3:R14" si="0">LEFT(O3,3)</f>
        <v>W14</v>
      </c>
      <c r="R3" s="54" t="str">
        <f t="shared" si="0"/>
        <v>W04</v>
      </c>
    </row>
    <row r="4" spans="1:18" ht="20.25" customHeight="1" x14ac:dyDescent="0.2">
      <c r="A4" s="64"/>
      <c r="B4" s="4">
        <v>2</v>
      </c>
      <c r="C4" s="16" t="s">
        <v>2</v>
      </c>
      <c r="D4" s="4" t="s">
        <v>4</v>
      </c>
      <c r="E4" s="4" t="s">
        <v>5</v>
      </c>
      <c r="F4" s="5" t="s">
        <v>19</v>
      </c>
      <c r="G4" s="66"/>
      <c r="H4" s="23">
        <v>10</v>
      </c>
      <c r="I4" s="24">
        <v>44515</v>
      </c>
      <c r="J4" s="40" t="s">
        <v>33</v>
      </c>
      <c r="K4" s="25">
        <v>18</v>
      </c>
      <c r="L4" s="24">
        <v>44570</v>
      </c>
      <c r="M4" s="46"/>
      <c r="O4" s="53" t="str">
        <f>IF(H4="","","W"&amp;IF(H4&lt;10,"0"&amp;H4,H4)&amp;" at "&amp;C4&amp;" ("&amp;INDEX({"Sun","Mon","Tue","Wed","Thu","Fri","Sat"},WEEKDAY(I4))&amp;", "&amp;INDEX({"Jan","Feb","Mar","Apr","May","Jun","Jul","Aug","Sep","Oct","Nov","Dec"},MONTH(I4))&amp;" "&amp;DAY(I4)&amp;")"&amp;IF(J4="",""," - "&amp;J4))</f>
        <v>W10 at 49ers (Mon, Nov 15) - MNF</v>
      </c>
      <c r="P4" s="53" t="str">
        <f>IF(K4="","","W"&amp;IF(K4&lt;10,"0"&amp;K4,K4)&amp;" vs "&amp;C4&amp;" ("&amp;INDEX({"Sun","Mon","Tue","Wed","Thu","Fri","Sat"},WEEKDAY(L4))&amp;", "&amp;INDEX({"Jan","Feb","Mar","Apr","May","Jun","Jul","Aug","Sep","Oct","Nov","Dec"},MONTH(L4))&amp;" "&amp;DAY(L4)&amp;")"&amp;IF(M4="",""," - "&amp;M4))</f>
        <v>W18 vs 49ers (Sun, Jan 9)</v>
      </c>
      <c r="Q4" s="54" t="str">
        <f t="shared" si="0"/>
        <v>W10</v>
      </c>
      <c r="R4" s="54" t="str">
        <f t="shared" si="0"/>
        <v>W18</v>
      </c>
    </row>
    <row r="5" spans="1:18" ht="20.25" customHeight="1" x14ac:dyDescent="0.2">
      <c r="A5" s="67" t="s">
        <v>29</v>
      </c>
      <c r="B5" s="6"/>
      <c r="C5" s="17" t="s">
        <v>15</v>
      </c>
      <c r="D5" s="6" t="s">
        <v>4</v>
      </c>
      <c r="E5" s="6" t="s">
        <v>18</v>
      </c>
      <c r="F5" s="7" t="s">
        <v>6</v>
      </c>
      <c r="G5" s="68" t="s">
        <v>9</v>
      </c>
      <c r="H5" s="26">
        <v>12</v>
      </c>
      <c r="I5" s="27">
        <v>44528</v>
      </c>
      <c r="J5" s="41"/>
      <c r="K5" s="28"/>
      <c r="L5" s="27"/>
      <c r="M5" s="47"/>
      <c r="O5" s="53" t="str">
        <f>IF(H5="","","W"&amp;IF(H5&lt;10,"0"&amp;H5,H5)&amp;" at "&amp;C5&amp;" ("&amp;INDEX({"Sun","Mon","Tue","Wed","Thu","Fri","Sat"},WEEKDAY(I5))&amp;", "&amp;INDEX({"Jan","Feb","Mar","Apr","May","Jun","Jul","Aug","Sep","Oct","Nov","Dec"},MONTH(I5))&amp;" "&amp;DAY(I5)&amp;")"&amp;IF(J5="",""," - "&amp;J5))</f>
        <v>W12 at Packers (Sun, Nov 28)</v>
      </c>
      <c r="P5" s="53" t="str">
        <f>IF(K5="","","W"&amp;IF(K5&lt;10,"0"&amp;K5,K5)&amp;" vs "&amp;C5&amp;" ("&amp;INDEX({"Sun","Mon","Tue","Wed","Thu","Fri","Sat"},WEEKDAY(L5))&amp;", "&amp;INDEX({"Jan","Feb","Mar","Apr","May","Jun","Jul","Aug","Sep","Oct","Nov","Dec"},MONTH(L5))&amp;" "&amp;DAY(L5)&amp;")"&amp;IF(M5="",""," - "&amp;M5))</f>
        <v/>
      </c>
      <c r="Q5" s="54" t="str">
        <f t="shared" si="0"/>
        <v>W12</v>
      </c>
      <c r="R5" s="54" t="str">
        <f t="shared" si="0"/>
        <v/>
      </c>
    </row>
    <row r="6" spans="1:18" ht="20.25" customHeight="1" x14ac:dyDescent="0.2">
      <c r="A6" s="67"/>
      <c r="B6" s="6"/>
      <c r="C6" s="17" t="s">
        <v>39</v>
      </c>
      <c r="D6" s="6" t="s">
        <v>4</v>
      </c>
      <c r="E6" s="6" t="s">
        <v>18</v>
      </c>
      <c r="F6" s="7" t="s">
        <v>7</v>
      </c>
      <c r="G6" s="68"/>
      <c r="H6" s="26"/>
      <c r="I6" s="27"/>
      <c r="J6" s="41"/>
      <c r="K6" s="28">
        <v>1</v>
      </c>
      <c r="L6" s="27">
        <v>44451</v>
      </c>
      <c r="M6" s="47" t="s">
        <v>36</v>
      </c>
      <c r="O6" s="53" t="str">
        <f>IF(H6="","","W"&amp;IF(H6&lt;10,"0"&amp;H6,H6)&amp;" at "&amp;C6&amp;" ("&amp;INDEX({"Sun","Mon","Tue","Wed","Thu","Fri","Sat"},WEEKDAY(I6))&amp;", "&amp;INDEX({"Jan","Feb","Mar","Apr","May","Jun","Jul","Aug","Sep","Oct","Nov","Dec"},MONTH(I6))&amp;" "&amp;DAY(I6)&amp;")"&amp;IF(J6="",""," - "&amp;J6))</f>
        <v/>
      </c>
      <c r="P6" s="53" t="str">
        <f>IF(K6="","","W"&amp;IF(K6&lt;10,"0"&amp;K6,K6)&amp;" vs "&amp;C6&amp;" ("&amp;INDEX({"Sun","Mon","Tue","Wed","Thu","Fri","Sat"},WEEKDAY(L6))&amp;", "&amp;INDEX({"Jan","Feb","Mar","Apr","May","Jun","Jul","Aug","Sep","Oct","Nov","Dec"},MONTH(L6))&amp;" "&amp;DAY(L6)&amp;")"&amp;IF(M6="",""," - "&amp;M6))</f>
        <v>W01 vs Bears (Sun, Sep 12) - SNF</v>
      </c>
      <c r="Q6" s="54" t="str">
        <f t="shared" si="0"/>
        <v/>
      </c>
      <c r="R6" s="54" t="str">
        <f t="shared" si="0"/>
        <v>W01</v>
      </c>
    </row>
    <row r="7" spans="1:18" ht="20.25" customHeight="1" x14ac:dyDescent="0.2">
      <c r="A7" s="67"/>
      <c r="B7" s="6"/>
      <c r="C7" s="17" t="s">
        <v>40</v>
      </c>
      <c r="D7" s="6" t="s">
        <v>4</v>
      </c>
      <c r="E7" s="6" t="s">
        <v>18</v>
      </c>
      <c r="F7" s="7" t="s">
        <v>8</v>
      </c>
      <c r="G7" s="68"/>
      <c r="H7" s="26">
        <v>16</v>
      </c>
      <c r="I7" s="27">
        <v>44556</v>
      </c>
      <c r="J7" s="41"/>
      <c r="K7" s="28"/>
      <c r="L7" s="27"/>
      <c r="M7" s="47"/>
      <c r="O7" s="53" t="str">
        <f>IF(H7="","","W"&amp;IF(H7&lt;10,"0"&amp;H7,H7)&amp;" at "&amp;C7&amp;" ("&amp;INDEX({"Sun","Mon","Tue","Wed","Thu","Fri","Sat"},WEEKDAY(I7))&amp;", "&amp;INDEX({"Jan","Feb","Mar","Apr","May","Jun","Jul","Aug","Sep","Oct","Nov","Dec"},MONTH(I7))&amp;" "&amp;DAY(I7)&amp;")"&amp;IF(J7="",""," - "&amp;J7))</f>
        <v>W16 at Vikings (Sun, Dec 26)</v>
      </c>
      <c r="P7" s="53" t="str">
        <f>IF(K7="","","W"&amp;IF(K7&lt;10,"0"&amp;K7,K7)&amp;" vs "&amp;C7&amp;" ("&amp;INDEX({"Sun","Mon","Tue","Wed","Thu","Fri","Sat"},WEEKDAY(L7))&amp;", "&amp;INDEX({"Jan","Feb","Mar","Apr","May","Jun","Jul","Aug","Sep","Oct","Nov","Dec"},MONTH(L7))&amp;" "&amp;DAY(L7)&amp;")"&amp;IF(M7="",""," - "&amp;M7))</f>
        <v/>
      </c>
      <c r="Q7" s="54" t="str">
        <f t="shared" si="0"/>
        <v>W16</v>
      </c>
      <c r="R7" s="54" t="str">
        <f t="shared" si="0"/>
        <v/>
      </c>
    </row>
    <row r="8" spans="1:18" ht="20.25" customHeight="1" x14ac:dyDescent="0.2">
      <c r="A8" s="67"/>
      <c r="B8" s="6"/>
      <c r="C8" s="17" t="s">
        <v>41</v>
      </c>
      <c r="D8" s="6" t="s">
        <v>4</v>
      </c>
      <c r="E8" s="6" t="s">
        <v>18</v>
      </c>
      <c r="F8" s="7" t="s">
        <v>19</v>
      </c>
      <c r="G8" s="68"/>
      <c r="H8" s="26"/>
      <c r="I8" s="27"/>
      <c r="J8" s="41"/>
      <c r="K8" s="28">
        <v>7</v>
      </c>
      <c r="L8" s="27">
        <v>44493</v>
      </c>
      <c r="M8" s="47"/>
      <c r="O8" s="53" t="str">
        <f>IF(H8="","","W"&amp;IF(H8&lt;10,"0"&amp;H8,H8)&amp;" at "&amp;C8&amp;" ("&amp;INDEX({"Sun","Mon","Tue","Wed","Thu","Fri","Sat"},WEEKDAY(I8))&amp;", "&amp;INDEX({"Jan","Feb","Mar","Apr","May","Jun","Jul","Aug","Sep","Oct","Nov","Dec"},MONTH(I8))&amp;" "&amp;DAY(I8)&amp;")"&amp;IF(J8="",""," - "&amp;J8))</f>
        <v/>
      </c>
      <c r="P8" s="53" t="str">
        <f>IF(K8="","","W"&amp;IF(K8&lt;10,"0"&amp;K8,K8)&amp;" vs "&amp;C8&amp;" ("&amp;INDEX({"Sun","Mon","Tue","Wed","Thu","Fri","Sat"},WEEKDAY(L8))&amp;", "&amp;INDEX({"Jan","Feb","Mar","Apr","May","Jun","Jul","Aug","Sep","Oct","Nov","Dec"},MONTH(L8))&amp;" "&amp;DAY(L8)&amp;")"&amp;IF(M8="",""," - "&amp;M8))</f>
        <v>W07 vs Lions (Sun, Oct 24)</v>
      </c>
      <c r="Q8" s="54" t="str">
        <f t="shared" si="0"/>
        <v/>
      </c>
      <c r="R8" s="54" t="str">
        <f t="shared" si="0"/>
        <v>W07</v>
      </c>
    </row>
    <row r="9" spans="1:18" ht="20.25" customHeight="1" x14ac:dyDescent="0.2">
      <c r="A9" s="67"/>
      <c r="B9" s="6"/>
      <c r="C9" s="17" t="s">
        <v>38</v>
      </c>
      <c r="D9" s="6" t="s">
        <v>4</v>
      </c>
      <c r="E9" s="8" t="s">
        <v>17</v>
      </c>
      <c r="F9" s="9" t="s">
        <v>7</v>
      </c>
      <c r="G9" s="69" t="s">
        <v>20</v>
      </c>
      <c r="H9" s="29">
        <v>6</v>
      </c>
      <c r="I9" s="30">
        <v>44486</v>
      </c>
      <c r="J9" s="42"/>
      <c r="K9" s="31"/>
      <c r="L9" s="30"/>
      <c r="M9" s="48"/>
      <c r="O9" s="53" t="str">
        <f>IF(H9="","","W"&amp;IF(H9&lt;10,"0"&amp;H9,H9)&amp;" at "&amp;C9&amp;" ("&amp;INDEX({"Sun","Mon","Tue","Wed","Thu","Fri","Sat"},WEEKDAY(I9))&amp;", "&amp;INDEX({"Jan","Feb","Mar","Apr","May","Jun","Jul","Aug","Sep","Oct","Nov","Dec"},MONTH(I9))&amp;" "&amp;DAY(I9)&amp;")"&amp;IF(J9="",""," - "&amp;J9))</f>
        <v>W06 at Giants (Sun, Oct 17)</v>
      </c>
      <c r="P9" s="53" t="str">
        <f>IF(K9="","","W"&amp;IF(K9&lt;10,"0"&amp;K9,K9)&amp;" vs "&amp;C9&amp;" ("&amp;INDEX({"Sun","Mon","Tue","Wed","Thu","Fri","Sat"},WEEKDAY(L9))&amp;", "&amp;INDEX({"Jan","Feb","Mar","Apr","May","Jun","Jul","Aug","Sep","Oct","Nov","Dec"},MONTH(L9))&amp;" "&amp;DAY(L9)&amp;")"&amp;IF(M9="",""," - "&amp;M9))</f>
        <v/>
      </c>
      <c r="Q9" s="54" t="str">
        <f t="shared" si="0"/>
        <v>W06</v>
      </c>
      <c r="R9" s="54" t="str">
        <f t="shared" si="0"/>
        <v/>
      </c>
    </row>
    <row r="10" spans="1:18" ht="20.25" customHeight="1" x14ac:dyDescent="0.2">
      <c r="A10" s="67"/>
      <c r="B10" s="6"/>
      <c r="C10" s="17" t="s">
        <v>10</v>
      </c>
      <c r="D10" s="6" t="s">
        <v>4</v>
      </c>
      <c r="E10" s="8" t="s">
        <v>16</v>
      </c>
      <c r="F10" s="9" t="s">
        <v>7</v>
      </c>
      <c r="G10" s="69"/>
      <c r="H10" s="29"/>
      <c r="I10" s="30"/>
      <c r="J10" s="42"/>
      <c r="K10" s="31">
        <v>3</v>
      </c>
      <c r="L10" s="30">
        <v>44465</v>
      </c>
      <c r="M10" s="48"/>
      <c r="O10" s="53" t="str">
        <f>IF(H10="","","W"&amp;IF(H10&lt;10,"0"&amp;H10,H10)&amp;" at "&amp;C10&amp;" ("&amp;INDEX({"Sun","Mon","Tue","Wed","Thu","Fri","Sat"},WEEKDAY(I10))&amp;", "&amp;INDEX({"Jan","Feb","Mar","Apr","May","Jun","Jul","Aug","Sep","Oct","Nov","Dec"},MONTH(I10))&amp;" "&amp;DAY(I10)&amp;")"&amp;IF(J10="",""," - "&amp;J10))</f>
        <v/>
      </c>
      <c r="P10" s="53" t="str">
        <f>IF(K10="","","W"&amp;IF(K10&lt;10,"0"&amp;K10,K10)&amp;" vs "&amp;C10&amp;" ("&amp;INDEX({"Sun","Mon","Tue","Wed","Thu","Fri","Sat"},WEEKDAY(L10))&amp;", "&amp;INDEX({"Jan","Feb","Mar","Apr","May","Jun","Jul","Aug","Sep","Oct","Nov","Dec"},MONTH(L10))&amp;" "&amp;DAY(L10)&amp;")"&amp;IF(M10="",""," - "&amp;M10))</f>
        <v>W03 vs Buccaneers (Sun, Sep 26)</v>
      </c>
      <c r="Q10" s="54" t="str">
        <f t="shared" si="0"/>
        <v/>
      </c>
      <c r="R10" s="54" t="str">
        <f t="shared" si="0"/>
        <v>W03</v>
      </c>
    </row>
    <row r="11" spans="1:18" ht="20.25" customHeight="1" x14ac:dyDescent="0.2">
      <c r="A11" s="56" t="s">
        <v>21</v>
      </c>
      <c r="B11" s="10"/>
      <c r="C11" s="18" t="s">
        <v>43</v>
      </c>
      <c r="D11" s="10" t="s">
        <v>27</v>
      </c>
      <c r="E11" s="10" t="s">
        <v>16</v>
      </c>
      <c r="F11" s="11" t="s">
        <v>6</v>
      </c>
      <c r="G11" s="58" t="s">
        <v>9</v>
      </c>
      <c r="H11" s="32"/>
      <c r="I11" s="33"/>
      <c r="J11" s="43"/>
      <c r="K11" s="34">
        <v>9</v>
      </c>
      <c r="L11" s="33">
        <v>44507</v>
      </c>
      <c r="M11" s="49" t="s">
        <v>36</v>
      </c>
      <c r="O11" s="53" t="str">
        <f>IF(H11="","","W"&amp;IF(H11&lt;10,"0"&amp;H11,H11)&amp;" at "&amp;C11&amp;" ("&amp;INDEX({"Sun","Mon","Tue","Wed","Thu","Fri","Sat"},WEEKDAY(I11))&amp;", "&amp;INDEX({"Jan","Feb","Mar","Apr","May","Jun","Jul","Aug","Sep","Oct","Nov","Dec"},MONTH(I11))&amp;" "&amp;DAY(I11)&amp;")"&amp;IF(J11="",""," - "&amp;J11))</f>
        <v/>
      </c>
      <c r="P11" s="53" t="str">
        <f>IF(K11="","","W"&amp;IF(K11&lt;10,"0"&amp;K11,K11)&amp;" vs "&amp;C11&amp;" ("&amp;INDEX({"Sun","Mon","Tue","Wed","Thu","Fri","Sat"},WEEKDAY(L11))&amp;", "&amp;INDEX({"Jan","Feb","Mar","Apr","May","Jun","Jul","Aug","Sep","Oct","Nov","Dec"},MONTH(L11))&amp;" "&amp;DAY(L11)&amp;")"&amp;IF(M11="",""," - "&amp;M11))</f>
        <v>W09 vs Titans (Sun, Nov 7) - SNF</v>
      </c>
      <c r="Q11" s="54" t="str">
        <f t="shared" si="0"/>
        <v/>
      </c>
      <c r="R11" s="54" t="str">
        <f t="shared" si="0"/>
        <v>W09</v>
      </c>
    </row>
    <row r="12" spans="1:18" ht="20.25" customHeight="1" x14ac:dyDescent="0.2">
      <c r="A12" s="56"/>
      <c r="B12" s="10"/>
      <c r="C12" s="18" t="s">
        <v>44</v>
      </c>
      <c r="D12" s="10" t="s">
        <v>27</v>
      </c>
      <c r="E12" s="10" t="s">
        <v>16</v>
      </c>
      <c r="F12" s="11" t="s">
        <v>7</v>
      </c>
      <c r="G12" s="58"/>
      <c r="H12" s="32">
        <v>2</v>
      </c>
      <c r="I12" s="33">
        <v>44458</v>
      </c>
      <c r="J12" s="43"/>
      <c r="K12" s="34"/>
      <c r="L12" s="33"/>
      <c r="M12" s="49"/>
      <c r="O12" s="53" t="str">
        <f>IF(H12="","","W"&amp;IF(H12&lt;10,"0"&amp;H12,H12)&amp;" at "&amp;C12&amp;" ("&amp;INDEX({"Sun","Mon","Tue","Wed","Thu","Fri","Sat"},WEEKDAY(I12))&amp;", "&amp;INDEX({"Jan","Feb","Mar","Apr","May","Jun","Jul","Aug","Sep","Oct","Nov","Dec"},MONTH(I12))&amp;" "&amp;DAY(I12)&amp;")"&amp;IF(J12="",""," - "&amp;J12))</f>
        <v>W02 at Colts (Sun, Sep 19)</v>
      </c>
      <c r="P12" s="53" t="str">
        <f>IF(K12="","","W"&amp;IF(K12&lt;10,"0"&amp;K12,K12)&amp;" vs "&amp;C12&amp;" ("&amp;INDEX({"Sun","Mon","Tue","Wed","Thu","Fri","Sat"},WEEKDAY(L12))&amp;", "&amp;INDEX({"Jan","Feb","Mar","Apr","May","Jun","Jul","Aug","Sep","Oct","Nov","Dec"},MONTH(L12))&amp;" "&amp;DAY(L12)&amp;")"&amp;IF(M12="",""," - "&amp;M12))</f>
        <v/>
      </c>
      <c r="Q12" s="54" t="str">
        <f t="shared" si="0"/>
        <v>W02</v>
      </c>
      <c r="R12" s="54" t="str">
        <f t="shared" si="0"/>
        <v/>
      </c>
    </row>
    <row r="13" spans="1:18" ht="20.25" customHeight="1" x14ac:dyDescent="0.2">
      <c r="A13" s="56"/>
      <c r="B13" s="10"/>
      <c r="C13" s="18" t="s">
        <v>45</v>
      </c>
      <c r="D13" s="10" t="s">
        <v>27</v>
      </c>
      <c r="E13" s="10" t="s">
        <v>16</v>
      </c>
      <c r="F13" s="11" t="s">
        <v>8</v>
      </c>
      <c r="G13" s="58"/>
      <c r="H13" s="32">
        <v>8</v>
      </c>
      <c r="I13" s="33">
        <v>44500</v>
      </c>
      <c r="J13" s="43"/>
      <c r="K13" s="34"/>
      <c r="L13" s="33"/>
      <c r="M13" s="49"/>
      <c r="O13" s="53" t="str">
        <f>IF(H13="","","W"&amp;IF(H13&lt;10,"0"&amp;H13,H13)&amp;" at "&amp;C13&amp;" ("&amp;INDEX({"Sun","Mon","Tue","Wed","Thu","Fri","Sat"},WEEKDAY(I13))&amp;", "&amp;INDEX({"Jan","Feb","Mar","Apr","May","Jun","Jul","Aug","Sep","Oct","Nov","Dec"},MONTH(I13))&amp;" "&amp;DAY(I13)&amp;")"&amp;IF(J13="",""," - "&amp;J13))</f>
        <v>W08 at Texans (Sun, Oct 31)</v>
      </c>
      <c r="P13" s="53" t="str">
        <f>IF(K13="","","W"&amp;IF(K13&lt;10,"0"&amp;K13,K13)&amp;" vs "&amp;C13&amp;" ("&amp;INDEX({"Sun","Mon","Tue","Wed","Thu","Fri","Sat"},WEEKDAY(L13))&amp;", "&amp;INDEX({"Jan","Feb","Mar","Apr","May","Jun","Jul","Aug","Sep","Oct","Nov","Dec"},MONTH(L13))&amp;" "&amp;DAY(L13)&amp;")"&amp;IF(M13="",""," - "&amp;M13))</f>
        <v/>
      </c>
      <c r="Q13" s="54" t="str">
        <f t="shared" si="0"/>
        <v>W08</v>
      </c>
      <c r="R13" s="54" t="str">
        <f t="shared" si="0"/>
        <v/>
      </c>
    </row>
    <row r="14" spans="1:18" ht="20.25" customHeight="1" x14ac:dyDescent="0.2">
      <c r="A14" s="56"/>
      <c r="B14" s="10"/>
      <c r="C14" s="18" t="s">
        <v>46</v>
      </c>
      <c r="D14" s="10" t="s">
        <v>27</v>
      </c>
      <c r="E14" s="10" t="s">
        <v>16</v>
      </c>
      <c r="F14" s="11" t="s">
        <v>19</v>
      </c>
      <c r="G14" s="58"/>
      <c r="H14" s="32"/>
      <c r="I14" s="33"/>
      <c r="J14" s="43"/>
      <c r="K14" s="34">
        <v>13</v>
      </c>
      <c r="L14" s="33">
        <v>44535</v>
      </c>
      <c r="M14" s="49"/>
      <c r="O14" s="53" t="str">
        <f>IF(H14="","","W"&amp;IF(H14&lt;10,"0"&amp;H14,H14)&amp;" at "&amp;C14&amp;" ("&amp;INDEX({"Sun","Mon","Tue","Wed","Thu","Fri","Sat"},WEEKDAY(I14))&amp;", "&amp;INDEX({"Jan","Feb","Mar","Apr","May","Jun","Jul","Aug","Sep","Oct","Nov","Dec"},MONTH(I14))&amp;" "&amp;DAY(I14)&amp;")"&amp;IF(J14="",""," - "&amp;J14))</f>
        <v/>
      </c>
      <c r="P14" s="53" t="str">
        <f>IF(K14="","","W"&amp;IF(K14&lt;10,"0"&amp;K14,K14)&amp;" vs "&amp;C14&amp;" ("&amp;INDEX({"Sun","Mon","Tue","Wed","Thu","Fri","Sat"},WEEKDAY(L14))&amp;", "&amp;INDEX({"Jan","Feb","Mar","Apr","May","Jun","Jul","Aug","Sep","Oct","Nov","Dec"},MONTH(L14))&amp;" "&amp;DAY(L14)&amp;")"&amp;IF(M14="",""," - "&amp;M14))</f>
        <v>W13 vs Jaguars (Sun, Dec 5)</v>
      </c>
      <c r="Q14" s="54" t="str">
        <f t="shared" si="0"/>
        <v/>
      </c>
      <c r="R14" s="54" t="str">
        <f t="shared" si="0"/>
        <v>W13</v>
      </c>
    </row>
    <row r="15" spans="1:18" ht="20.25" customHeight="1" x14ac:dyDescent="0.2">
      <c r="A15" s="57"/>
      <c r="B15" s="12"/>
      <c r="C15" s="19" t="s">
        <v>42</v>
      </c>
      <c r="D15" s="12" t="s">
        <v>27</v>
      </c>
      <c r="E15" s="13" t="s">
        <v>18</v>
      </c>
      <c r="F15" s="14" t="s">
        <v>7</v>
      </c>
      <c r="G15" s="38" t="s">
        <v>20</v>
      </c>
      <c r="H15" s="35">
        <v>17</v>
      </c>
      <c r="I15" s="36">
        <v>44563</v>
      </c>
      <c r="J15" s="44"/>
      <c r="K15" s="37"/>
      <c r="L15" s="36"/>
      <c r="M15" s="50"/>
      <c r="O15" s="53" t="str">
        <f>IF(H15="","","W"&amp;IF(H15&lt;10,"0"&amp;H15,H15)&amp;" at "&amp;C15&amp;" ("&amp;INDEX({"Sun","Mon","Tue","Wed","Thu","Fri","Sat"},WEEKDAY(I15))&amp;", "&amp;INDEX({"Jan","Feb","Mar","Apr","May","Jun","Jul","Aug","Sep","Oct","Nov","Dec"},MONTH(I15))&amp;" "&amp;DAY(I15)&amp;")"&amp;IF(J15="",""," - "&amp;J15))</f>
        <v>W17 at Ravens (Sun, Jan 2)</v>
      </c>
      <c r="P15" s="53" t="str">
        <f>IF(K15="","","W"&amp;IF(K15&lt;10,"0"&amp;K15,K15)&amp;" vs "&amp;C15&amp;" ("&amp;INDEX({"Sun","Mon","Tue","Wed","Thu","Fri","Sat"},WEEKDAY(L15))&amp;", "&amp;INDEX({"Jan","Feb","Mar","Apr","May","Jun","Jul","Aug","Sep","Oct","Nov","Dec"},MONTH(L15))&amp;" "&amp;DAY(L15)&amp;")"&amp;IF(M15="",""," - "&amp;M15))</f>
        <v/>
      </c>
      <c r="Q15" s="54" t="str">
        <f t="shared" ref="Q15" si="1">LEFT(O15,3)</f>
        <v>W17</v>
      </c>
      <c r="R15" s="54" t="str">
        <f t="shared" ref="R15" si="2">LEFT(P15,3)</f>
        <v/>
      </c>
    </row>
    <row r="16" spans="1:18" x14ac:dyDescent="0.2">
      <c r="O16" s="53"/>
    </row>
    <row r="17" spans="1:20" ht="20.25" customHeight="1" x14ac:dyDescent="0.2">
      <c r="A17" s="51" t="str">
        <f ca="1">IF(S17="bye",N17&amp;" - BYE WEEK",OFFSET($N$1,T17,S17))</f>
        <v>W01 vs Bears (Sun, Sep 12) - SNF</v>
      </c>
      <c r="N17" s="55" t="s">
        <v>53</v>
      </c>
      <c r="O17" s="52"/>
      <c r="Q17" s="54" t="e">
        <f>MATCH($N17,Q$2:Q$15,0)</f>
        <v>#N/A</v>
      </c>
      <c r="R17" s="54">
        <f>MATCH($N17,R$2:R$15,0)</f>
        <v>5</v>
      </c>
      <c r="S17" s="54">
        <f>IF(AND(ISNA(Q17),ISNA(R17)),"bye",IF(ISNA(Q17),2,1))</f>
        <v>2</v>
      </c>
      <c r="T17" s="54">
        <f>IF(AND(ISNA(Q17),ISNA(R17)),"bye",IF(ISNA(Q17),R17,Q17))</f>
        <v>5</v>
      </c>
    </row>
    <row r="18" spans="1:20" ht="20.25" customHeight="1" x14ac:dyDescent="0.2">
      <c r="A18" s="51" t="str">
        <f t="shared" ref="A18:A34" ca="1" si="3">IF(S18="bye",N18&amp;" - BYE WEEK",OFFSET($N$1,T18,S18))</f>
        <v>W02 at Colts (Sun, Sep 19)</v>
      </c>
      <c r="N18" s="55" t="s">
        <v>54</v>
      </c>
      <c r="O18" s="53"/>
      <c r="Q18" s="54">
        <f t="shared" ref="Q18:R34" si="4">MATCH($N18,Q$2:Q$15,0)</f>
        <v>11</v>
      </c>
      <c r="R18" s="54" t="e">
        <f t="shared" si="4"/>
        <v>#N/A</v>
      </c>
      <c r="S18" s="54">
        <f t="shared" ref="S18:S34" si="5">IF(AND(ISNA(Q18),ISNA(R18)),"bye",IF(ISNA(Q18),2,1))</f>
        <v>1</v>
      </c>
      <c r="T18" s="54">
        <f t="shared" ref="T18:T34" si="6">IF(AND(ISNA(Q18),ISNA(R18)),"bye",IF(ISNA(Q18),R18,Q18))</f>
        <v>11</v>
      </c>
    </row>
    <row r="19" spans="1:20" ht="20.25" customHeight="1" x14ac:dyDescent="0.2">
      <c r="A19" s="51" t="str">
        <f t="shared" ca="1" si="3"/>
        <v>W03 vs Buccaneers (Sun, Sep 26)</v>
      </c>
      <c r="N19" s="55" t="s">
        <v>55</v>
      </c>
      <c r="O19" s="53"/>
      <c r="Q19" s="54" t="e">
        <f t="shared" si="4"/>
        <v>#N/A</v>
      </c>
      <c r="R19" s="54">
        <f t="shared" si="4"/>
        <v>9</v>
      </c>
      <c r="S19" s="54">
        <f t="shared" si="5"/>
        <v>2</v>
      </c>
      <c r="T19" s="54">
        <f t="shared" si="6"/>
        <v>9</v>
      </c>
    </row>
    <row r="20" spans="1:20" ht="20.25" customHeight="1" x14ac:dyDescent="0.2">
      <c r="A20" s="51" t="str">
        <f t="shared" ca="1" si="3"/>
        <v>W04 vs Cardinals (Sun, Oct 3)</v>
      </c>
      <c r="N20" s="55" t="s">
        <v>56</v>
      </c>
      <c r="O20" s="53"/>
      <c r="Q20" s="54" t="e">
        <f t="shared" si="4"/>
        <v>#N/A</v>
      </c>
      <c r="R20" s="54">
        <f t="shared" si="4"/>
        <v>2</v>
      </c>
      <c r="S20" s="54">
        <f t="shared" si="5"/>
        <v>2</v>
      </c>
      <c r="T20" s="54">
        <f t="shared" si="6"/>
        <v>2</v>
      </c>
    </row>
    <row r="21" spans="1:20" ht="20.25" customHeight="1" x14ac:dyDescent="0.2">
      <c r="A21" s="51" t="str">
        <f t="shared" ca="1" si="3"/>
        <v>W05 at Seahawks (Thu, Oct 7) - TNF</v>
      </c>
      <c r="N21" s="55" t="s">
        <v>57</v>
      </c>
      <c r="O21" s="53"/>
      <c r="Q21" s="54">
        <f t="shared" si="4"/>
        <v>1</v>
      </c>
      <c r="R21" s="54" t="e">
        <f t="shared" si="4"/>
        <v>#N/A</v>
      </c>
      <c r="S21" s="54">
        <f t="shared" si="5"/>
        <v>1</v>
      </c>
      <c r="T21" s="54">
        <f t="shared" si="6"/>
        <v>1</v>
      </c>
    </row>
    <row r="22" spans="1:20" ht="20.25" customHeight="1" x14ac:dyDescent="0.2">
      <c r="A22" s="51" t="str">
        <f t="shared" ca="1" si="3"/>
        <v>W06 at Giants (Sun, Oct 17)</v>
      </c>
      <c r="N22" s="55" t="s">
        <v>58</v>
      </c>
      <c r="O22" s="53"/>
      <c r="Q22" s="54">
        <f t="shared" si="4"/>
        <v>8</v>
      </c>
      <c r="R22" s="54" t="e">
        <f t="shared" si="4"/>
        <v>#N/A</v>
      </c>
      <c r="S22" s="54">
        <f t="shared" si="5"/>
        <v>1</v>
      </c>
      <c r="T22" s="54">
        <f t="shared" si="6"/>
        <v>8</v>
      </c>
    </row>
    <row r="23" spans="1:20" ht="20.25" customHeight="1" x14ac:dyDescent="0.2">
      <c r="A23" s="51" t="str">
        <f t="shared" ca="1" si="3"/>
        <v>W07 vs Lions (Sun, Oct 24)</v>
      </c>
      <c r="N23" s="55" t="s">
        <v>59</v>
      </c>
      <c r="O23" s="53"/>
      <c r="Q23" s="54" t="e">
        <f t="shared" si="4"/>
        <v>#N/A</v>
      </c>
      <c r="R23" s="54">
        <f t="shared" si="4"/>
        <v>7</v>
      </c>
      <c r="S23" s="54">
        <f t="shared" si="5"/>
        <v>2</v>
      </c>
      <c r="T23" s="54">
        <f t="shared" si="6"/>
        <v>7</v>
      </c>
    </row>
    <row r="24" spans="1:20" ht="20.25" customHeight="1" x14ac:dyDescent="0.2">
      <c r="A24" s="51" t="str">
        <f t="shared" ca="1" si="3"/>
        <v>W08 at Texans (Sun, Oct 31)</v>
      </c>
      <c r="N24" s="55" t="s">
        <v>60</v>
      </c>
      <c r="O24" s="53"/>
      <c r="Q24" s="54">
        <f t="shared" si="4"/>
        <v>12</v>
      </c>
      <c r="R24" s="54" t="e">
        <f t="shared" si="4"/>
        <v>#N/A</v>
      </c>
      <c r="S24" s="54">
        <f t="shared" si="5"/>
        <v>1</v>
      </c>
      <c r="T24" s="54">
        <f t="shared" si="6"/>
        <v>12</v>
      </c>
    </row>
    <row r="25" spans="1:20" ht="20.25" customHeight="1" x14ac:dyDescent="0.2">
      <c r="A25" s="51" t="str">
        <f t="shared" ca="1" si="3"/>
        <v>W09 vs Titans (Sun, Nov 7) - SNF</v>
      </c>
      <c r="N25" s="55" t="s">
        <v>61</v>
      </c>
      <c r="O25" s="53"/>
      <c r="Q25" s="54" t="e">
        <f t="shared" si="4"/>
        <v>#N/A</v>
      </c>
      <c r="R25" s="54">
        <f t="shared" si="4"/>
        <v>10</v>
      </c>
      <c r="S25" s="54">
        <f t="shared" si="5"/>
        <v>2</v>
      </c>
      <c r="T25" s="54">
        <f t="shared" si="6"/>
        <v>10</v>
      </c>
    </row>
    <row r="26" spans="1:20" ht="20.25" customHeight="1" x14ac:dyDescent="0.2">
      <c r="A26" s="51" t="str">
        <f t="shared" ca="1" si="3"/>
        <v>W10 at 49ers (Mon, Nov 15) - MNF</v>
      </c>
      <c r="N26" s="55" t="s">
        <v>62</v>
      </c>
      <c r="O26" s="53"/>
      <c r="Q26" s="54">
        <f t="shared" si="4"/>
        <v>3</v>
      </c>
      <c r="R26" s="54" t="e">
        <f t="shared" si="4"/>
        <v>#N/A</v>
      </c>
      <c r="S26" s="54">
        <f t="shared" si="5"/>
        <v>1</v>
      </c>
      <c r="T26" s="54">
        <f t="shared" si="6"/>
        <v>3</v>
      </c>
    </row>
    <row r="27" spans="1:20" ht="20.25" customHeight="1" x14ac:dyDescent="0.2">
      <c r="A27" s="51" t="str">
        <f t="shared" ca="1" si="3"/>
        <v>W11 - BYE WEEK</v>
      </c>
      <c r="N27" s="55" t="s">
        <v>63</v>
      </c>
      <c r="O27" s="53"/>
      <c r="Q27" s="54" t="e">
        <f t="shared" si="4"/>
        <v>#N/A</v>
      </c>
      <c r="R27" s="54" t="e">
        <f t="shared" si="4"/>
        <v>#N/A</v>
      </c>
      <c r="S27" s="54" t="str">
        <f t="shared" si="5"/>
        <v>bye</v>
      </c>
      <c r="T27" s="54" t="str">
        <f t="shared" si="6"/>
        <v>bye</v>
      </c>
    </row>
    <row r="28" spans="1:20" ht="20.25" customHeight="1" x14ac:dyDescent="0.2">
      <c r="A28" s="51" t="str">
        <f t="shared" ca="1" si="3"/>
        <v>W12 at Packers (Sun, Nov 28)</v>
      </c>
      <c r="N28" s="55" t="s">
        <v>64</v>
      </c>
      <c r="O28" s="53"/>
      <c r="Q28" s="54">
        <f t="shared" si="4"/>
        <v>4</v>
      </c>
      <c r="R28" s="54" t="e">
        <f t="shared" si="4"/>
        <v>#N/A</v>
      </c>
      <c r="S28" s="54">
        <f t="shared" si="5"/>
        <v>1</v>
      </c>
      <c r="T28" s="54">
        <f t="shared" si="6"/>
        <v>4</v>
      </c>
    </row>
    <row r="29" spans="1:20" ht="20.25" customHeight="1" x14ac:dyDescent="0.2">
      <c r="A29" s="51" t="str">
        <f t="shared" ca="1" si="3"/>
        <v>W13 vs Jaguars (Sun, Dec 5)</v>
      </c>
      <c r="N29" s="55" t="s">
        <v>65</v>
      </c>
      <c r="O29" s="53"/>
      <c r="Q29" s="54" t="e">
        <f t="shared" si="4"/>
        <v>#N/A</v>
      </c>
      <c r="R29" s="54">
        <f t="shared" si="4"/>
        <v>13</v>
      </c>
      <c r="S29" s="54">
        <f t="shared" si="5"/>
        <v>2</v>
      </c>
      <c r="T29" s="54">
        <f t="shared" si="6"/>
        <v>13</v>
      </c>
    </row>
    <row r="30" spans="1:20" ht="20.25" customHeight="1" x14ac:dyDescent="0.2">
      <c r="A30" s="51" t="str">
        <f t="shared" ca="1" si="3"/>
        <v>W14 at Cardinals (Mon, Dec 13) - MNF</v>
      </c>
      <c r="N30" s="55" t="s">
        <v>66</v>
      </c>
      <c r="Q30" s="54">
        <f t="shared" si="4"/>
        <v>2</v>
      </c>
      <c r="R30" s="54" t="e">
        <f t="shared" si="4"/>
        <v>#N/A</v>
      </c>
      <c r="S30" s="54">
        <f t="shared" si="5"/>
        <v>1</v>
      </c>
      <c r="T30" s="54">
        <f t="shared" si="6"/>
        <v>2</v>
      </c>
    </row>
    <row r="31" spans="1:20" ht="20.25" customHeight="1" x14ac:dyDescent="0.2">
      <c r="A31" s="51" t="str">
        <f t="shared" ca="1" si="3"/>
        <v>W15 vs Seahawks (Sun, Dec 19)</v>
      </c>
      <c r="N31" s="55" t="s">
        <v>67</v>
      </c>
      <c r="Q31" s="54" t="e">
        <f t="shared" si="4"/>
        <v>#N/A</v>
      </c>
      <c r="R31" s="54">
        <f t="shared" si="4"/>
        <v>1</v>
      </c>
      <c r="S31" s="54">
        <f t="shared" si="5"/>
        <v>2</v>
      </c>
      <c r="T31" s="54">
        <f t="shared" si="6"/>
        <v>1</v>
      </c>
    </row>
    <row r="32" spans="1:20" ht="20.25" customHeight="1" x14ac:dyDescent="0.2">
      <c r="A32" s="51" t="str">
        <f t="shared" ca="1" si="3"/>
        <v>W16 at Vikings (Sun, Dec 26)</v>
      </c>
      <c r="N32" s="55" t="s">
        <v>68</v>
      </c>
      <c r="Q32" s="54">
        <f t="shared" si="4"/>
        <v>6</v>
      </c>
      <c r="R32" s="54" t="e">
        <f t="shared" si="4"/>
        <v>#N/A</v>
      </c>
      <c r="S32" s="54">
        <f t="shared" si="5"/>
        <v>1</v>
      </c>
      <c r="T32" s="54">
        <f t="shared" si="6"/>
        <v>6</v>
      </c>
    </row>
    <row r="33" spans="1:20" ht="20.25" customHeight="1" x14ac:dyDescent="0.2">
      <c r="A33" s="51" t="str">
        <f t="shared" ca="1" si="3"/>
        <v>W17 at Ravens (Sun, Jan 2)</v>
      </c>
      <c r="N33" s="55" t="s">
        <v>69</v>
      </c>
      <c r="Q33" s="54">
        <f t="shared" si="4"/>
        <v>14</v>
      </c>
      <c r="R33" s="54" t="e">
        <f t="shared" si="4"/>
        <v>#N/A</v>
      </c>
      <c r="S33" s="54">
        <f t="shared" si="5"/>
        <v>1</v>
      </c>
      <c r="T33" s="54">
        <f t="shared" si="6"/>
        <v>14</v>
      </c>
    </row>
    <row r="34" spans="1:20" ht="20.25" customHeight="1" x14ac:dyDescent="0.2">
      <c r="A34" s="51" t="str">
        <f t="shared" ca="1" si="3"/>
        <v>W18 vs 49ers (Sun, Jan 9)</v>
      </c>
      <c r="N34" s="55" t="s">
        <v>70</v>
      </c>
      <c r="Q34" s="54" t="e">
        <f t="shared" si="4"/>
        <v>#N/A</v>
      </c>
      <c r="R34" s="54">
        <f t="shared" si="4"/>
        <v>3</v>
      </c>
      <c r="S34" s="54">
        <f t="shared" si="5"/>
        <v>2</v>
      </c>
      <c r="T34" s="54">
        <f t="shared" si="6"/>
        <v>3</v>
      </c>
    </row>
  </sheetData>
  <mergeCells count="10">
    <mergeCell ref="A11:A15"/>
    <mergeCell ref="G11:G14"/>
    <mergeCell ref="A1:G1"/>
    <mergeCell ref="H1:J1"/>
    <mergeCell ref="K1:M1"/>
    <mergeCell ref="A2:A4"/>
    <mergeCell ref="G2:G4"/>
    <mergeCell ref="A5:A10"/>
    <mergeCell ref="G5:G8"/>
    <mergeCell ref="G9:G10"/>
  </mergeCells>
  <printOptions horizontalCentered="1"/>
  <pageMargins left="0.70866141732283472" right="0.70866141732283472" top="0.78740157480314965" bottom="0.78740157480314965" header="0.31496062992125984" footer="0.31496062992125984"/>
  <pageSetup paperSize="9" scale="84" orientation="portrait" r:id="rId1"/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zoomScaleNormal="100" workbookViewId="0">
      <selection sqref="A1:G1"/>
    </sheetView>
  </sheetViews>
  <sheetFormatPr baseColWidth="10" defaultColWidth="10.625" defaultRowHeight="14.25" x14ac:dyDescent="0.2"/>
  <cols>
    <col min="1" max="1" width="10.625" style="1"/>
    <col min="2" max="2" width="2.625" style="1" customWidth="1"/>
    <col min="3" max="3" width="12.625" style="1" customWidth="1"/>
    <col min="4" max="4" width="4.625" style="1" bestFit="1" customWidth="1"/>
    <col min="5" max="5" width="5.875" style="1" bestFit="1" customWidth="1"/>
    <col min="6" max="6" width="3.875" style="1" bestFit="1" customWidth="1"/>
    <col min="7" max="7" width="10.625" style="1"/>
    <col min="8" max="8" width="2.75" style="1" bestFit="1" customWidth="1"/>
    <col min="9" max="9" width="10.875" style="1" bestFit="1" customWidth="1"/>
    <col min="10" max="10" width="8.25" style="1" customWidth="1"/>
    <col min="11" max="11" width="2.875" style="1" bestFit="1" customWidth="1"/>
    <col min="12" max="12" width="10.875" style="1" bestFit="1" customWidth="1"/>
    <col min="13" max="13" width="8.25" style="1" bestFit="1" customWidth="1"/>
    <col min="14" max="14" width="3.625" style="1" customWidth="1"/>
    <col min="15" max="15" width="12.625" style="52" customWidth="1"/>
    <col min="16" max="16" width="12.625" style="1" customWidth="1"/>
    <col min="17" max="20" width="3.625" style="1" customWidth="1"/>
    <col min="21" max="16384" width="10.625" style="1"/>
  </cols>
  <sheetData>
    <row r="1" spans="1:20" ht="20.25" customHeight="1" x14ac:dyDescent="0.2">
      <c r="A1" s="59" t="s">
        <v>47</v>
      </c>
      <c r="B1" s="60"/>
      <c r="C1" s="60"/>
      <c r="D1" s="60"/>
      <c r="E1" s="60"/>
      <c r="F1" s="60"/>
      <c r="G1" s="60"/>
      <c r="H1" s="61" t="s">
        <v>30</v>
      </c>
      <c r="I1" s="62"/>
      <c r="J1" s="59"/>
      <c r="K1" s="61" t="s">
        <v>31</v>
      </c>
      <c r="L1" s="62"/>
      <c r="M1" s="62"/>
    </row>
    <row r="2" spans="1:20" ht="20.25" customHeight="1" x14ac:dyDescent="0.2">
      <c r="A2" s="63" t="s">
        <v>0</v>
      </c>
      <c r="B2" s="2">
        <v>2</v>
      </c>
      <c r="C2" s="15" t="s">
        <v>2</v>
      </c>
      <c r="D2" s="2" t="s">
        <v>4</v>
      </c>
      <c r="E2" s="2" t="s">
        <v>5</v>
      </c>
      <c r="F2" s="3" t="s">
        <v>6</v>
      </c>
      <c r="G2" s="65" t="s">
        <v>9</v>
      </c>
      <c r="H2" s="20">
        <v>6</v>
      </c>
      <c r="I2" s="21">
        <v>44122</v>
      </c>
      <c r="J2" s="39" t="s">
        <v>36</v>
      </c>
      <c r="K2" s="22">
        <v>12</v>
      </c>
      <c r="L2" s="21">
        <v>44164</v>
      </c>
      <c r="M2" s="45"/>
      <c r="O2" s="53" t="str">
        <f>IF(H2="","","W"&amp;IF(H2&lt;10,"0"&amp;H2,H2)&amp;" at "&amp;C2&amp;" ("&amp;INDEX({"Sun","Mon","Tue","Wed","Thu","Fri","Sat"},WEEKDAY(I2))&amp;", "&amp;INDEX({"Jan","Feb","Mar","Apr","May","Jun","Jul","Aug","Sep","Oct","Nov","Dec"},MONTH(I2))&amp;" "&amp;DAY(I2)&amp;")"&amp;IF(J2="",""," - "&amp;J2))</f>
        <v>W06 at 49ers (Sun, Oct 18) - SNF</v>
      </c>
      <c r="P2" s="53" t="str">
        <f>IF(K2="","","W"&amp;IF(K2&lt;10,"0"&amp;K2,K2)&amp;" vs "&amp;C2&amp;" ("&amp;INDEX({"Sun","Mon","Tue","Wed","Thu","Fri","Sat"},WEEKDAY(L2))&amp;", "&amp;INDEX({"Jan","Feb","Mar","Apr","May","Jun","Jul","Aug","Sep","Oct","Nov","Dec"},MONTH(L2))&amp;" "&amp;DAY(L2)&amp;")"&amp;IF(M2="",""," - "&amp;M2))</f>
        <v>W12 vs 49ers (Sun, Nov 29)</v>
      </c>
      <c r="Q2" s="54" t="str">
        <f>LEFT(O2,3)</f>
        <v>W06</v>
      </c>
      <c r="R2" s="54" t="str">
        <f>LEFT(P2,3)</f>
        <v>W12</v>
      </c>
    </row>
    <row r="3" spans="1:20" ht="20.25" customHeight="1" x14ac:dyDescent="0.2">
      <c r="A3" s="64"/>
      <c r="B3" s="4">
        <v>2</v>
      </c>
      <c r="C3" s="16" t="s">
        <v>3</v>
      </c>
      <c r="D3" s="4" t="s">
        <v>4</v>
      </c>
      <c r="E3" s="4" t="s">
        <v>5</v>
      </c>
      <c r="F3" s="5" t="s">
        <v>7</v>
      </c>
      <c r="G3" s="66"/>
      <c r="H3" s="23">
        <v>16</v>
      </c>
      <c r="I3" s="24">
        <v>44192</v>
      </c>
      <c r="J3" s="40"/>
      <c r="K3" s="25">
        <v>10</v>
      </c>
      <c r="L3" s="24">
        <v>44150</v>
      </c>
      <c r="M3" s="46"/>
      <c r="O3" s="53" t="str">
        <f>IF(H3="","","W"&amp;IF(H3&lt;10,"0"&amp;H3,H3)&amp;" at "&amp;C3&amp;" ("&amp;INDEX({"Sun","Mon","Tue","Wed","Thu","Fri","Sat"},WEEKDAY(I3))&amp;", "&amp;INDEX({"Jan","Feb","Mar","Apr","May","Jun","Jul","Aug","Sep","Oct","Nov","Dec"},MONTH(I3))&amp;" "&amp;DAY(I3)&amp;")"&amp;IF(J3="",""," - "&amp;J3))</f>
        <v>W16 at Seahawks (Sun, Dec 27)</v>
      </c>
      <c r="P3" s="53" t="str">
        <f>IF(K3="","","W"&amp;IF(K3&lt;10,"0"&amp;K3,K3)&amp;" vs "&amp;C3&amp;" ("&amp;INDEX({"Sun","Mon","Tue","Wed","Thu","Fri","Sat"},WEEKDAY(L3))&amp;", "&amp;INDEX({"Jan","Feb","Mar","Apr","May","Jun","Jul","Aug","Sep","Oct","Nov","Dec"},MONTH(L3))&amp;" "&amp;DAY(L3)&amp;")"&amp;IF(M3="",""," - "&amp;M3))</f>
        <v>W10 vs Seahawks (Sun, Nov 15)</v>
      </c>
      <c r="Q3" s="54" t="str">
        <f t="shared" ref="Q3:Q6" si="0">LEFT(O3,3)</f>
        <v>W16</v>
      </c>
      <c r="R3" s="54" t="str">
        <f t="shared" ref="R3:R6" si="1">LEFT(P3,3)</f>
        <v>W10</v>
      </c>
    </row>
    <row r="4" spans="1:20" ht="20.25" customHeight="1" x14ac:dyDescent="0.2">
      <c r="A4" s="64"/>
      <c r="B4" s="4">
        <v>2</v>
      </c>
      <c r="C4" s="16" t="s">
        <v>1</v>
      </c>
      <c r="D4" s="4" t="s">
        <v>4</v>
      </c>
      <c r="E4" s="4" t="s">
        <v>5</v>
      </c>
      <c r="F4" s="5" t="s">
        <v>19</v>
      </c>
      <c r="G4" s="66"/>
      <c r="H4" s="23">
        <v>13</v>
      </c>
      <c r="I4" s="24">
        <v>44171</v>
      </c>
      <c r="J4" s="40"/>
      <c r="K4" s="25">
        <v>17</v>
      </c>
      <c r="L4" s="24">
        <v>44199</v>
      </c>
      <c r="M4" s="46"/>
      <c r="O4" s="53" t="str">
        <f>IF(H4="","","W"&amp;IF(H4&lt;10,"0"&amp;H4,H4)&amp;" at "&amp;C4&amp;" ("&amp;INDEX({"Sun","Mon","Tue","Wed","Thu","Fri","Sat"},WEEKDAY(I4))&amp;", "&amp;INDEX({"Jan","Feb","Mar","Apr","May","Jun","Jul","Aug","Sep","Oct","Nov","Dec"},MONTH(I4))&amp;" "&amp;DAY(I4)&amp;")"&amp;IF(J4="",""," - "&amp;J4))</f>
        <v>W13 at Cardinals (Sun, Dec 6)</v>
      </c>
      <c r="P4" s="53" t="str">
        <f>IF(K4="","","W"&amp;IF(K4&lt;10,"0"&amp;K4,K4)&amp;" vs "&amp;C4&amp;" ("&amp;INDEX({"Sun","Mon","Tue","Wed","Thu","Fri","Sat"},WEEKDAY(L4))&amp;", "&amp;INDEX({"Jan","Feb","Mar","Apr","May","Jun","Jul","Aug","Sep","Oct","Nov","Dec"},MONTH(L4))&amp;" "&amp;DAY(L4)&amp;")"&amp;IF(M4="",""," - "&amp;M4))</f>
        <v>W17 vs Cardinals (Sun, Jan 3)</v>
      </c>
      <c r="Q4" s="54" t="str">
        <f t="shared" si="0"/>
        <v>W13</v>
      </c>
      <c r="R4" s="54" t="str">
        <f t="shared" si="1"/>
        <v>W17</v>
      </c>
    </row>
    <row r="5" spans="1:20" ht="20.25" customHeight="1" x14ac:dyDescent="0.2">
      <c r="A5" s="67" t="s">
        <v>29</v>
      </c>
      <c r="B5" s="6"/>
      <c r="C5" s="17" t="s">
        <v>48</v>
      </c>
      <c r="D5" s="6" t="s">
        <v>4</v>
      </c>
      <c r="E5" s="6" t="s">
        <v>17</v>
      </c>
      <c r="F5" s="7" t="s">
        <v>6</v>
      </c>
      <c r="G5" s="68" t="s">
        <v>9</v>
      </c>
      <c r="H5" s="26">
        <v>2</v>
      </c>
      <c r="I5" s="27">
        <v>44094</v>
      </c>
      <c r="J5" s="41"/>
      <c r="K5" s="28"/>
      <c r="L5" s="27"/>
      <c r="M5" s="47"/>
      <c r="O5" s="53" t="str">
        <f>IF(H5="","","W"&amp;IF(H5&lt;10,"0"&amp;H5,H5)&amp;" at "&amp;C5&amp;" ("&amp;INDEX({"Sun","Mon","Tue","Wed","Thu","Fri","Sat"},WEEKDAY(I5))&amp;", "&amp;INDEX({"Jan","Feb","Mar","Apr","May","Jun","Jul","Aug","Sep","Oct","Nov","Dec"},MONTH(I5))&amp;" "&amp;DAY(I5)&amp;")"&amp;IF(J5="",""," - "&amp;J5))</f>
        <v>W02 at Eagles (Sun, Sep 20)</v>
      </c>
      <c r="P5" s="53" t="str">
        <f>IF(K5="","","W"&amp;IF(K5&lt;10,"0"&amp;K5,K5)&amp;" vs "&amp;C5&amp;" ("&amp;INDEX({"Sun","Mon","Tue","Wed","Thu","Fri","Sat"},WEEKDAY(L5))&amp;", "&amp;INDEX({"Jan","Feb","Mar","Apr","May","Jun","Jul","Aug","Sep","Oct","Nov","Dec"},MONTH(L5))&amp;" "&amp;DAY(L5)&amp;")"&amp;IF(M5="",""," - "&amp;M5))</f>
        <v/>
      </c>
      <c r="Q5" s="54" t="str">
        <f t="shared" si="0"/>
        <v>W02</v>
      </c>
      <c r="R5" s="54" t="str">
        <f t="shared" si="1"/>
        <v/>
      </c>
    </row>
    <row r="6" spans="1:20" ht="20.25" customHeight="1" x14ac:dyDescent="0.2">
      <c r="A6" s="67"/>
      <c r="B6" s="6"/>
      <c r="C6" s="17" t="s">
        <v>14</v>
      </c>
      <c r="D6" s="6" t="s">
        <v>4</v>
      </c>
      <c r="E6" s="6" t="s">
        <v>17</v>
      </c>
      <c r="F6" s="7" t="s">
        <v>7</v>
      </c>
      <c r="G6" s="68"/>
      <c r="H6" s="26"/>
      <c r="I6" s="27"/>
      <c r="J6" s="41"/>
      <c r="K6" s="28">
        <v>1</v>
      </c>
      <c r="L6" s="27">
        <v>44087</v>
      </c>
      <c r="M6" s="47" t="s">
        <v>36</v>
      </c>
      <c r="O6" s="53" t="str">
        <f>IF(H6="","","W"&amp;IF(H6&lt;10,"0"&amp;H6,H6)&amp;" at "&amp;C6&amp;" ("&amp;INDEX({"Sun","Mon","Tue","Wed","Thu","Fri","Sat"},WEEKDAY(I6))&amp;", "&amp;INDEX({"Jan","Feb","Mar","Apr","May","Jun","Jul","Aug","Sep","Oct","Nov","Dec"},MONTH(I6))&amp;" "&amp;DAY(I6)&amp;")"&amp;IF(J6="",""," - "&amp;J6))</f>
        <v/>
      </c>
      <c r="P6" s="53" t="str">
        <f>IF(K6="","","W"&amp;IF(K6&lt;10,"0"&amp;K6,K6)&amp;" vs "&amp;C6&amp;" ("&amp;INDEX({"Sun","Mon","Tue","Wed","Thu","Fri","Sat"},WEEKDAY(L6))&amp;", "&amp;INDEX({"Jan","Feb","Mar","Apr","May","Jun","Jul","Aug","Sep","Oct","Nov","Dec"},MONTH(L6))&amp;" "&amp;DAY(L6)&amp;")"&amp;IF(M6="",""," - "&amp;M6))</f>
        <v>W01 vs Cowboys (Sun, Sep 13) - SNF</v>
      </c>
      <c r="Q6" s="54" t="str">
        <f t="shared" si="0"/>
        <v/>
      </c>
      <c r="R6" s="54" t="str">
        <f t="shared" si="1"/>
        <v>W01</v>
      </c>
    </row>
    <row r="7" spans="1:20" ht="20.25" customHeight="1" x14ac:dyDescent="0.2">
      <c r="A7" s="67"/>
      <c r="B7" s="6"/>
      <c r="C7" s="17" t="s">
        <v>38</v>
      </c>
      <c r="D7" s="6" t="s">
        <v>4</v>
      </c>
      <c r="E7" s="6" t="s">
        <v>17</v>
      </c>
      <c r="F7" s="7" t="s">
        <v>8</v>
      </c>
      <c r="G7" s="68"/>
      <c r="H7" s="26"/>
      <c r="I7" s="27"/>
      <c r="J7" s="41"/>
      <c r="K7" s="28">
        <v>4</v>
      </c>
      <c r="L7" s="27">
        <v>44108</v>
      </c>
      <c r="M7" s="47"/>
      <c r="O7" s="53" t="str">
        <f>IF(H7="","","W"&amp;IF(H7&lt;10,"0"&amp;H7,H7)&amp;" at "&amp;C7&amp;" ("&amp;INDEX({"Sun","Mon","Tue","Wed","Thu","Fri","Sat"},WEEKDAY(I7))&amp;", "&amp;INDEX({"Jan","Feb","Mar","Apr","May","Jun","Jul","Aug","Sep","Oct","Nov","Dec"},MONTH(I7))&amp;" "&amp;DAY(I7)&amp;")"&amp;IF(J7="",""," - "&amp;J7))</f>
        <v/>
      </c>
      <c r="P7" s="53" t="str">
        <f>IF(K7="","","W"&amp;IF(K7&lt;10,"0"&amp;K7,K7)&amp;" vs "&amp;C7&amp;" ("&amp;INDEX({"Sun","Mon","Tue","Wed","Thu","Fri","Sat"},WEEKDAY(L7))&amp;", "&amp;INDEX({"Jan","Feb","Mar","Apr","May","Jun","Jul","Aug","Sep","Oct","Nov","Dec"},MONTH(L7))&amp;" "&amp;DAY(L7)&amp;")"&amp;IF(M7="",""," - "&amp;M7))</f>
        <v>W04 vs Giants (Sun, Oct 4)</v>
      </c>
      <c r="Q7" s="54" t="str">
        <f t="shared" ref="Q7:Q14" si="2">LEFT(O7,3)</f>
        <v/>
      </c>
      <c r="R7" s="54" t="str">
        <f t="shared" ref="R7:R14" si="3">LEFT(P7,3)</f>
        <v>W04</v>
      </c>
    </row>
    <row r="8" spans="1:20" ht="20.25" customHeight="1" x14ac:dyDescent="0.2">
      <c r="A8" s="67"/>
      <c r="B8" s="6"/>
      <c r="C8" s="17" t="s">
        <v>49</v>
      </c>
      <c r="D8" s="6" t="s">
        <v>4</v>
      </c>
      <c r="E8" s="6" t="s">
        <v>17</v>
      </c>
      <c r="F8" s="7" t="s">
        <v>19</v>
      </c>
      <c r="G8" s="68"/>
      <c r="H8" s="26">
        <v>5</v>
      </c>
      <c r="I8" s="27">
        <v>44115</v>
      </c>
      <c r="J8" s="41"/>
      <c r="K8" s="28"/>
      <c r="L8" s="27"/>
      <c r="M8" s="47"/>
      <c r="O8" s="53" t="str">
        <f>IF(H8="","","W"&amp;IF(H8&lt;10,"0"&amp;H8,H8)&amp;" at "&amp;C8&amp;" ("&amp;INDEX({"Sun","Mon","Tue","Wed","Thu","Fri","Sat"},WEEKDAY(I8))&amp;", "&amp;INDEX({"Jan","Feb","Mar","Apr","May","Jun","Jul","Aug","Sep","Oct","Nov","Dec"},MONTH(I8))&amp;" "&amp;DAY(I8)&amp;")"&amp;IF(J8="",""," - "&amp;J8))</f>
        <v>W05 at Redskins (Sun, Oct 11)</v>
      </c>
      <c r="P8" s="53" t="str">
        <f>IF(K8="","","W"&amp;IF(K8&lt;10,"0"&amp;K8,K8)&amp;" vs "&amp;C8&amp;" ("&amp;INDEX({"Sun","Mon","Tue","Wed","Thu","Fri","Sat"},WEEKDAY(L8))&amp;", "&amp;INDEX({"Jan","Feb","Mar","Apr","May","Jun","Jul","Aug","Sep","Oct","Nov","Dec"},MONTH(L8))&amp;" "&amp;DAY(L8)&amp;")"&amp;IF(M8="",""," - "&amp;M8))</f>
        <v/>
      </c>
      <c r="Q8" s="54" t="str">
        <f t="shared" si="2"/>
        <v>W05</v>
      </c>
      <c r="R8" s="54" t="str">
        <f t="shared" si="3"/>
        <v/>
      </c>
    </row>
    <row r="9" spans="1:20" ht="20.25" customHeight="1" x14ac:dyDescent="0.2">
      <c r="A9" s="67"/>
      <c r="B9" s="6"/>
      <c r="C9" s="17" t="s">
        <v>39</v>
      </c>
      <c r="D9" s="6" t="s">
        <v>4</v>
      </c>
      <c r="E9" s="8" t="s">
        <v>18</v>
      </c>
      <c r="F9" s="9" t="s">
        <v>8</v>
      </c>
      <c r="G9" s="69" t="s">
        <v>20</v>
      </c>
      <c r="H9" s="29"/>
      <c r="I9" s="30"/>
      <c r="J9" s="42"/>
      <c r="K9" s="31">
        <v>7</v>
      </c>
      <c r="L9" s="30">
        <v>44130</v>
      </c>
      <c r="M9" s="48" t="s">
        <v>33</v>
      </c>
      <c r="O9" s="53" t="str">
        <f>IF(H9="","","W"&amp;IF(H9&lt;10,"0"&amp;H9,H9)&amp;" at "&amp;C9&amp;" ("&amp;INDEX({"Sun","Mon","Tue","Wed","Thu","Fri","Sat"},WEEKDAY(I9))&amp;", "&amp;INDEX({"Jan","Feb","Mar","Apr","May","Jun","Jul","Aug","Sep","Oct","Nov","Dec"},MONTH(I9))&amp;" "&amp;DAY(I9)&amp;")"&amp;IF(J9="",""," - "&amp;J9))</f>
        <v/>
      </c>
      <c r="P9" s="53" t="str">
        <f>IF(K9="","","W"&amp;IF(K9&lt;10,"0"&amp;K9,K9)&amp;" vs "&amp;C9&amp;" ("&amp;INDEX({"Sun","Mon","Tue","Wed","Thu","Fri","Sat"},WEEKDAY(L9))&amp;", "&amp;INDEX({"Jan","Feb","Mar","Apr","May","Jun","Jul","Aug","Sep","Oct","Nov","Dec"},MONTH(L9))&amp;" "&amp;DAY(L9)&amp;")"&amp;IF(M9="",""," - "&amp;M9))</f>
        <v>W07 vs Bears (Mon, Oct 26) - MNF</v>
      </c>
      <c r="Q9" s="54" t="str">
        <f t="shared" si="2"/>
        <v/>
      </c>
      <c r="R9" s="54" t="str">
        <f t="shared" si="3"/>
        <v>W07</v>
      </c>
    </row>
    <row r="10" spans="1:20" ht="20.25" customHeight="1" x14ac:dyDescent="0.2">
      <c r="A10" s="67"/>
      <c r="B10" s="6"/>
      <c r="C10" s="17" t="s">
        <v>10</v>
      </c>
      <c r="D10" s="6" t="s">
        <v>4</v>
      </c>
      <c r="E10" s="8" t="s">
        <v>16</v>
      </c>
      <c r="F10" s="9" t="s">
        <v>8</v>
      </c>
      <c r="G10" s="69"/>
      <c r="H10" s="29">
        <v>11</v>
      </c>
      <c r="I10" s="30">
        <v>44158</v>
      </c>
      <c r="J10" s="42" t="s">
        <v>33</v>
      </c>
      <c r="K10" s="31"/>
      <c r="L10" s="30"/>
      <c r="M10" s="48"/>
      <c r="O10" s="53" t="str">
        <f>IF(H10="","","W"&amp;IF(H10&lt;10,"0"&amp;H10,H10)&amp;" at "&amp;C10&amp;" ("&amp;INDEX({"Sun","Mon","Tue","Wed","Thu","Fri","Sat"},WEEKDAY(I10))&amp;", "&amp;INDEX({"Jan","Feb","Mar","Apr","May","Jun","Jul","Aug","Sep","Oct","Nov","Dec"},MONTH(I10))&amp;" "&amp;DAY(I10)&amp;")"&amp;IF(J10="",""," - "&amp;J10))</f>
        <v>W11 at Buccaneers (Mon, Nov 23) - MNF</v>
      </c>
      <c r="P10" s="53" t="str">
        <f>IF(K10="","","W"&amp;IF(K10&lt;10,"0"&amp;K10,K10)&amp;" vs "&amp;C10&amp;" ("&amp;INDEX({"Sun","Mon","Tue","Wed","Thu","Fri","Sat"},WEEKDAY(L10))&amp;", "&amp;INDEX({"Jan","Feb","Mar","Apr","May","Jun","Jul","Aug","Sep","Oct","Nov","Dec"},MONTH(L10))&amp;" "&amp;DAY(L10)&amp;")"&amp;IF(M10="",""," - "&amp;M10))</f>
        <v/>
      </c>
      <c r="Q10" s="54" t="str">
        <f t="shared" si="2"/>
        <v>W11</v>
      </c>
      <c r="R10" s="54" t="str">
        <f t="shared" si="3"/>
        <v/>
      </c>
    </row>
    <row r="11" spans="1:20" ht="20.25" customHeight="1" x14ac:dyDescent="0.2">
      <c r="A11" s="56" t="s">
        <v>21</v>
      </c>
      <c r="B11" s="10"/>
      <c r="C11" s="18" t="s">
        <v>50</v>
      </c>
      <c r="D11" s="10" t="s">
        <v>27</v>
      </c>
      <c r="E11" s="10" t="s">
        <v>17</v>
      </c>
      <c r="F11" s="11" t="s">
        <v>6</v>
      </c>
      <c r="G11" s="58" t="s">
        <v>9</v>
      </c>
      <c r="H11" s="32"/>
      <c r="I11" s="33"/>
      <c r="J11" s="43"/>
      <c r="K11" s="34">
        <v>14</v>
      </c>
      <c r="L11" s="33">
        <v>44175</v>
      </c>
      <c r="M11" s="49" t="s">
        <v>34</v>
      </c>
      <c r="O11" s="53" t="str">
        <f>IF(H11="","","W"&amp;IF(H11&lt;10,"0"&amp;H11,H11)&amp;" at "&amp;C11&amp;" ("&amp;INDEX({"Sun","Mon","Tue","Wed","Thu","Fri","Sat"},WEEKDAY(I11))&amp;", "&amp;INDEX({"Jan","Feb","Mar","Apr","May","Jun","Jul","Aug","Sep","Oct","Nov","Dec"},MONTH(I11))&amp;" "&amp;DAY(I11)&amp;")"&amp;IF(J11="",""," - "&amp;J11))</f>
        <v/>
      </c>
      <c r="P11" s="53" t="str">
        <f>IF(K11="","","W"&amp;IF(K11&lt;10,"0"&amp;K11,K11)&amp;" vs "&amp;C11&amp;" ("&amp;INDEX({"Sun","Mon","Tue","Wed","Thu","Fri","Sat"},WEEKDAY(L11))&amp;", "&amp;INDEX({"Jan","Feb","Mar","Apr","May","Jun","Jul","Aug","Sep","Oct","Nov","Dec"},MONTH(L11))&amp;" "&amp;DAY(L11)&amp;")"&amp;IF(M11="",""," - "&amp;M11))</f>
        <v>W14 vs Patriots (Thu, Dec 10) - TNF</v>
      </c>
      <c r="Q11" s="54" t="str">
        <f t="shared" si="2"/>
        <v/>
      </c>
      <c r="R11" s="54" t="str">
        <f t="shared" si="3"/>
        <v>W14</v>
      </c>
    </row>
    <row r="12" spans="1:20" ht="20.25" customHeight="1" x14ac:dyDescent="0.2">
      <c r="A12" s="56"/>
      <c r="B12" s="10"/>
      <c r="C12" s="18" t="s">
        <v>26</v>
      </c>
      <c r="D12" s="10" t="s">
        <v>27</v>
      </c>
      <c r="E12" s="10" t="s">
        <v>17</v>
      </c>
      <c r="F12" s="11" t="s">
        <v>7</v>
      </c>
      <c r="G12" s="58"/>
      <c r="H12" s="32">
        <v>3</v>
      </c>
      <c r="I12" s="33">
        <v>44101</v>
      </c>
      <c r="J12" s="43"/>
      <c r="K12" s="34"/>
      <c r="L12" s="33"/>
      <c r="M12" s="49"/>
      <c r="O12" s="53" t="str">
        <f>IF(H12="","","W"&amp;IF(H12&lt;10,"0"&amp;H12,H12)&amp;" at "&amp;C12&amp;" ("&amp;INDEX({"Sun","Mon","Tue","Wed","Thu","Fri","Sat"},WEEKDAY(I12))&amp;", "&amp;INDEX({"Jan","Feb","Mar","Apr","May","Jun","Jul","Aug","Sep","Oct","Nov","Dec"},MONTH(I12))&amp;" "&amp;DAY(I12)&amp;")"&amp;IF(J12="",""," - "&amp;J12))</f>
        <v>W03 at Bills (Sun, Sep 27)</v>
      </c>
      <c r="P12" s="53" t="str">
        <f>IF(K12="","","W"&amp;IF(K12&lt;10,"0"&amp;K12,K12)&amp;" vs "&amp;C12&amp;" ("&amp;INDEX({"Sun","Mon","Tue","Wed","Thu","Fri","Sat"},WEEKDAY(L12))&amp;", "&amp;INDEX({"Jan","Feb","Mar","Apr","May","Jun","Jul","Aug","Sep","Oct","Nov","Dec"},MONTH(L12))&amp;" "&amp;DAY(L12)&amp;")"&amp;IF(M12="",""," - "&amp;M12))</f>
        <v/>
      </c>
      <c r="Q12" s="54" t="str">
        <f t="shared" si="2"/>
        <v>W03</v>
      </c>
      <c r="R12" s="54" t="str">
        <f t="shared" si="3"/>
        <v/>
      </c>
    </row>
    <row r="13" spans="1:20" ht="20.25" customHeight="1" x14ac:dyDescent="0.2">
      <c r="A13" s="56"/>
      <c r="B13" s="10"/>
      <c r="C13" s="18" t="s">
        <v>51</v>
      </c>
      <c r="D13" s="10" t="s">
        <v>27</v>
      </c>
      <c r="E13" s="10" t="s">
        <v>17</v>
      </c>
      <c r="F13" s="11" t="s">
        <v>8</v>
      </c>
      <c r="G13" s="58"/>
      <c r="H13" s="32"/>
      <c r="I13" s="33"/>
      <c r="J13" s="43"/>
      <c r="K13" s="34">
        <v>15</v>
      </c>
      <c r="L13" s="33">
        <v>44184</v>
      </c>
      <c r="M13" s="49"/>
      <c r="O13" s="53" t="str">
        <f>IF(H13="","","W"&amp;IF(H13&lt;10,"0"&amp;H13,H13)&amp;" at "&amp;C13&amp;" ("&amp;INDEX({"Sun","Mon","Tue","Wed","Thu","Fri","Sat"},WEEKDAY(I13))&amp;", "&amp;INDEX({"Jan","Feb","Mar","Apr","May","Jun","Jul","Aug","Sep","Oct","Nov","Dec"},MONTH(I13))&amp;" "&amp;DAY(I13)&amp;")"&amp;IF(J13="",""," - "&amp;J13))</f>
        <v/>
      </c>
      <c r="P13" s="53" t="str">
        <f>IF(K13="","","W"&amp;IF(K13&lt;10,"0"&amp;K13,K13)&amp;" vs "&amp;C13&amp;" ("&amp;INDEX({"Sun","Mon","Tue","Wed","Thu","Fri","Sat"},WEEKDAY(L13))&amp;", "&amp;INDEX({"Jan","Feb","Mar","Apr","May","Jun","Jul","Aug","Sep","Oct","Nov","Dec"},MONTH(L13))&amp;" "&amp;DAY(L13)&amp;")"&amp;IF(M13="",""," - "&amp;M13))</f>
        <v>W15 vs Jets (Sat, Dec 19)</v>
      </c>
      <c r="Q13" s="54" t="str">
        <f t="shared" si="2"/>
        <v/>
      </c>
      <c r="R13" s="54" t="str">
        <f t="shared" si="3"/>
        <v>W15</v>
      </c>
    </row>
    <row r="14" spans="1:20" ht="20.25" customHeight="1" x14ac:dyDescent="0.2">
      <c r="A14" s="56"/>
      <c r="B14" s="10"/>
      <c r="C14" s="18" t="s">
        <v>52</v>
      </c>
      <c r="D14" s="10" t="s">
        <v>27</v>
      </c>
      <c r="E14" s="10" t="s">
        <v>17</v>
      </c>
      <c r="F14" s="11" t="s">
        <v>19</v>
      </c>
      <c r="G14" s="58"/>
      <c r="H14" s="32">
        <v>8</v>
      </c>
      <c r="I14" s="33">
        <v>44136</v>
      </c>
      <c r="J14" s="43"/>
      <c r="K14" s="34"/>
      <c r="L14" s="33"/>
      <c r="M14" s="49"/>
      <c r="O14" s="53" t="str">
        <f>IF(H14="","","W"&amp;IF(H14&lt;10,"0"&amp;H14,H14)&amp;" at "&amp;C14&amp;" ("&amp;INDEX({"Sun","Mon","Tue","Wed","Thu","Fri","Sat"},WEEKDAY(I14))&amp;", "&amp;INDEX({"Jan","Feb","Mar","Apr","May","Jun","Jul","Aug","Sep","Oct","Nov","Dec"},MONTH(I14))&amp;" "&amp;DAY(I14)&amp;")"&amp;IF(J14="",""," - "&amp;J14))</f>
        <v>W08 at Dolphins (Sun, Nov 1)</v>
      </c>
      <c r="P14" s="53" t="str">
        <f>IF(K14="","","W"&amp;IF(K14&lt;10,"0"&amp;K14,K14)&amp;" vs "&amp;C14&amp;" ("&amp;INDEX({"Sun","Mon","Tue","Wed","Thu","Fri","Sat"},WEEKDAY(L14))&amp;", "&amp;INDEX({"Jan","Feb","Mar","Apr","May","Jun","Jul","Aug","Sep","Oct","Nov","Dec"},MONTH(L14))&amp;" "&amp;DAY(L14)&amp;")"&amp;IF(M14="",""," - "&amp;M14))</f>
        <v/>
      </c>
      <c r="Q14" s="54" t="str">
        <f t="shared" si="2"/>
        <v>W08</v>
      </c>
      <c r="R14" s="54" t="str">
        <f t="shared" si="3"/>
        <v/>
      </c>
    </row>
    <row r="16" spans="1:20" ht="20.25" customHeight="1" x14ac:dyDescent="0.2">
      <c r="A16" s="51" t="str">
        <f ca="1">IF(S16="bye",N16&amp;" - BYE WEEK",OFFSET($N$1,T16,S16))</f>
        <v>W01 vs Cowboys (Sun, Sep 13) - SNF</v>
      </c>
      <c r="N16" s="55" t="s">
        <v>53</v>
      </c>
      <c r="Q16" s="54" t="e">
        <f t="shared" ref="Q16:R32" si="4">MATCH($N16,Q$2:Q$14,0)</f>
        <v>#N/A</v>
      </c>
      <c r="R16" s="54">
        <f t="shared" si="4"/>
        <v>5</v>
      </c>
      <c r="S16" s="54">
        <f>IF(AND(ISNA(Q16),ISNA(R16)),"bye",IF(ISNA(Q16),2,1))</f>
        <v>2</v>
      </c>
      <c r="T16" s="54">
        <f>IF(AND(ISNA(Q16),ISNA(R16)),"bye",IF(ISNA(Q16),R16,Q16))</f>
        <v>5</v>
      </c>
    </row>
    <row r="17" spans="1:20" ht="20.25" customHeight="1" x14ac:dyDescent="0.2">
      <c r="A17" s="51" t="str">
        <f t="shared" ref="A17:A32" ca="1" si="5">IF(S17="bye",N17&amp;" - BYE WEEK",OFFSET($N$1,T17,S17))</f>
        <v>W02 at Eagles (Sun, Sep 20)</v>
      </c>
      <c r="N17" s="55" t="s">
        <v>54</v>
      </c>
      <c r="Q17" s="54">
        <f t="shared" si="4"/>
        <v>4</v>
      </c>
      <c r="R17" s="54" t="e">
        <f t="shared" si="4"/>
        <v>#N/A</v>
      </c>
      <c r="S17" s="54">
        <f t="shared" ref="S17:S32" si="6">IF(AND(ISNA(Q17),ISNA(R17)),"bye",IF(ISNA(Q17),2,1))</f>
        <v>1</v>
      </c>
      <c r="T17" s="54">
        <f t="shared" ref="T17:T32" si="7">IF(AND(ISNA(Q17),ISNA(R17)),"bye",IF(ISNA(Q17),R17,Q17))</f>
        <v>4</v>
      </c>
    </row>
    <row r="18" spans="1:20" ht="20.25" customHeight="1" x14ac:dyDescent="0.2">
      <c r="A18" s="51" t="str">
        <f t="shared" ca="1" si="5"/>
        <v>W03 at Bills (Sun, Sep 27)</v>
      </c>
      <c r="N18" s="55" t="s">
        <v>55</v>
      </c>
      <c r="Q18" s="54">
        <f t="shared" si="4"/>
        <v>11</v>
      </c>
      <c r="R18" s="54" t="e">
        <f t="shared" si="4"/>
        <v>#N/A</v>
      </c>
      <c r="S18" s="54">
        <f t="shared" si="6"/>
        <v>1</v>
      </c>
      <c r="T18" s="54">
        <f t="shared" si="7"/>
        <v>11</v>
      </c>
    </row>
    <row r="19" spans="1:20" ht="20.25" customHeight="1" x14ac:dyDescent="0.2">
      <c r="A19" s="51" t="str">
        <f t="shared" ca="1" si="5"/>
        <v>W04 vs Giants (Sun, Oct 4)</v>
      </c>
      <c r="N19" s="55" t="s">
        <v>56</v>
      </c>
      <c r="Q19" s="54" t="e">
        <f t="shared" si="4"/>
        <v>#N/A</v>
      </c>
      <c r="R19" s="54">
        <f t="shared" si="4"/>
        <v>6</v>
      </c>
      <c r="S19" s="54">
        <f t="shared" si="6"/>
        <v>2</v>
      </c>
      <c r="T19" s="54">
        <f t="shared" si="7"/>
        <v>6</v>
      </c>
    </row>
    <row r="20" spans="1:20" ht="20.25" customHeight="1" x14ac:dyDescent="0.2">
      <c r="A20" s="51" t="str">
        <f t="shared" ca="1" si="5"/>
        <v>W05 at Redskins (Sun, Oct 11)</v>
      </c>
      <c r="N20" s="55" t="s">
        <v>57</v>
      </c>
      <c r="Q20" s="54">
        <f t="shared" si="4"/>
        <v>7</v>
      </c>
      <c r="R20" s="54" t="e">
        <f t="shared" si="4"/>
        <v>#N/A</v>
      </c>
      <c r="S20" s="54">
        <f t="shared" si="6"/>
        <v>1</v>
      </c>
      <c r="T20" s="54">
        <f t="shared" si="7"/>
        <v>7</v>
      </c>
    </row>
    <row r="21" spans="1:20" ht="20.25" customHeight="1" x14ac:dyDescent="0.2">
      <c r="A21" s="51" t="str">
        <f t="shared" ca="1" si="5"/>
        <v>W06 at 49ers (Sun, Oct 18) - SNF</v>
      </c>
      <c r="N21" s="55" t="s">
        <v>58</v>
      </c>
      <c r="Q21" s="54">
        <f t="shared" si="4"/>
        <v>1</v>
      </c>
      <c r="R21" s="54" t="e">
        <f t="shared" si="4"/>
        <v>#N/A</v>
      </c>
      <c r="S21" s="54">
        <f t="shared" si="6"/>
        <v>1</v>
      </c>
      <c r="T21" s="54">
        <f t="shared" si="7"/>
        <v>1</v>
      </c>
    </row>
    <row r="22" spans="1:20" ht="20.25" customHeight="1" x14ac:dyDescent="0.2">
      <c r="A22" s="51" t="str">
        <f t="shared" ca="1" si="5"/>
        <v>W07 vs Bears (Mon, Oct 26) - MNF</v>
      </c>
      <c r="N22" s="55" t="s">
        <v>59</v>
      </c>
      <c r="Q22" s="54" t="e">
        <f t="shared" si="4"/>
        <v>#N/A</v>
      </c>
      <c r="R22" s="54">
        <f t="shared" si="4"/>
        <v>8</v>
      </c>
      <c r="S22" s="54">
        <f t="shared" si="6"/>
        <v>2</v>
      </c>
      <c r="T22" s="54">
        <f t="shared" si="7"/>
        <v>8</v>
      </c>
    </row>
    <row r="23" spans="1:20" ht="20.25" customHeight="1" x14ac:dyDescent="0.2">
      <c r="A23" s="51" t="str">
        <f t="shared" ca="1" si="5"/>
        <v>W08 at Dolphins (Sun, Nov 1)</v>
      </c>
      <c r="N23" s="55" t="s">
        <v>60</v>
      </c>
      <c r="Q23" s="54">
        <f t="shared" si="4"/>
        <v>13</v>
      </c>
      <c r="R23" s="54" t="e">
        <f t="shared" si="4"/>
        <v>#N/A</v>
      </c>
      <c r="S23" s="54">
        <f t="shared" si="6"/>
        <v>1</v>
      </c>
      <c r="T23" s="54">
        <f t="shared" si="7"/>
        <v>13</v>
      </c>
    </row>
    <row r="24" spans="1:20" ht="20.25" customHeight="1" x14ac:dyDescent="0.2">
      <c r="A24" s="51" t="str">
        <f t="shared" ca="1" si="5"/>
        <v>W09 - BYE WEEK</v>
      </c>
      <c r="N24" s="55" t="s">
        <v>61</v>
      </c>
      <c r="Q24" s="54" t="e">
        <f t="shared" si="4"/>
        <v>#N/A</v>
      </c>
      <c r="R24" s="54" t="e">
        <f t="shared" si="4"/>
        <v>#N/A</v>
      </c>
      <c r="S24" s="54" t="str">
        <f t="shared" si="6"/>
        <v>bye</v>
      </c>
      <c r="T24" s="54" t="str">
        <f t="shared" si="7"/>
        <v>bye</v>
      </c>
    </row>
    <row r="25" spans="1:20" ht="20.25" customHeight="1" x14ac:dyDescent="0.2">
      <c r="A25" s="51" t="str">
        <f t="shared" ca="1" si="5"/>
        <v>W10 vs Seahawks (Sun, Nov 15)</v>
      </c>
      <c r="N25" s="55" t="s">
        <v>62</v>
      </c>
      <c r="Q25" s="54" t="e">
        <f t="shared" si="4"/>
        <v>#N/A</v>
      </c>
      <c r="R25" s="54">
        <f t="shared" si="4"/>
        <v>2</v>
      </c>
      <c r="S25" s="54">
        <f t="shared" si="6"/>
        <v>2</v>
      </c>
      <c r="T25" s="54">
        <f t="shared" si="7"/>
        <v>2</v>
      </c>
    </row>
    <row r="26" spans="1:20" ht="20.25" customHeight="1" x14ac:dyDescent="0.2">
      <c r="A26" s="51" t="str">
        <f t="shared" ca="1" si="5"/>
        <v>W11 at Buccaneers (Mon, Nov 23) - MNF</v>
      </c>
      <c r="N26" s="55" t="s">
        <v>63</v>
      </c>
      <c r="Q26" s="54">
        <f t="shared" si="4"/>
        <v>9</v>
      </c>
      <c r="R26" s="54" t="e">
        <f t="shared" si="4"/>
        <v>#N/A</v>
      </c>
      <c r="S26" s="54">
        <f t="shared" si="6"/>
        <v>1</v>
      </c>
      <c r="T26" s="54">
        <f t="shared" si="7"/>
        <v>9</v>
      </c>
    </row>
    <row r="27" spans="1:20" ht="20.25" customHeight="1" x14ac:dyDescent="0.2">
      <c r="A27" s="51" t="str">
        <f t="shared" ca="1" si="5"/>
        <v>W12 vs 49ers (Sun, Nov 29)</v>
      </c>
      <c r="N27" s="55" t="s">
        <v>64</v>
      </c>
      <c r="Q27" s="54" t="e">
        <f t="shared" si="4"/>
        <v>#N/A</v>
      </c>
      <c r="R27" s="54">
        <f t="shared" si="4"/>
        <v>1</v>
      </c>
      <c r="S27" s="54">
        <f t="shared" si="6"/>
        <v>2</v>
      </c>
      <c r="T27" s="54">
        <f t="shared" si="7"/>
        <v>1</v>
      </c>
    </row>
    <row r="28" spans="1:20" ht="20.25" customHeight="1" x14ac:dyDescent="0.2">
      <c r="A28" s="51" t="str">
        <f t="shared" ca="1" si="5"/>
        <v>W13 at Cardinals (Sun, Dec 6)</v>
      </c>
      <c r="N28" s="55" t="s">
        <v>65</v>
      </c>
      <c r="Q28" s="54">
        <f t="shared" si="4"/>
        <v>3</v>
      </c>
      <c r="R28" s="54" t="e">
        <f t="shared" si="4"/>
        <v>#N/A</v>
      </c>
      <c r="S28" s="54">
        <f t="shared" si="6"/>
        <v>1</v>
      </c>
      <c r="T28" s="54">
        <f t="shared" si="7"/>
        <v>3</v>
      </c>
    </row>
    <row r="29" spans="1:20" ht="20.25" customHeight="1" x14ac:dyDescent="0.2">
      <c r="A29" s="51" t="str">
        <f t="shared" ca="1" si="5"/>
        <v>W14 vs Patriots (Thu, Dec 10) - TNF</v>
      </c>
      <c r="N29" s="55" t="s">
        <v>66</v>
      </c>
      <c r="Q29" s="54" t="e">
        <f t="shared" si="4"/>
        <v>#N/A</v>
      </c>
      <c r="R29" s="54">
        <f t="shared" si="4"/>
        <v>10</v>
      </c>
      <c r="S29" s="54">
        <f t="shared" si="6"/>
        <v>2</v>
      </c>
      <c r="T29" s="54">
        <f t="shared" si="7"/>
        <v>10</v>
      </c>
    </row>
    <row r="30" spans="1:20" ht="20.25" customHeight="1" x14ac:dyDescent="0.2">
      <c r="A30" s="51" t="str">
        <f t="shared" ca="1" si="5"/>
        <v>W15 vs Jets (Sat, Dec 19)</v>
      </c>
      <c r="N30" s="55" t="s">
        <v>67</v>
      </c>
      <c r="Q30" s="54" t="e">
        <f t="shared" si="4"/>
        <v>#N/A</v>
      </c>
      <c r="R30" s="54">
        <f t="shared" si="4"/>
        <v>12</v>
      </c>
      <c r="S30" s="54">
        <f t="shared" si="6"/>
        <v>2</v>
      </c>
      <c r="T30" s="54">
        <f t="shared" si="7"/>
        <v>12</v>
      </c>
    </row>
    <row r="31" spans="1:20" ht="20.25" customHeight="1" x14ac:dyDescent="0.2">
      <c r="A31" s="51" t="str">
        <f t="shared" ca="1" si="5"/>
        <v>W16 at Seahawks (Sun, Dec 27)</v>
      </c>
      <c r="N31" s="55" t="s">
        <v>68</v>
      </c>
      <c r="Q31" s="54">
        <f t="shared" si="4"/>
        <v>2</v>
      </c>
      <c r="R31" s="54" t="e">
        <f t="shared" si="4"/>
        <v>#N/A</v>
      </c>
      <c r="S31" s="54">
        <f t="shared" si="6"/>
        <v>1</v>
      </c>
      <c r="T31" s="54">
        <f t="shared" si="7"/>
        <v>2</v>
      </c>
    </row>
    <row r="32" spans="1:20" ht="20.25" customHeight="1" x14ac:dyDescent="0.2">
      <c r="A32" s="51" t="str">
        <f t="shared" ca="1" si="5"/>
        <v>W17 vs Cardinals (Sun, Jan 3)</v>
      </c>
      <c r="N32" s="55" t="s">
        <v>69</v>
      </c>
      <c r="Q32" s="54" t="e">
        <f t="shared" si="4"/>
        <v>#N/A</v>
      </c>
      <c r="R32" s="54">
        <f t="shared" si="4"/>
        <v>3</v>
      </c>
      <c r="S32" s="54">
        <f t="shared" si="6"/>
        <v>2</v>
      </c>
      <c r="T32" s="54">
        <f t="shared" si="7"/>
        <v>3</v>
      </c>
    </row>
  </sheetData>
  <mergeCells count="10">
    <mergeCell ref="A11:A14"/>
    <mergeCell ref="G11:G14"/>
    <mergeCell ref="A1:G1"/>
    <mergeCell ref="H1:J1"/>
    <mergeCell ref="K1:M1"/>
    <mergeCell ref="A2:A4"/>
    <mergeCell ref="G2:G4"/>
    <mergeCell ref="A5:A10"/>
    <mergeCell ref="G5:G8"/>
    <mergeCell ref="G9:G10"/>
  </mergeCells>
  <printOptions horizontalCentered="1"/>
  <pageMargins left="0.70866141732283472" right="0.70866141732283472" top="0.78740157480314965" bottom="0.78740157480314965" header="0.31496062992125984" footer="0.31496062992125984"/>
  <pageSetup paperSize="9" scale="84" orientation="portrait" r:id="rId1"/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2024</vt:lpstr>
      <vt:lpstr>2023</vt:lpstr>
      <vt:lpstr>2022</vt:lpstr>
      <vt:lpstr>2021</vt:lpstr>
      <vt:lpstr>2020</vt:lpstr>
    </vt:vector>
  </TitlesOfParts>
  <Company>IT-Services der Sozialversicherung GmbH für WGKK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Burkhardt Thomas</dc:creator>
  <cp:lastModifiedBy>Burkhardt Thomas</cp:lastModifiedBy>
  <cp:lastPrinted>2022-05-13T09:13:41Z</cp:lastPrinted>
  <dcterms:created xsi:type="dcterms:W3CDTF">2022-02-23T09:16:03Z</dcterms:created>
  <dcterms:modified xsi:type="dcterms:W3CDTF">2024-01-08T12:40:35Z</dcterms:modified>
</cp:coreProperties>
</file>