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Personal Experiments\BURSTAT\BurstAT\lotteryDumps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 l="1"/>
  <c r="O17" i="1" s="1"/>
  <c r="M17" i="1"/>
  <c r="N17" i="1" s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P17" i="1" l="1"/>
  <c r="M2" i="1"/>
  <c r="N2" i="1" s="1"/>
  <c r="L9" i="1"/>
  <c r="L8" i="1"/>
  <c r="O8" i="1" s="1"/>
  <c r="L6" i="1"/>
  <c r="O6" i="1" s="1"/>
  <c r="L3" i="1"/>
  <c r="O3" i="1" s="1"/>
  <c r="L14" i="1"/>
  <c r="O14" i="1" s="1"/>
  <c r="L16" i="1"/>
  <c r="L10" i="1"/>
  <c r="O10" i="1" s="1"/>
  <c r="M12" i="1"/>
  <c r="N12" i="1" s="1"/>
  <c r="M3" i="1"/>
  <c r="N3" i="1" s="1"/>
  <c r="M13" i="1"/>
  <c r="N13" i="1" s="1"/>
  <c r="M6" i="1"/>
  <c r="N6" i="1" s="1"/>
  <c r="M5" i="1"/>
  <c r="N5" i="1" s="1"/>
  <c r="M4" i="1"/>
  <c r="N4" i="1" s="1"/>
  <c r="M15" i="1"/>
  <c r="N15" i="1" s="1"/>
  <c r="M16" i="1"/>
  <c r="N16" i="1" s="1"/>
  <c r="L7" i="1"/>
  <c r="L15" i="1"/>
  <c r="M14" i="1"/>
  <c r="N14" i="1" s="1"/>
  <c r="M8" i="1"/>
  <c r="N8" i="1" s="1"/>
  <c r="M7" i="1"/>
  <c r="N7" i="1" s="1"/>
  <c r="L2" i="1"/>
  <c r="L13" i="1"/>
  <c r="L12" i="1"/>
  <c r="L11" i="1"/>
  <c r="O11" i="1" s="1"/>
  <c r="M10" i="1"/>
  <c r="N10" i="1" s="1"/>
  <c r="L5" i="1"/>
  <c r="L4" i="1"/>
  <c r="M11" i="1"/>
  <c r="N11" i="1" s="1"/>
  <c r="M9" i="1"/>
  <c r="N9" i="1" s="1"/>
  <c r="O7" i="1" l="1"/>
  <c r="P7" i="1" s="1"/>
  <c r="Q7" i="1"/>
  <c r="O16" i="1"/>
  <c r="P16" i="1" s="1"/>
  <c r="Q16" i="1"/>
  <c r="O15" i="1"/>
  <c r="Q15" i="1"/>
  <c r="O9" i="1"/>
  <c r="P9" i="1" s="1"/>
  <c r="Q9" i="1"/>
  <c r="O4" i="1"/>
  <c r="P4" i="1" s="1"/>
  <c r="P6" i="1"/>
  <c r="P8" i="1"/>
  <c r="P3" i="1"/>
  <c r="O5" i="1"/>
  <c r="P5" i="1" s="1"/>
  <c r="P14" i="1"/>
  <c r="O13" i="1"/>
  <c r="P13" i="1" s="1"/>
  <c r="O12" i="1"/>
  <c r="P12" i="1" s="1"/>
  <c r="P10" i="1"/>
  <c r="P11" i="1"/>
  <c r="O2" i="1"/>
  <c r="P2" i="1" s="1"/>
  <c r="P15" i="1"/>
</calcChain>
</file>

<file path=xl/sharedStrings.xml><?xml version="1.0" encoding="utf-8"?>
<sst xmlns="http://schemas.openxmlformats.org/spreadsheetml/2006/main" count="45" uniqueCount="41">
  <si>
    <t>low</t>
  </si>
  <si>
    <t>high</t>
  </si>
  <si>
    <t>run0</t>
  </si>
  <si>
    <t>low decimal</t>
  </si>
  <si>
    <t>high decimal</t>
  </si>
  <si>
    <t>actual value</t>
  </si>
  <si>
    <t>notes</t>
  </si>
  <si>
    <t>hex value</t>
  </si>
  <si>
    <t>variable name</t>
  </si>
  <si>
    <t>"running": true, + "finished": false, = AT die due to lack of funds.</t>
  </si>
  <si>
    <t>at takes 1 confirmation to get the funds</t>
  </si>
  <si>
    <t xml:space="preserve">it runs on the next confirmation </t>
  </si>
  <si>
    <t>00f2052a01000000</t>
  </si>
  <si>
    <t>0000000000000000</t>
  </si>
  <si>
    <t>LastTransaction</t>
  </si>
  <si>
    <t>ValidTransaction</t>
  </si>
  <si>
    <t>no need to check for how much was sent due to min fee activation</t>
  </si>
  <si>
    <t>5000000000000000</t>
  </si>
  <si>
    <t>0100000000000000</t>
  </si>
  <si>
    <t>TicketPrice</t>
  </si>
  <si>
    <t>MinNumPlayers</t>
  </si>
  <si>
    <t>WinnerPercent</t>
  </si>
  <si>
    <t>GameEndBlocks</t>
  </si>
  <si>
    <t>CurrentWinner</t>
  </si>
  <si>
    <t>CurrentTime</t>
  </si>
  <si>
    <t>DeadAT</t>
  </si>
  <si>
    <t>NewTickets</t>
  </si>
  <si>
    <t>TotalTicketsBoughtPreviously</t>
  </si>
  <si>
    <t>TotalTicketsBought</t>
  </si>
  <si>
    <t>MyRandomNumber</t>
  </si>
  <si>
    <t>EndTime</t>
  </si>
  <si>
    <t>ScratchBuffer</t>
  </si>
  <si>
    <t>CurrentBalance</t>
  </si>
  <si>
    <t>0500000000000000</t>
  </si>
  <si>
    <t>00000000d8090000</t>
  </si>
  <si>
    <t>dea20a8a37341c2d</t>
  </si>
  <si>
    <t>00000000f4210500</t>
  </si>
  <si>
    <t>02000000f3210500</t>
  </si>
  <si>
    <t>5900000000000000</t>
  </si>
  <si>
    <t>4100000000000000</t>
  </si>
  <si>
    <t>00000000822b0500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</si>
</sst>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737F8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workbookViewId="0">
      <selection activeCell="C19" sqref="C19:C34"/>
    </sheetView>
  </sheetViews>
  <sheetFormatPr defaultRowHeight="15" x14ac:dyDescent="0.25"/>
  <cols>
    <col min="2" max="2" width="25.28515625" customWidth="1"/>
    <col min="3" max="3" width="28.7109375" style="1" customWidth="1"/>
    <col min="4" max="4" width="8.140625" customWidth="1"/>
    <col min="5" max="11" width="9.140625" customWidth="1"/>
    <col min="12" max="13" width="11.5703125" customWidth="1"/>
    <col min="14" max="14" width="14.28515625" style="2" bestFit="1" customWidth="1"/>
    <col min="15" max="15" width="27.28515625" style="2" customWidth="1"/>
    <col min="16" max="16" width="34" style="2" customWidth="1"/>
    <col min="18" max="18" width="11" bestFit="1" customWidth="1"/>
  </cols>
  <sheetData>
    <row r="1" spans="1:21" ht="15.75" thickBot="1" x14ac:dyDescent="0.3">
      <c r="A1" t="s">
        <v>2</v>
      </c>
      <c r="B1" t="s">
        <v>8</v>
      </c>
      <c r="C1" s="1" t="s">
        <v>7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1</v>
      </c>
      <c r="M1" t="s">
        <v>0</v>
      </c>
      <c r="N1" s="2" t="s">
        <v>3</v>
      </c>
      <c r="O1" s="2" t="s">
        <v>4</v>
      </c>
      <c r="P1" s="2" t="s">
        <v>5</v>
      </c>
      <c r="Q1" t="s">
        <v>6</v>
      </c>
    </row>
    <row r="2" spans="1:21" ht="15.75" thickBot="1" x14ac:dyDescent="0.3">
      <c r="B2" s="3" t="s">
        <v>19</v>
      </c>
      <c r="C2" s="1" t="s">
        <v>12</v>
      </c>
      <c r="D2" t="str">
        <f>MID($C2,$D$1,2)</f>
        <v>00</v>
      </c>
      <c r="E2" t="str">
        <f>MID($C2,$E$1,2)</f>
        <v>f2</v>
      </c>
      <c r="F2" t="str">
        <f>MID($C2,$F$1,2)</f>
        <v>05</v>
      </c>
      <c r="G2" t="str">
        <f>MID($C2,$G$1,2)</f>
        <v>2a</v>
      </c>
      <c r="H2" t="str">
        <f>MID($C2,$H$1,2)</f>
        <v>01</v>
      </c>
      <c r="I2" t="str">
        <f>MID($C2,$I$1,2)</f>
        <v>00</v>
      </c>
      <c r="J2" t="str">
        <f>MID($C2,$J$1,2)</f>
        <v>00</v>
      </c>
      <c r="K2" t="str">
        <f>MID($C2,$K$1,2)</f>
        <v>00</v>
      </c>
      <c r="L2" t="str">
        <f>CONCATENATE(K2,J2,I2,H2)</f>
        <v>00000001</v>
      </c>
      <c r="M2" t="str">
        <f>CONCATENATE(G2,F2,E2,D2)</f>
        <v>2a05f200</v>
      </c>
      <c r="N2" s="2">
        <f>HEX2DEC(M2)</f>
        <v>705032704</v>
      </c>
      <c r="O2" s="2">
        <f>HEX2DEC(L2) * HEX2DEC("ffffffff")</f>
        <v>4294967295</v>
      </c>
      <c r="P2" s="2">
        <f>O2+N2</f>
        <v>4999999999</v>
      </c>
      <c r="T2" s="4"/>
    </row>
    <row r="3" spans="1:21" ht="15.75" thickBot="1" x14ac:dyDescent="0.3">
      <c r="B3" s="5" t="s">
        <v>20</v>
      </c>
      <c r="C3" s="1" t="s">
        <v>33</v>
      </c>
      <c r="D3" t="str">
        <f t="shared" ref="D3:D17" si="0">MID($C3,$D$1,2)</f>
        <v>05</v>
      </c>
      <c r="E3" t="str">
        <f t="shared" ref="E3:E17" si="1">MID($C3,$E$1,2)</f>
        <v>00</v>
      </c>
      <c r="F3" t="str">
        <f t="shared" ref="F3:F17" si="2">MID($C3,$F$1,2)</f>
        <v>00</v>
      </c>
      <c r="G3" t="str">
        <f t="shared" ref="G3:G17" si="3">MID($C3,$G$1,2)</f>
        <v>00</v>
      </c>
      <c r="H3" t="str">
        <f t="shared" ref="H3:H17" si="4">MID($C3,$H$1,2)</f>
        <v>00</v>
      </c>
      <c r="I3" t="str">
        <f t="shared" ref="I3:I17" si="5">MID($C3,$I$1,2)</f>
        <v>00</v>
      </c>
      <c r="J3" t="str">
        <f t="shared" ref="J3:J17" si="6">MID($C3,$J$1,2)</f>
        <v>00</v>
      </c>
      <c r="K3" t="str">
        <f t="shared" ref="K3:K17" si="7">MID($C3,$K$1,2)</f>
        <v>00</v>
      </c>
      <c r="L3" t="str">
        <f t="shared" ref="L3:L13" si="8">CONCATENATE(K3,J3,I3,H3)</f>
        <v>00000000</v>
      </c>
      <c r="M3" t="str">
        <f t="shared" ref="M3:M13" si="9">CONCATENATE(G3,F3,E3,D3)</f>
        <v>00000005</v>
      </c>
      <c r="N3" s="2">
        <f t="shared" ref="N3:N13" si="10">HEX2DEC(M3)</f>
        <v>5</v>
      </c>
      <c r="O3" s="2">
        <f t="shared" ref="O3:O13" si="11">HEX2DEC(L3) * HEX2DEC("ffffffff")</f>
        <v>0</v>
      </c>
      <c r="P3" s="2">
        <f t="shared" ref="P3:P16" si="12">O3+N3</f>
        <v>5</v>
      </c>
      <c r="T3" s="6"/>
    </row>
    <row r="4" spans="1:21" ht="15.75" thickBot="1" x14ac:dyDescent="0.3">
      <c r="B4" s="7" t="s">
        <v>21</v>
      </c>
      <c r="C4" s="1" t="s">
        <v>17</v>
      </c>
      <c r="D4" t="str">
        <f t="shared" si="0"/>
        <v>50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00000050</v>
      </c>
      <c r="N4" s="2">
        <f t="shared" si="10"/>
        <v>80</v>
      </c>
      <c r="O4" s="2">
        <f t="shared" si="11"/>
        <v>0</v>
      </c>
      <c r="P4" s="2">
        <f t="shared" si="12"/>
        <v>80</v>
      </c>
      <c r="T4" s="8"/>
    </row>
    <row r="5" spans="1:21" ht="15.75" thickBot="1" x14ac:dyDescent="0.3">
      <c r="B5" s="5" t="s">
        <v>22</v>
      </c>
      <c r="C5" s="1" t="s">
        <v>34</v>
      </c>
      <c r="D5" t="str">
        <f t="shared" si="0"/>
        <v>00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d8</v>
      </c>
      <c r="I5" t="str">
        <f t="shared" si="5"/>
        <v>09</v>
      </c>
      <c r="J5" t="str">
        <f t="shared" si="6"/>
        <v>00</v>
      </c>
      <c r="K5" t="str">
        <f t="shared" si="7"/>
        <v>00</v>
      </c>
      <c r="L5" t="str">
        <f t="shared" si="8"/>
        <v>000009d8</v>
      </c>
      <c r="M5" t="str">
        <f t="shared" si="9"/>
        <v>00000000</v>
      </c>
      <c r="N5" s="2">
        <f t="shared" si="10"/>
        <v>0</v>
      </c>
      <c r="O5" s="2">
        <f t="shared" si="11"/>
        <v>10823317583400</v>
      </c>
      <c r="P5" s="2">
        <f t="shared" si="12"/>
        <v>10823317583400</v>
      </c>
      <c r="T5" s="6"/>
      <c r="U5" s="4"/>
    </row>
    <row r="6" spans="1:21" ht="15.75" thickBot="1" x14ac:dyDescent="0.3">
      <c r="B6" s="7" t="s">
        <v>23</v>
      </c>
      <c r="C6" s="1" t="s">
        <v>35</v>
      </c>
      <c r="D6" t="str">
        <f t="shared" si="0"/>
        <v>de</v>
      </c>
      <c r="E6" t="str">
        <f t="shared" si="1"/>
        <v>a2</v>
      </c>
      <c r="F6" t="str">
        <f t="shared" si="2"/>
        <v>0a</v>
      </c>
      <c r="G6" t="str">
        <f t="shared" si="3"/>
        <v>8a</v>
      </c>
      <c r="H6" t="str">
        <f t="shared" si="4"/>
        <v>37</v>
      </c>
      <c r="I6" t="str">
        <f t="shared" si="5"/>
        <v>34</v>
      </c>
      <c r="J6" t="str">
        <f t="shared" si="6"/>
        <v>1c</v>
      </c>
      <c r="K6" t="str">
        <f t="shared" si="7"/>
        <v>2d</v>
      </c>
      <c r="L6" t="str">
        <f t="shared" si="8"/>
        <v>2d1c3437</v>
      </c>
      <c r="M6" t="str">
        <f t="shared" si="9"/>
        <v>8a0aa2de</v>
      </c>
      <c r="N6" s="2">
        <f t="shared" si="10"/>
        <v>2315952862</v>
      </c>
      <c r="O6" s="2">
        <f t="shared" si="11"/>
        <v>3.2505304411256781E+18</v>
      </c>
      <c r="P6" s="2">
        <f t="shared" si="12"/>
        <v>3.2505304434416307E+18</v>
      </c>
      <c r="T6" s="8"/>
      <c r="U6" s="6"/>
    </row>
    <row r="7" spans="1:21" ht="15.75" thickBot="1" x14ac:dyDescent="0.3">
      <c r="B7" s="5" t="s">
        <v>24</v>
      </c>
      <c r="C7" s="1" t="s">
        <v>36</v>
      </c>
      <c r="D7" t="str">
        <f t="shared" si="0"/>
        <v>00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f4</v>
      </c>
      <c r="I7" t="str">
        <f t="shared" si="5"/>
        <v>21</v>
      </c>
      <c r="J7" t="str">
        <f t="shared" si="6"/>
        <v>05</v>
      </c>
      <c r="K7" t="str">
        <f t="shared" si="7"/>
        <v>00</v>
      </c>
      <c r="L7" t="str">
        <f t="shared" si="8"/>
        <v>000521f4</v>
      </c>
      <c r="M7" t="str">
        <f t="shared" si="9"/>
        <v>00000000</v>
      </c>
      <c r="N7" s="2">
        <f t="shared" si="10"/>
        <v>0</v>
      </c>
      <c r="O7" s="2">
        <f t="shared" si="11"/>
        <v>1444706738953740</v>
      </c>
      <c r="P7" s="2">
        <f t="shared" si="12"/>
        <v>1444706738953740</v>
      </c>
      <c r="Q7">
        <f>HEX2DEC(L7)</f>
        <v>336372</v>
      </c>
      <c r="T7" s="6"/>
      <c r="U7" s="8"/>
    </row>
    <row r="8" spans="1:21" ht="15.75" thickBot="1" x14ac:dyDescent="0.3">
      <c r="B8" s="7" t="s">
        <v>25</v>
      </c>
      <c r="C8" s="1" t="s">
        <v>13</v>
      </c>
      <c r="D8" t="str">
        <f t="shared" si="0"/>
        <v>00</v>
      </c>
      <c r="E8" t="str">
        <f t="shared" si="1"/>
        <v>00</v>
      </c>
      <c r="F8" t="str">
        <f t="shared" si="2"/>
        <v>00</v>
      </c>
      <c r="G8" t="str">
        <f t="shared" si="3"/>
        <v>00</v>
      </c>
      <c r="H8" t="str">
        <f t="shared" si="4"/>
        <v>00</v>
      </c>
      <c r="I8" t="str">
        <f t="shared" si="5"/>
        <v>00</v>
      </c>
      <c r="J8" t="str">
        <f t="shared" si="6"/>
        <v>00</v>
      </c>
      <c r="K8" t="str">
        <f t="shared" si="7"/>
        <v>00</v>
      </c>
      <c r="L8" t="str">
        <f t="shared" si="8"/>
        <v>00000000</v>
      </c>
      <c r="M8" t="str">
        <f t="shared" si="9"/>
        <v>00000000</v>
      </c>
      <c r="N8" s="2">
        <f t="shared" si="10"/>
        <v>0</v>
      </c>
      <c r="O8" s="2">
        <f t="shared" si="11"/>
        <v>0</v>
      </c>
      <c r="P8" s="2">
        <f t="shared" si="12"/>
        <v>0</v>
      </c>
      <c r="T8" s="8"/>
      <c r="U8" s="6"/>
    </row>
    <row r="9" spans="1:21" ht="15.75" thickBot="1" x14ac:dyDescent="0.3">
      <c r="B9" s="5" t="s">
        <v>14</v>
      </c>
      <c r="C9" s="1" t="s">
        <v>37</v>
      </c>
      <c r="D9" t="str">
        <f t="shared" si="0"/>
        <v>02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f3</v>
      </c>
      <c r="I9" t="str">
        <f t="shared" si="5"/>
        <v>21</v>
      </c>
      <c r="J9" t="str">
        <f t="shared" si="6"/>
        <v>05</v>
      </c>
      <c r="K9" t="str">
        <f t="shared" si="7"/>
        <v>00</v>
      </c>
      <c r="L9" t="str">
        <f t="shared" si="8"/>
        <v>000521f3</v>
      </c>
      <c r="M9" t="str">
        <f t="shared" si="9"/>
        <v>00000002</v>
      </c>
      <c r="N9" s="2">
        <f t="shared" si="10"/>
        <v>2</v>
      </c>
      <c r="O9" s="2">
        <f t="shared" si="11"/>
        <v>1444702443986445</v>
      </c>
      <c r="P9" s="2">
        <f t="shared" si="12"/>
        <v>1444702443986447</v>
      </c>
      <c r="Q9">
        <f>HEX2DEC(L9)</f>
        <v>336371</v>
      </c>
      <c r="T9" s="6"/>
      <c r="U9" s="8"/>
    </row>
    <row r="10" spans="1:21" ht="15.75" thickBot="1" x14ac:dyDescent="0.3">
      <c r="B10" s="7" t="s">
        <v>15</v>
      </c>
      <c r="C10" s="1" t="s">
        <v>13</v>
      </c>
      <c r="D10" t="str">
        <f t="shared" si="0"/>
        <v>00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00000000</v>
      </c>
      <c r="N10" s="2">
        <f t="shared" si="10"/>
        <v>0</v>
      </c>
      <c r="O10" s="2">
        <f t="shared" si="11"/>
        <v>0</v>
      </c>
      <c r="P10" s="2">
        <f t="shared" si="12"/>
        <v>0</v>
      </c>
      <c r="T10" s="8"/>
      <c r="U10" s="6"/>
    </row>
    <row r="11" spans="1:21" ht="15.75" thickBot="1" x14ac:dyDescent="0.3">
      <c r="B11" s="5" t="s">
        <v>26</v>
      </c>
      <c r="C11" s="1" t="s">
        <v>18</v>
      </c>
      <c r="D11" t="str">
        <f t="shared" si="0"/>
        <v>01</v>
      </c>
      <c r="E11" t="str">
        <f t="shared" si="1"/>
        <v>00</v>
      </c>
      <c r="F11" t="str">
        <f t="shared" si="2"/>
        <v>00</v>
      </c>
      <c r="G11" t="str">
        <f t="shared" si="3"/>
        <v>00</v>
      </c>
      <c r="H11" t="str">
        <f t="shared" si="4"/>
        <v>00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00000000</v>
      </c>
      <c r="M11" t="str">
        <f t="shared" si="9"/>
        <v>00000001</v>
      </c>
      <c r="N11" s="2">
        <f t="shared" si="10"/>
        <v>1</v>
      </c>
      <c r="O11" s="2">
        <f t="shared" si="11"/>
        <v>0</v>
      </c>
      <c r="P11" s="2">
        <f t="shared" si="12"/>
        <v>1</v>
      </c>
      <c r="T11" s="6"/>
      <c r="U11" s="8"/>
    </row>
    <row r="12" spans="1:21" ht="29.25" thickBot="1" x14ac:dyDescent="0.3">
      <c r="B12" s="7" t="s">
        <v>27</v>
      </c>
      <c r="C12" s="1" t="s">
        <v>38</v>
      </c>
      <c r="D12" t="str">
        <f t="shared" si="0"/>
        <v>59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00000059</v>
      </c>
      <c r="N12" s="2">
        <f t="shared" si="10"/>
        <v>89</v>
      </c>
      <c r="O12" s="2">
        <f t="shared" si="11"/>
        <v>0</v>
      </c>
      <c r="P12" s="2">
        <f t="shared" si="12"/>
        <v>89</v>
      </c>
      <c r="T12" s="8"/>
      <c r="U12" s="10"/>
    </row>
    <row r="13" spans="1:21" ht="15.75" thickBot="1" x14ac:dyDescent="0.3">
      <c r="B13" s="5" t="s">
        <v>28</v>
      </c>
      <c r="C13" s="1" t="s">
        <v>38</v>
      </c>
      <c r="D13" t="str">
        <f t="shared" si="0"/>
        <v>59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00</v>
      </c>
      <c r="I13" t="str">
        <f t="shared" si="5"/>
        <v>00</v>
      </c>
      <c r="J13" t="str">
        <f t="shared" si="6"/>
        <v>00</v>
      </c>
      <c r="K13" t="str">
        <f t="shared" si="7"/>
        <v>00</v>
      </c>
      <c r="L13" t="str">
        <f t="shared" si="8"/>
        <v>00000000</v>
      </c>
      <c r="M13" t="str">
        <f t="shared" si="9"/>
        <v>00000059</v>
      </c>
      <c r="N13" s="2">
        <f t="shared" si="10"/>
        <v>89</v>
      </c>
      <c r="O13" s="2">
        <f t="shared" si="11"/>
        <v>0</v>
      </c>
      <c r="P13" s="2">
        <f t="shared" si="12"/>
        <v>89</v>
      </c>
      <c r="T13" s="6"/>
      <c r="U13" s="8"/>
    </row>
    <row r="14" spans="1:21" ht="15.75" thickBot="1" x14ac:dyDescent="0.3">
      <c r="B14" s="7" t="s">
        <v>29</v>
      </c>
      <c r="C14" s="1" t="s">
        <v>39</v>
      </c>
      <c r="D14" t="str">
        <f t="shared" si="0"/>
        <v>41</v>
      </c>
      <c r="E14" t="str">
        <f t="shared" si="1"/>
        <v>00</v>
      </c>
      <c r="F14" t="str">
        <f t="shared" si="2"/>
        <v>00</v>
      </c>
      <c r="G14" t="str">
        <f t="shared" si="3"/>
        <v>00</v>
      </c>
      <c r="H14" t="str">
        <f t="shared" si="4"/>
        <v>00</v>
      </c>
      <c r="I14" t="str">
        <f t="shared" si="5"/>
        <v>00</v>
      </c>
      <c r="J14" t="str">
        <f t="shared" si="6"/>
        <v>00</v>
      </c>
      <c r="K14" t="str">
        <f t="shared" si="7"/>
        <v>00</v>
      </c>
      <c r="L14" t="str">
        <f t="shared" ref="L14:L16" si="13">CONCATENATE(K14,J14,I14,H14)</f>
        <v>00000000</v>
      </c>
      <c r="M14" t="str">
        <f t="shared" ref="M14:M16" si="14">CONCATENATE(G14,F14,E14,D14)</f>
        <v>00000041</v>
      </c>
      <c r="N14" s="2">
        <f t="shared" ref="N14:N16" si="15">HEX2DEC(M14)</f>
        <v>65</v>
      </c>
      <c r="O14" s="2">
        <f t="shared" ref="O14:O16" si="16">HEX2DEC(L14) * HEX2DEC("ffffffff")</f>
        <v>0</v>
      </c>
      <c r="P14" s="2">
        <f t="shared" si="12"/>
        <v>65</v>
      </c>
      <c r="T14" s="8"/>
      <c r="U14" s="6"/>
    </row>
    <row r="15" spans="1:21" ht="15.75" thickBot="1" x14ac:dyDescent="0.3">
      <c r="B15" s="5" t="s">
        <v>30</v>
      </c>
      <c r="C15" s="1" t="s">
        <v>40</v>
      </c>
      <c r="D15" t="str">
        <f t="shared" si="0"/>
        <v>00</v>
      </c>
      <c r="E15" t="str">
        <f t="shared" si="1"/>
        <v>00</v>
      </c>
      <c r="F15" t="str">
        <f t="shared" si="2"/>
        <v>00</v>
      </c>
      <c r="G15" t="str">
        <f t="shared" si="3"/>
        <v>00</v>
      </c>
      <c r="H15" t="str">
        <f t="shared" si="4"/>
        <v>82</v>
      </c>
      <c r="I15" t="str">
        <f t="shared" si="5"/>
        <v>2b</v>
      </c>
      <c r="J15" t="str">
        <f t="shared" si="6"/>
        <v>05</v>
      </c>
      <c r="K15" t="str">
        <f t="shared" si="7"/>
        <v>00</v>
      </c>
      <c r="L15" t="str">
        <f t="shared" si="13"/>
        <v>00052b82</v>
      </c>
      <c r="M15" t="str">
        <f t="shared" si="14"/>
        <v>00000000</v>
      </c>
      <c r="N15" s="2">
        <f t="shared" si="15"/>
        <v>0</v>
      </c>
      <c r="O15" s="2">
        <f t="shared" si="16"/>
        <v>1455212228957310</v>
      </c>
      <c r="P15" s="2">
        <f t="shared" si="12"/>
        <v>1455212228957310</v>
      </c>
      <c r="Q15">
        <f>HEX2DEC(L15)</f>
        <v>338818</v>
      </c>
      <c r="T15" s="6"/>
      <c r="U15" s="8"/>
    </row>
    <row r="16" spans="1:21" ht="15.75" thickBot="1" x14ac:dyDescent="0.3">
      <c r="B16" s="7" t="s">
        <v>31</v>
      </c>
      <c r="C16" s="1" t="s">
        <v>40</v>
      </c>
      <c r="D16" t="str">
        <f t="shared" si="0"/>
        <v>00</v>
      </c>
      <c r="E16" t="str">
        <f t="shared" si="1"/>
        <v>00</v>
      </c>
      <c r="F16" t="str">
        <f t="shared" si="2"/>
        <v>00</v>
      </c>
      <c r="G16" t="str">
        <f t="shared" si="3"/>
        <v>00</v>
      </c>
      <c r="H16" t="str">
        <f t="shared" si="4"/>
        <v>82</v>
      </c>
      <c r="I16" t="str">
        <f t="shared" si="5"/>
        <v>2b</v>
      </c>
      <c r="J16" t="str">
        <f t="shared" si="6"/>
        <v>05</v>
      </c>
      <c r="K16" t="str">
        <f t="shared" si="7"/>
        <v>00</v>
      </c>
      <c r="L16" t="str">
        <f t="shared" si="13"/>
        <v>00052b82</v>
      </c>
      <c r="M16" t="str">
        <f t="shared" si="14"/>
        <v>00000000</v>
      </c>
      <c r="N16" s="2">
        <f t="shared" si="15"/>
        <v>0</v>
      </c>
      <c r="O16" s="2">
        <f t="shared" si="16"/>
        <v>1455212228957310</v>
      </c>
      <c r="P16" s="2">
        <f t="shared" si="12"/>
        <v>1455212228957310</v>
      </c>
      <c r="Q16">
        <f>HEX2DEC(L16)</f>
        <v>338818</v>
      </c>
      <c r="T16" s="8"/>
      <c r="U16" s="6"/>
    </row>
    <row r="17" spans="2:22" ht="15.75" thickBot="1" x14ac:dyDescent="0.3">
      <c r="B17" s="9" t="s">
        <v>32</v>
      </c>
      <c r="C17" s="1" t="s">
        <v>13</v>
      </c>
      <c r="D17" t="str">
        <f t="shared" si="0"/>
        <v>00</v>
      </c>
      <c r="E17" t="str">
        <f t="shared" si="1"/>
        <v>00</v>
      </c>
      <c r="F17" t="str">
        <f t="shared" si="2"/>
        <v>00</v>
      </c>
      <c r="G17" t="str">
        <f t="shared" si="3"/>
        <v>00</v>
      </c>
      <c r="H17" t="str">
        <f t="shared" si="4"/>
        <v>00</v>
      </c>
      <c r="I17" t="str">
        <f t="shared" si="5"/>
        <v>00</v>
      </c>
      <c r="J17" t="str">
        <f t="shared" si="6"/>
        <v>00</v>
      </c>
      <c r="K17" t="str">
        <f t="shared" si="7"/>
        <v>00</v>
      </c>
      <c r="L17" t="str">
        <f t="shared" ref="L17" si="17">CONCATENATE(K17,J17,I17,H17)</f>
        <v>00000000</v>
      </c>
      <c r="M17" t="str">
        <f t="shared" ref="M17" si="18">CONCATENATE(G17,F17,E17,D17)</f>
        <v>00000000</v>
      </c>
      <c r="N17" s="2">
        <f t="shared" ref="N17" si="19">HEX2DEC(M17)</f>
        <v>0</v>
      </c>
      <c r="O17" s="2">
        <f t="shared" ref="O17" si="20">HEX2DEC(L17) * HEX2DEC("ffffffff")</f>
        <v>0</v>
      </c>
      <c r="P17" s="2">
        <f t="shared" ref="P17" si="21">O17+N17</f>
        <v>0</v>
      </c>
      <c r="T17" s="10"/>
      <c r="U17" s="8"/>
    </row>
    <row r="18" spans="2:22" ht="15.75" thickBot="1" x14ac:dyDescent="0.3">
      <c r="T18" s="5"/>
      <c r="U18" s="6"/>
    </row>
    <row r="19" spans="2:22" ht="15.75" thickBot="1" x14ac:dyDescent="0.3">
      <c r="T19" s="7"/>
      <c r="U19" s="8"/>
    </row>
    <row r="20" spans="2:22" ht="15.75" thickBot="1" x14ac:dyDescent="0.3">
      <c r="B20" s="3"/>
      <c r="T20" s="9"/>
      <c r="U20" s="10"/>
    </row>
    <row r="21" spans="2:22" ht="15.75" thickBot="1" x14ac:dyDescent="0.3">
      <c r="B21" s="5"/>
    </row>
    <row r="22" spans="2:22" ht="15.75" thickBot="1" x14ac:dyDescent="0.3">
      <c r="B22" s="7"/>
    </row>
    <row r="23" spans="2:22" ht="15.75" thickBot="1" x14ac:dyDescent="0.3">
      <c r="B23" s="5"/>
    </row>
    <row r="24" spans="2:22" ht="15.75" thickBot="1" x14ac:dyDescent="0.3">
      <c r="B24" s="7"/>
      <c r="V24" s="11" t="s">
        <v>9</v>
      </c>
    </row>
    <row r="25" spans="2:22" ht="15.75" thickBot="1" x14ac:dyDescent="0.3">
      <c r="B25" s="5"/>
      <c r="V25" t="s">
        <v>10</v>
      </c>
    </row>
    <row r="26" spans="2:22" ht="15.75" thickBot="1" x14ac:dyDescent="0.3">
      <c r="B26" s="7"/>
      <c r="V26" t="s">
        <v>11</v>
      </c>
    </row>
    <row r="27" spans="2:22" ht="15.75" thickBot="1" x14ac:dyDescent="0.3">
      <c r="B27" s="5"/>
      <c r="V27" t="s">
        <v>16</v>
      </c>
    </row>
    <row r="28" spans="2:22" ht="15.75" thickBot="1" x14ac:dyDescent="0.3">
      <c r="B28" s="7"/>
    </row>
    <row r="29" spans="2:22" ht="15.75" thickBot="1" x14ac:dyDescent="0.3">
      <c r="B29" s="5"/>
    </row>
    <row r="30" spans="2:22" ht="15.75" thickBot="1" x14ac:dyDescent="0.3">
      <c r="B30" s="7"/>
    </row>
    <row r="31" spans="2:22" ht="15.75" thickBot="1" x14ac:dyDescent="0.3">
      <c r="B31" s="5"/>
    </row>
    <row r="32" spans="2:22" ht="15.75" thickBot="1" x14ac:dyDescent="0.3">
      <c r="B32" s="7"/>
    </row>
    <row r="33" spans="2:2" ht="15.75" thickBot="1" x14ac:dyDescent="0.3">
      <c r="B33" s="5"/>
    </row>
    <row r="34" spans="2:2" ht="15.75" thickBot="1" x14ac:dyDescent="0.3">
      <c r="B34" s="7"/>
    </row>
    <row r="35" spans="2:2" x14ac:dyDescent="0.25">
      <c r="B35" s="9"/>
    </row>
    <row r="37" spans="2:2" ht="15.75" thickBot="1" x14ac:dyDescent="0.3"/>
    <row r="38" spans="2:2" ht="15.75" thickBot="1" x14ac:dyDescent="0.3">
      <c r="B38" s="3"/>
    </row>
    <row r="39" spans="2:2" ht="15.75" thickBot="1" x14ac:dyDescent="0.3">
      <c r="B39" s="5"/>
    </row>
    <row r="40" spans="2:2" ht="15.75" thickBot="1" x14ac:dyDescent="0.3">
      <c r="B40" s="7"/>
    </row>
    <row r="41" spans="2:2" ht="15.75" thickBot="1" x14ac:dyDescent="0.3">
      <c r="B41" s="5"/>
    </row>
    <row r="42" spans="2:2" ht="15.75" thickBot="1" x14ac:dyDescent="0.3">
      <c r="B42" s="7"/>
    </row>
    <row r="43" spans="2:2" ht="15.75" thickBot="1" x14ac:dyDescent="0.3">
      <c r="B43" s="5"/>
    </row>
    <row r="44" spans="2:2" ht="15.75" thickBot="1" x14ac:dyDescent="0.3">
      <c r="B44" s="7"/>
    </row>
    <row r="45" spans="2:2" ht="15.75" thickBot="1" x14ac:dyDescent="0.3">
      <c r="B45" s="5"/>
    </row>
    <row r="46" spans="2:2" ht="15.75" thickBot="1" x14ac:dyDescent="0.3">
      <c r="B46" s="7"/>
    </row>
    <row r="47" spans="2:2" ht="15.75" thickBot="1" x14ac:dyDescent="0.3">
      <c r="B47" s="5"/>
    </row>
    <row r="48" spans="2:2" ht="15.75" thickBot="1" x14ac:dyDescent="0.3">
      <c r="B48" s="7"/>
    </row>
    <row r="49" spans="2:2" ht="15.75" thickBot="1" x14ac:dyDescent="0.3">
      <c r="B49" s="5"/>
    </row>
    <row r="50" spans="2:2" ht="15.75" thickBot="1" x14ac:dyDescent="0.3">
      <c r="B50" s="7"/>
    </row>
    <row r="51" spans="2:2" ht="15.75" thickBot="1" x14ac:dyDescent="0.3">
      <c r="B51" s="5"/>
    </row>
    <row r="52" spans="2:2" ht="15.75" thickBot="1" x14ac:dyDescent="0.3">
      <c r="B52" s="7"/>
    </row>
    <row r="53" spans="2:2" x14ac:dyDescent="0.25">
      <c r="B53" s="9"/>
    </row>
    <row r="55" spans="2:2" ht="15.75" thickBot="1" x14ac:dyDescent="0.3"/>
    <row r="56" spans="2:2" ht="15.75" thickBot="1" x14ac:dyDescent="0.3">
      <c r="B56" s="3"/>
    </row>
    <row r="57" spans="2:2" ht="15.75" thickBot="1" x14ac:dyDescent="0.3">
      <c r="B57" s="5"/>
    </row>
    <row r="58" spans="2:2" ht="15.75" thickBot="1" x14ac:dyDescent="0.3">
      <c r="B58" s="7"/>
    </row>
    <row r="59" spans="2:2" ht="15.75" thickBot="1" x14ac:dyDescent="0.3">
      <c r="B59" s="5"/>
    </row>
    <row r="60" spans="2:2" ht="15.75" thickBot="1" x14ac:dyDescent="0.3">
      <c r="B60" s="7"/>
    </row>
    <row r="61" spans="2:2" ht="15.75" thickBot="1" x14ac:dyDescent="0.3">
      <c r="B61" s="5"/>
    </row>
    <row r="62" spans="2:2" ht="15.75" thickBot="1" x14ac:dyDescent="0.3">
      <c r="B62" s="7"/>
    </row>
    <row r="63" spans="2:2" ht="15.75" thickBot="1" x14ac:dyDescent="0.3">
      <c r="B63" s="5"/>
    </row>
    <row r="64" spans="2:2" ht="15.75" thickBot="1" x14ac:dyDescent="0.3">
      <c r="B64" s="7"/>
    </row>
    <row r="65" spans="2:2" ht="15.75" thickBot="1" x14ac:dyDescent="0.3">
      <c r="B65" s="5"/>
    </row>
    <row r="66" spans="2:2" ht="15.75" thickBot="1" x14ac:dyDescent="0.3">
      <c r="B66" s="7"/>
    </row>
    <row r="67" spans="2:2" ht="15.75" thickBot="1" x14ac:dyDescent="0.3">
      <c r="B67" s="5"/>
    </row>
    <row r="68" spans="2:2" ht="15.75" thickBot="1" x14ac:dyDescent="0.3">
      <c r="B68" s="7"/>
    </row>
    <row r="69" spans="2:2" ht="15.75" thickBot="1" x14ac:dyDescent="0.3">
      <c r="B69" s="5"/>
    </row>
    <row r="70" spans="2:2" ht="15.75" thickBot="1" x14ac:dyDescent="0.3">
      <c r="B70" s="7"/>
    </row>
    <row r="71" spans="2:2" x14ac:dyDescent="0.25">
      <c r="B7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2017-03-10T13:26:58Z</dcterms:modified>
</cp:coreProperties>
</file>