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Python\Discord_Bots\doubleLung_Resources\"/>
    </mc:Choice>
  </mc:AlternateContent>
  <xr:revisionPtr revIDLastSave="0" documentId="13_ncr:1_{8BEF2A93-BFE0-409A-AFE2-724EECCB1D96}" xr6:coauthVersionLast="46" xr6:coauthVersionMax="46" xr10:uidLastSave="{00000000-0000-0000-0000-000000000000}"/>
  <bookViews>
    <workbookView xWindow="3120" yWindow="3120" windowWidth="28800" windowHeight="6000" tabRatio="761" activeTab="2" xr2:uid="{00000000-000D-0000-FFFF-FFFF00000000}"/>
  </bookViews>
  <sheets>
    <sheet name="Intro" sheetId="1" r:id="rId1"/>
    <sheet name="Weapons &amp; Ammo" sheetId="2" r:id="rId2"/>
    <sheet name="Sheet1" sheetId="12" r:id="rId3"/>
    <sheet name="Hirsch" sheetId="3" r:id="rId4"/>
    <sheet name="Layton" sheetId="4" r:id="rId5"/>
    <sheet name="Medved" sheetId="5" r:id="rId6"/>
    <sheet name="Vurhonga" sheetId="6" r:id="rId7"/>
    <sheet name="Parque" sheetId="7" r:id="rId8"/>
    <sheet name="Yukon" sheetId="8" r:id="rId9"/>
    <sheet name="Cuatro" sheetId="9" r:id="rId10"/>
    <sheet name="Silver Ridge" sheetId="10" r:id="rId11"/>
    <sheet name="Te Awaro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3" l="1"/>
  <c r="W22" i="4"/>
  <c r="W42" i="4"/>
  <c r="W39" i="4"/>
  <c r="W36" i="4"/>
  <c r="W33" i="4"/>
  <c r="W30" i="4"/>
  <c r="W27" i="4"/>
  <c r="W17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X63" i="11"/>
  <c r="Q66" i="11"/>
  <c r="Q65" i="11"/>
  <c r="Q64" i="11"/>
  <c r="Q63" i="11"/>
  <c r="Q62" i="11"/>
  <c r="Q61" i="11"/>
  <c r="Q60" i="11"/>
  <c r="X60" i="11" s="1"/>
  <c r="Q59" i="11"/>
  <c r="Q58" i="11"/>
  <c r="Q57" i="11"/>
  <c r="Q56" i="11"/>
  <c r="X17" i="11"/>
  <c r="T51" i="11"/>
  <c r="S51" i="11"/>
  <c r="R51" i="11"/>
  <c r="T45" i="11"/>
  <c r="S45" i="11"/>
  <c r="R45" i="11"/>
  <c r="T40" i="11"/>
  <c r="S40" i="11"/>
  <c r="R40" i="11"/>
  <c r="T35" i="11"/>
  <c r="S35" i="11"/>
  <c r="R35" i="11"/>
  <c r="T29" i="11"/>
  <c r="S29" i="11"/>
  <c r="R29" i="11"/>
  <c r="T24" i="11"/>
  <c r="S24" i="11"/>
  <c r="R24" i="11"/>
  <c r="S20" i="11"/>
  <c r="R20" i="11"/>
  <c r="V17" i="11"/>
  <c r="Q55" i="11"/>
  <c r="Q54" i="11"/>
  <c r="X54" i="11" s="1"/>
  <c r="Q53" i="11"/>
  <c r="Q52" i="11"/>
  <c r="Q51" i="11"/>
  <c r="X51" i="11" s="1"/>
  <c r="Q50" i="11"/>
  <c r="Q49" i="11"/>
  <c r="Q48" i="11"/>
  <c r="Q47" i="11"/>
  <c r="Q46" i="11"/>
  <c r="Q45" i="11"/>
  <c r="Q44" i="11"/>
  <c r="X44" i="11" s="1"/>
  <c r="Q43" i="11"/>
  <c r="Q42" i="11"/>
  <c r="Q41" i="11"/>
  <c r="Q40" i="11"/>
  <c r="Q39" i="11"/>
  <c r="Q38" i="11"/>
  <c r="Q37" i="11"/>
  <c r="Q36" i="11"/>
  <c r="Q35" i="11"/>
  <c r="Q34" i="11"/>
  <c r="X34" i="11" s="1"/>
  <c r="Q33" i="11"/>
  <c r="Q32" i="11"/>
  <c r="Q31" i="11"/>
  <c r="Q30" i="11"/>
  <c r="Q29" i="11"/>
  <c r="Q28" i="11"/>
  <c r="Q27" i="11"/>
  <c r="X27" i="11" s="1"/>
  <c r="Q26" i="11"/>
  <c r="Q25" i="11"/>
  <c r="X22" i="11" s="1"/>
  <c r="Q24" i="11"/>
  <c r="Q23" i="11"/>
  <c r="Q22" i="11"/>
  <c r="Q21" i="11"/>
  <c r="Q20" i="11"/>
  <c r="Q19" i="11"/>
  <c r="Q18" i="11"/>
  <c r="Q17" i="11"/>
  <c r="X49" i="10"/>
  <c r="X32" i="10"/>
  <c r="X23" i="10"/>
  <c r="X40" i="10"/>
  <c r="X36" i="10"/>
  <c r="X53" i="10"/>
  <c r="X27" i="10"/>
  <c r="Q27" i="10"/>
  <c r="Q26" i="10"/>
  <c r="X18" i="10"/>
  <c r="T58" i="10"/>
  <c r="S58" i="10"/>
  <c r="R58" i="10"/>
  <c r="T53" i="10"/>
  <c r="S53" i="10"/>
  <c r="R53" i="10"/>
  <c r="T47" i="10"/>
  <c r="S47" i="10"/>
  <c r="R47" i="10"/>
  <c r="T42" i="10"/>
  <c r="S42" i="10"/>
  <c r="R42" i="10"/>
  <c r="T37" i="10"/>
  <c r="S37" i="10"/>
  <c r="R37" i="10"/>
  <c r="T33" i="10"/>
  <c r="S33" i="10"/>
  <c r="R33" i="10"/>
  <c r="T27" i="10"/>
  <c r="S27" i="10"/>
  <c r="R27" i="10"/>
  <c r="T23" i="10"/>
  <c r="R23" i="10"/>
  <c r="T18" i="10"/>
  <c r="S18" i="10"/>
  <c r="R18" i="10"/>
  <c r="Q56" i="10"/>
  <c r="Q55" i="10"/>
  <c r="Q54" i="10"/>
  <c r="Q53" i="10"/>
  <c r="Q52" i="10"/>
  <c r="Q51" i="10"/>
  <c r="Q50" i="10"/>
  <c r="Q49" i="10"/>
  <c r="Q48" i="10"/>
  <c r="Q47" i="10"/>
  <c r="Q46" i="10"/>
  <c r="X46" i="10" s="1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5" i="10"/>
  <c r="S23" i="10"/>
  <c r="Q24" i="10"/>
  <c r="Q23" i="10"/>
  <c r="Q22" i="10"/>
  <c r="Q21" i="10"/>
  <c r="Q20" i="10"/>
  <c r="Q19" i="10"/>
  <c r="Q18" i="10"/>
  <c r="Q31" i="9"/>
  <c r="X19" i="9"/>
  <c r="X27" i="9"/>
  <c r="X38" i="9"/>
  <c r="X47" i="9"/>
  <c r="X35" i="9"/>
  <c r="X21" i="9"/>
  <c r="T55" i="9"/>
  <c r="S55" i="9"/>
  <c r="R55" i="9"/>
  <c r="T49" i="9"/>
  <c r="S49" i="9"/>
  <c r="R49" i="9"/>
  <c r="T43" i="9"/>
  <c r="S43" i="9"/>
  <c r="R43" i="9"/>
  <c r="T37" i="9"/>
  <c r="S37" i="9"/>
  <c r="R37" i="9"/>
  <c r="T31" i="9"/>
  <c r="S31" i="9"/>
  <c r="R31" i="9"/>
  <c r="T25" i="9"/>
  <c r="S25" i="9"/>
  <c r="R25" i="9"/>
  <c r="T19" i="9"/>
  <c r="S19" i="9"/>
  <c r="R19" i="9"/>
  <c r="Q2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0" i="9"/>
  <c r="Q29" i="9"/>
  <c r="Q27" i="9"/>
  <c r="Q26" i="9"/>
  <c r="Q25" i="9"/>
  <c r="Q24" i="9"/>
  <c r="Q23" i="9"/>
  <c r="Q22" i="9"/>
  <c r="Q21" i="9"/>
  <c r="Q20" i="9"/>
  <c r="Q19" i="9"/>
  <c r="X17" i="8"/>
  <c r="X29" i="8"/>
  <c r="X25" i="8"/>
  <c r="X39" i="8"/>
  <c r="X36" i="8"/>
  <c r="X33" i="8"/>
  <c r="X22" i="8"/>
  <c r="T48" i="8"/>
  <c r="S48" i="8"/>
  <c r="R48" i="8"/>
  <c r="T42" i="8"/>
  <c r="S42" i="8"/>
  <c r="R42" i="8"/>
  <c r="T36" i="8"/>
  <c r="S36" i="8"/>
  <c r="R36" i="8"/>
  <c r="T30" i="8"/>
  <c r="S30" i="8"/>
  <c r="R30" i="8"/>
  <c r="T24" i="8"/>
  <c r="S24" i="8"/>
  <c r="R24" i="8"/>
  <c r="T18" i="8"/>
  <c r="S18" i="8"/>
  <c r="R18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U17" i="8"/>
  <c r="Q17" i="8"/>
  <c r="X44" i="7"/>
  <c r="X41" i="7"/>
  <c r="X35" i="7"/>
  <c r="X26" i="7"/>
  <c r="X21" i="7"/>
  <c r="X31" i="7"/>
  <c r="X17" i="7"/>
  <c r="T49" i="7"/>
  <c r="S49" i="7"/>
  <c r="R49" i="7"/>
  <c r="T43" i="7"/>
  <c r="S43" i="7"/>
  <c r="R43" i="7"/>
  <c r="T37" i="7"/>
  <c r="S37" i="7"/>
  <c r="R37" i="7"/>
  <c r="T31" i="7"/>
  <c r="S31" i="7"/>
  <c r="R31" i="7"/>
  <c r="T25" i="7"/>
  <c r="S25" i="7"/>
  <c r="R25" i="7"/>
  <c r="T18" i="7"/>
  <c r="S18" i="7"/>
  <c r="R18" i="7"/>
  <c r="U17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X51" i="6"/>
  <c r="X30" i="6"/>
  <c r="X37" i="6"/>
  <c r="X48" i="6"/>
  <c r="X41" i="6"/>
  <c r="X27" i="6"/>
  <c r="X44" i="6"/>
  <c r="X18" i="6"/>
  <c r="T61" i="6"/>
  <c r="S61" i="6"/>
  <c r="R61" i="6"/>
  <c r="T57" i="6"/>
  <c r="S57" i="6"/>
  <c r="R57" i="6"/>
  <c r="T51" i="6"/>
  <c r="S51" i="6"/>
  <c r="R51" i="6"/>
  <c r="S45" i="6"/>
  <c r="T45" i="6"/>
  <c r="R45" i="6"/>
  <c r="T39" i="6"/>
  <c r="S39" i="6"/>
  <c r="R39" i="6"/>
  <c r="T34" i="6"/>
  <c r="S34" i="6"/>
  <c r="R34" i="6"/>
  <c r="T29" i="6"/>
  <c r="S29" i="6"/>
  <c r="R29" i="6"/>
  <c r="T24" i="6"/>
  <c r="S24" i="6"/>
  <c r="R24" i="6"/>
  <c r="T18" i="6"/>
  <c r="S18" i="6"/>
  <c r="R18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X24" i="6" s="1"/>
  <c r="Q24" i="6"/>
  <c r="Q23" i="6"/>
  <c r="Q22" i="6"/>
  <c r="Q21" i="6"/>
  <c r="Q20" i="6"/>
  <c r="Q19" i="6"/>
  <c r="Q18" i="6"/>
  <c r="X40" i="5"/>
  <c r="X30" i="5"/>
  <c r="X26" i="5"/>
  <c r="X23" i="5"/>
  <c r="X20" i="5"/>
  <c r="X17" i="5"/>
  <c r="T46" i="5"/>
  <c r="S46" i="5"/>
  <c r="R46" i="5"/>
  <c r="T34" i="5"/>
  <c r="T40" i="5"/>
  <c r="S40" i="5"/>
  <c r="R40" i="5"/>
  <c r="R34" i="5"/>
  <c r="S34" i="5"/>
  <c r="T28" i="5"/>
  <c r="S28" i="5"/>
  <c r="R28" i="5"/>
  <c r="T23" i="5"/>
  <c r="S23" i="5"/>
  <c r="R23" i="5"/>
  <c r="S17" i="5"/>
  <c r="T17" i="5"/>
  <c r="R17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X22" i="3"/>
  <c r="X42" i="3"/>
  <c r="X39" i="3"/>
  <c r="X36" i="3"/>
  <c r="X33" i="3"/>
  <c r="X30" i="3"/>
  <c r="X27" i="3"/>
  <c r="X17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T51" i="3"/>
  <c r="S51" i="3"/>
  <c r="R51" i="3"/>
  <c r="T45" i="3"/>
  <c r="S45" i="3"/>
  <c r="R45" i="3"/>
  <c r="S39" i="3"/>
  <c r="R39" i="3"/>
  <c r="T33" i="3"/>
  <c r="S33" i="3"/>
  <c r="R33" i="3"/>
  <c r="T30" i="3"/>
  <c r="S30" i="3"/>
  <c r="R30" i="3"/>
  <c r="S24" i="3"/>
  <c r="R24" i="3"/>
  <c r="V17" i="3"/>
  <c r="T24" i="3"/>
  <c r="T20" i="3"/>
  <c r="T53" i="4"/>
  <c r="S53" i="4"/>
  <c r="R53" i="4"/>
  <c r="T47" i="4"/>
  <c r="S47" i="4"/>
  <c r="R47" i="4"/>
  <c r="T42" i="4"/>
  <c r="S42" i="4"/>
  <c r="R42" i="4"/>
  <c r="S36" i="4"/>
  <c r="R36" i="4"/>
  <c r="T36" i="4"/>
  <c r="T30" i="4"/>
  <c r="S30" i="4"/>
  <c r="R30" i="4"/>
  <c r="T24" i="4"/>
  <c r="S24" i="4"/>
  <c r="R24" i="4"/>
  <c r="T18" i="4"/>
  <c r="S18" i="4"/>
  <c r="U17" i="4"/>
  <c r="R18" i="4"/>
  <c r="X24" i="9" l="1"/>
</calcChain>
</file>

<file path=xl/sharedStrings.xml><?xml version="1.0" encoding="utf-8"?>
<sst xmlns="http://schemas.openxmlformats.org/spreadsheetml/2006/main" count="3109" uniqueCount="592">
  <si>
    <t>Table of Contents</t>
  </si>
  <si>
    <t>Spreadsheet made by ZaggiDK and KristinaHM</t>
  </si>
  <si>
    <t>Streamers recommended by the Spreadsheet</t>
  </si>
  <si>
    <t>Page 1</t>
  </si>
  <si>
    <t>Introduction &amp; Streamers</t>
  </si>
  <si>
    <r>
      <rPr>
        <b/>
        <sz val="18"/>
        <color rgb="FF000000"/>
        <rFont val="Nunito"/>
      </rPr>
      <t>ZaggiDK</t>
    </r>
    <r>
      <rPr>
        <b/>
        <sz val="11"/>
        <color rgb="FF000000"/>
        <rFont val="Nunito"/>
      </rPr>
      <t xml:space="preserve">
Youtub</t>
    </r>
    <r>
      <rPr>
        <b/>
        <sz val="11"/>
        <color rgb="FF000000"/>
        <rFont val="Nunito"/>
      </rPr>
      <t>e</t>
    </r>
    <r>
      <rPr>
        <b/>
        <i/>
        <sz val="11"/>
        <color rgb="FF000000"/>
        <rFont val="Nunito"/>
      </rPr>
      <t xml:space="preserve"> </t>
    </r>
    <r>
      <rPr>
        <b/>
        <i/>
        <u/>
        <sz val="11"/>
        <color rgb="FF1155CC"/>
        <rFont val="Nunito"/>
      </rPr>
      <t>https://www.youtube.com/zaggidk</t>
    </r>
    <r>
      <rPr>
        <b/>
        <i/>
        <sz val="11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Twitc</t>
    </r>
    <r>
      <rPr>
        <b/>
        <sz val="11"/>
        <color rgb="FF000000"/>
        <rFont val="Nunito"/>
      </rPr>
      <t>h</t>
    </r>
    <r>
      <rPr>
        <b/>
        <i/>
        <sz val="11"/>
        <color rgb="FF000000"/>
        <rFont val="Nunito"/>
      </rPr>
      <t xml:space="preserve"> </t>
    </r>
    <r>
      <rPr>
        <b/>
        <i/>
        <u/>
        <sz val="11"/>
        <color rgb="FF1155CC"/>
        <rFont val="Nunito"/>
      </rPr>
      <t>https://www.twitch.tv/zaggidk</t>
    </r>
    <r>
      <rPr>
        <b/>
        <i/>
        <sz val="11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Discor</t>
    </r>
    <r>
      <rPr>
        <b/>
        <sz val="11"/>
        <color rgb="FF000000"/>
        <rFont val="Nunito"/>
      </rPr>
      <t xml:space="preserve">d </t>
    </r>
    <r>
      <rPr>
        <b/>
        <i/>
        <u/>
        <sz val="11"/>
        <color rgb="FF1155CC"/>
        <rFont val="Nunito"/>
      </rPr>
      <t>https://discord.gg/RYHVm9u</t>
    </r>
    <r>
      <rPr>
        <b/>
        <i/>
        <sz val="11"/>
        <color rgb="FF000000"/>
        <rFont val="Nunito"/>
      </rPr>
      <t xml:space="preserve"> </t>
    </r>
  </si>
  <si>
    <t>The streamers mentioned below are frequent users of this spreadsheet and streamers who provide quality content.</t>
  </si>
  <si>
    <t>Page 2</t>
  </si>
  <si>
    <t>Weapons &amp; Ammo</t>
  </si>
  <si>
    <r>
      <rPr>
        <b/>
        <sz val="14"/>
        <color rgb="FF000000"/>
        <rFont val="Nunito"/>
      </rPr>
      <t>AndyWillsTV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Nunito"/>
      </rPr>
      <t>Twitch</t>
    </r>
    <r>
      <rPr>
        <sz val="10"/>
        <color rgb="FF000000"/>
        <rFont val="Arial"/>
        <family val="2"/>
      </rPr>
      <t xml:space="preserve"> </t>
    </r>
    <r>
      <rPr>
        <b/>
        <i/>
        <u/>
        <sz val="10"/>
        <color rgb="FF1155CC"/>
        <rFont val="Nunito"/>
      </rPr>
      <t>https://www.twitch.tv/andywillstv</t>
    </r>
    <r>
      <rPr>
        <b/>
        <sz val="10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 </t>
    </r>
  </si>
  <si>
    <t>Page 3</t>
  </si>
  <si>
    <t>Hirschfelden</t>
  </si>
  <si>
    <t>Page 4</t>
  </si>
  <si>
    <t>Layton Lake</t>
  </si>
  <si>
    <r>
      <rPr>
        <b/>
        <sz val="14"/>
        <color rgb="FF000000"/>
        <rFont val="Nunito"/>
      </rPr>
      <t>CanadaKat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Nunito"/>
      </rPr>
      <t>Twitch</t>
    </r>
    <r>
      <rPr>
        <sz val="10"/>
        <color rgb="FF000000"/>
        <rFont val="Arial"/>
        <family val="2"/>
      </rPr>
      <t xml:space="preserve"> </t>
    </r>
    <r>
      <rPr>
        <b/>
        <i/>
        <u/>
        <sz val="10"/>
        <color rgb="FF1155CC"/>
        <rFont val="Nunito"/>
      </rPr>
      <t>https://www.twitch.tv/canadakat</t>
    </r>
    <r>
      <rPr>
        <b/>
        <i/>
        <sz val="10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 </t>
    </r>
  </si>
  <si>
    <t>Page 5</t>
  </si>
  <si>
    <t>Medved Taiga</t>
  </si>
  <si>
    <t>Page 6</t>
  </si>
  <si>
    <t>Vurhonga Savanna</t>
  </si>
  <si>
    <r>
      <rPr>
        <b/>
        <sz val="16"/>
        <color rgb="FF000000"/>
        <rFont val="Nunito"/>
      </rPr>
      <t>KristinaHM</t>
    </r>
    <r>
      <rPr>
        <sz val="11"/>
        <color rgb="FF000000"/>
        <rFont val="Nunito"/>
      </rPr>
      <t xml:space="preserve">
</t>
    </r>
    <r>
      <rPr>
        <b/>
        <sz val="11"/>
        <color rgb="FF000000"/>
        <rFont val="Nunito"/>
      </rPr>
      <t xml:space="preserve">Twitch </t>
    </r>
    <r>
      <rPr>
        <b/>
        <i/>
        <u/>
        <sz val="11"/>
        <color rgb="FF1155CC"/>
        <rFont val="Nunito"/>
      </rPr>
      <t>https://www.twitch.tv/kristinahm</t>
    </r>
    <r>
      <rPr>
        <b/>
        <i/>
        <u/>
        <sz val="11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Discord </t>
    </r>
    <r>
      <rPr>
        <b/>
        <i/>
        <u/>
        <sz val="11"/>
        <color rgb="FF1155CC"/>
        <rFont val="Nunito"/>
      </rPr>
      <t>https://discord.gg/vkKhmKBXFn</t>
    </r>
    <r>
      <rPr>
        <b/>
        <i/>
        <u/>
        <sz val="11"/>
        <color rgb="FF000000"/>
        <rFont val="Nunito"/>
      </rPr>
      <t xml:space="preserve"> </t>
    </r>
    <r>
      <rPr>
        <b/>
        <i/>
        <sz val="11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Instagram </t>
    </r>
    <r>
      <rPr>
        <b/>
        <i/>
        <u/>
        <sz val="11"/>
        <color rgb="FF1155CC"/>
        <rFont val="Nunito"/>
      </rPr>
      <t>https://www.instagram.com/kristina_hmdk/</t>
    </r>
    <r>
      <rPr>
        <b/>
        <i/>
        <u/>
        <sz val="11"/>
        <color rgb="FF000000"/>
        <rFont val="Nunito"/>
      </rPr>
      <t xml:space="preserve"> </t>
    </r>
    <r>
      <rPr>
        <b/>
        <i/>
        <sz val="11"/>
        <color rgb="FF000000"/>
        <rFont val="Nunito"/>
      </rPr>
      <t xml:space="preserve"> </t>
    </r>
    <r>
      <rPr>
        <sz val="10"/>
        <color rgb="FF000000"/>
        <rFont val="Arial"/>
        <family val="2"/>
      </rPr>
      <t xml:space="preserve">
</t>
    </r>
  </si>
  <si>
    <r>
      <rPr>
        <b/>
        <sz val="14"/>
        <color rgb="FF000000"/>
        <rFont val="Nunito"/>
      </rPr>
      <t>SiefPiece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Nunito"/>
      </rPr>
      <t>Twitch</t>
    </r>
    <r>
      <rPr>
        <b/>
        <i/>
        <sz val="10"/>
        <color rgb="FF000000"/>
        <rFont val="Nunito"/>
      </rPr>
      <t xml:space="preserve"> </t>
    </r>
    <r>
      <rPr>
        <b/>
        <i/>
        <u/>
        <sz val="10"/>
        <color rgb="FF1155CC"/>
        <rFont val="Nunito"/>
      </rPr>
      <t>https://www.twitch.tv/siefpiece</t>
    </r>
    <r>
      <rPr>
        <b/>
        <i/>
        <sz val="10"/>
        <color rgb="FF000000"/>
        <rFont val="Nunito"/>
      </rPr>
      <t xml:space="preserve"> </t>
    </r>
    <r>
      <rPr>
        <b/>
        <sz val="11"/>
        <color rgb="FF000000"/>
        <rFont val="Nunito"/>
      </rPr>
      <t xml:space="preserve">
 </t>
    </r>
  </si>
  <si>
    <t>Page 7</t>
  </si>
  <si>
    <t>Parque Fernando</t>
  </si>
  <si>
    <t>Page 8</t>
  </si>
  <si>
    <t>Yukon Valley</t>
  </si>
  <si>
    <r>
      <rPr>
        <b/>
        <sz val="14"/>
        <color rgb="FF000000"/>
        <rFont val="Nunito"/>
      </rPr>
      <t>WeFoundTheBody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Nunito"/>
      </rPr>
      <t>Twitch</t>
    </r>
    <r>
      <rPr>
        <b/>
        <i/>
        <sz val="10"/>
        <color rgb="FF000000"/>
        <rFont val="Nunito"/>
      </rPr>
      <t xml:space="preserve"> </t>
    </r>
    <r>
      <rPr>
        <b/>
        <i/>
        <u/>
        <sz val="10"/>
        <color rgb="FF1155CC"/>
        <rFont val="Nunito"/>
      </rPr>
      <t>https://www.twitch.tv/wefoundthebody</t>
    </r>
    <r>
      <rPr>
        <b/>
        <i/>
        <sz val="10"/>
        <color rgb="FF000000"/>
        <rFont val="Nunito"/>
      </rPr>
      <t xml:space="preserve">  </t>
    </r>
    <r>
      <rPr>
        <b/>
        <sz val="11"/>
        <color rgb="FF000000"/>
        <rFont val="Nunito"/>
      </rPr>
      <t xml:space="preserve">
 </t>
    </r>
  </si>
  <si>
    <t>Page 9</t>
  </si>
  <si>
    <t>Cuatro Colinas</t>
  </si>
  <si>
    <t>Page 10</t>
  </si>
  <si>
    <t>Silver Ridge Peaks</t>
  </si>
  <si>
    <t>Page 11</t>
  </si>
  <si>
    <t>Te Awaroa</t>
  </si>
  <si>
    <t>NEWS</t>
  </si>
  <si>
    <t>Issues or incorrect info?</t>
  </si>
  <si>
    <r>
      <rPr>
        <b/>
        <sz val="10"/>
        <color rgb="FF000000"/>
        <rFont val="Nunito"/>
      </rPr>
      <t xml:space="preserve">8th of January 2021: Max weight track (KG) is now added for every species on every map. Thank you so much to </t>
    </r>
    <r>
      <rPr>
        <b/>
        <sz val="10"/>
        <color rgb="FFFF0000"/>
        <rFont val="Nunito"/>
      </rPr>
      <t>Cervus</t>
    </r>
    <r>
      <rPr>
        <b/>
        <sz val="10"/>
        <color rgb="FF000000"/>
        <rFont val="Nunito"/>
      </rPr>
      <t xml:space="preserve"> for providing the info! You're a champ.
7th of January 2021: </t>
    </r>
    <r>
      <rPr>
        <b/>
        <sz val="10"/>
        <color rgb="FFFF0000"/>
        <rFont val="Nunito"/>
      </rPr>
      <t>CanadaKat</t>
    </r>
    <r>
      <rPr>
        <b/>
        <sz val="10"/>
        <color rgb="FF000000"/>
        <rFont val="Nunito"/>
      </rPr>
      <t xml:space="preserve"> has been added as a recommended streamer. We are proud to have her being part of the spreadsheet!
7th of January 2021: Albino Chamois, Albino Feral Goat and Albino Feral Pig has been added to furtypes on Te Awaroa. Thanks to </t>
    </r>
    <r>
      <rPr>
        <b/>
        <sz val="10"/>
        <color rgb="FFFF0000"/>
        <rFont val="Nunito"/>
      </rPr>
      <t>Aew36</t>
    </r>
    <r>
      <rPr>
        <b/>
        <sz val="10"/>
        <color rgb="FF000000"/>
        <rFont val="Nunito"/>
      </rPr>
      <t xml:space="preserve"> and </t>
    </r>
    <r>
      <rPr>
        <b/>
        <sz val="10"/>
        <color rgb="FFFF0000"/>
        <rFont val="Nunito"/>
      </rPr>
      <t>Tacos</t>
    </r>
    <r>
      <rPr>
        <b/>
        <sz val="10"/>
        <color rgb="FF000000"/>
        <rFont val="Nunito"/>
      </rPr>
      <t xml:space="preserve"> for providing pictures for proof!</t>
    </r>
  </si>
  <si>
    <t>Contact KristinaHM on discord
KristinaHM#2164</t>
  </si>
  <si>
    <t>Animal Classes</t>
  </si>
  <si>
    <t>Permitted weapons and ammo for the different classes</t>
  </si>
  <si>
    <t>Category</t>
  </si>
  <si>
    <t>Model</t>
  </si>
  <si>
    <t>Ammunition</t>
  </si>
  <si>
    <t>Permitted Classes</t>
  </si>
  <si>
    <t>Species</t>
  </si>
  <si>
    <t>Class</t>
  </si>
  <si>
    <t>Rifle</t>
  </si>
  <si>
    <t>Virant</t>
  </si>
  <si>
    <t>22LR</t>
  </si>
  <si>
    <t>Class 1</t>
  </si>
  <si>
    <t>Shotgun</t>
  </si>
  <si>
    <t>Strecker/Nordin</t>
  </si>
  <si>
    <t>20ga Birdshot</t>
  </si>
  <si>
    <t>European Rabbit</t>
  </si>
  <si>
    <t>Scrub Hare</t>
  </si>
  <si>
    <t>European Hare</t>
  </si>
  <si>
    <t>Vasquez Cyclone</t>
  </si>
  <si>
    <t>45 air</t>
  </si>
  <si>
    <t>Class 2-4</t>
  </si>
  <si>
    <t>Grelck Drilling</t>
  </si>
  <si>
    <t>16ga Birdshot</t>
  </si>
  <si>
    <t>Canada Goose</t>
  </si>
  <si>
    <t>Side-Striped Jackal</t>
  </si>
  <si>
    <t>Roe Deer</t>
  </si>
  <si>
    <t>Docent</t>
  </si>
  <si>
    <t>Miller Model</t>
  </si>
  <si>
    <t>10ga Birdshot</t>
  </si>
  <si>
    <t>Red Fox</t>
  </si>
  <si>
    <t>Springbok</t>
  </si>
  <si>
    <t>Wild Boar</t>
  </si>
  <si>
    <t>Whitlock Model</t>
  </si>
  <si>
    <t>30-30</t>
  </si>
  <si>
    <t>Class 2-6</t>
  </si>
  <si>
    <t>Mangiafico</t>
  </si>
  <si>
    <t>Lesser Kudu</t>
  </si>
  <si>
    <t>Beceite Ibex
Gredos Ibex
Souteastern Ibex
Ronda Ibex</t>
  </si>
  <si>
    <t>Ranger</t>
  </si>
  <si>
    <t>Caversham/Cacciatore</t>
  </si>
  <si>
    <t>12ga Birdshot</t>
  </si>
  <si>
    <t>Warthog</t>
  </si>
  <si>
    <t>Hudzik Caplock</t>
  </si>
  <si>
    <t>.50 Round Ball</t>
  </si>
  <si>
    <t>Class 3-7</t>
  </si>
  <si>
    <t>20ga Steel Birdshot</t>
  </si>
  <si>
    <t>Fallow Deer</t>
  </si>
  <si>
    <t>Blue Wildebeest</t>
  </si>
  <si>
    <t>Solokhin MN1890</t>
  </si>
  <si>
    <t>7.62x54r</t>
  </si>
  <si>
    <t>20ga Buckshot</t>
  </si>
  <si>
    <t>Class 2-3</t>
  </si>
  <si>
    <t>Red Deer</t>
  </si>
  <si>
    <t>Gemsbok</t>
  </si>
  <si>
    <t>Eckers &amp; M1</t>
  </si>
  <si>
    <t>30-06</t>
  </si>
  <si>
    <t>Class 4-8</t>
  </si>
  <si>
    <t>16ga Buckshot</t>
  </si>
  <si>
    <t>European Bison</t>
  </si>
  <si>
    <t>Lion</t>
  </si>
  <si>
    <t>Iberian Mouflon</t>
  </si>
  <si>
    <t>Martensson</t>
  </si>
  <si>
    <t>6.5mm</t>
  </si>
  <si>
    <t>12ga Buckshot</t>
  </si>
  <si>
    <t>Class 2-5</t>
  </si>
  <si>
    <t>Cape Buffalo</t>
  </si>
  <si>
    <t>Iberian Wolf</t>
  </si>
  <si>
    <t>Huntsman</t>
  </si>
  <si>
    <t>20ga Slug</t>
  </si>
  <si>
    <t>Class 4-7</t>
  </si>
  <si>
    <t>.50 Minié Ball</t>
  </si>
  <si>
    <t>16ga Slug</t>
  </si>
  <si>
    <t>Mallard</t>
  </si>
  <si>
    <t>F.L. Sporter</t>
  </si>
  <si>
    <t>10ga Buckshot</t>
  </si>
  <si>
    <t>Jackrabbit</t>
  </si>
  <si>
    <t>Cinnamon Teal</t>
  </si>
  <si>
    <t>Express/Regent Magnum</t>
  </si>
  <si>
    <t>7mm</t>
  </si>
  <si>
    <t>Class 4-9</t>
  </si>
  <si>
    <t>12ga Slug</t>
  </si>
  <si>
    <t>Coyote</t>
  </si>
  <si>
    <t>Blackbuck</t>
  </si>
  <si>
    <t>Turkey</t>
  </si>
  <si>
    <t>Coachmate Lever</t>
  </si>
  <si>
    <t>45-70</t>
  </si>
  <si>
    <t>10ga Slug</t>
  </si>
  <si>
    <t>Class 6-9</t>
  </si>
  <si>
    <t>Blacktail Deer</t>
  </si>
  <si>
    <t>Axis Deer</t>
  </si>
  <si>
    <t>Pronghorn</t>
  </si>
  <si>
    <t>9.3x74r</t>
  </si>
  <si>
    <t>Class 5-9</t>
  </si>
  <si>
    <t>Archery</t>
  </si>
  <si>
    <t>Crosspoint</t>
  </si>
  <si>
    <t>300gr Bolt</t>
  </si>
  <si>
    <t>Class 1-2</t>
  </si>
  <si>
    <t>Whitetail Deer</t>
  </si>
  <si>
    <t>Puma</t>
  </si>
  <si>
    <t>Mountain Goat</t>
  </si>
  <si>
    <t>Rangemaster</t>
  </si>
  <si>
    <t>Class 7-9</t>
  </si>
  <si>
    <t>All Compounds</t>
  </si>
  <si>
    <t>300gr Arrow</t>
  </si>
  <si>
    <t>Black Bear</t>
  </si>
  <si>
    <t>Mule Deer</t>
  </si>
  <si>
    <t>Bighorn Sheep</t>
  </si>
  <si>
    <t>Canning Magnum</t>
  </si>
  <si>
    <t>Alexander Longbow</t>
  </si>
  <si>
    <t>350gr Traditional</t>
  </si>
  <si>
    <t>Class 1-3</t>
  </si>
  <si>
    <t>Roosevelt Elk</t>
  </si>
  <si>
    <t>Mountain Lion</t>
  </si>
  <si>
    <t>King 470DB</t>
  </si>
  <si>
    <t>Class 9</t>
  </si>
  <si>
    <t>420gr Bolt</t>
  </si>
  <si>
    <t>Class 2-7</t>
  </si>
  <si>
    <t>Moose</t>
  </si>
  <si>
    <t>Water Buffalo</t>
  </si>
  <si>
    <t>Handgun</t>
  </si>
  <si>
    <t>Andersson</t>
  </si>
  <si>
    <t>420gr Arrow</t>
  </si>
  <si>
    <t>Houyi Recurve</t>
  </si>
  <si>
    <t>540gr Recurve</t>
  </si>
  <si>
    <t>Rocky Mountain Elk</t>
  </si>
  <si>
    <t>Focoso</t>
  </si>
  <si>
    <t>540gr Traditional</t>
  </si>
  <si>
    <t>Musk Deer</t>
  </si>
  <si>
    <t>Harlequin Duck</t>
  </si>
  <si>
    <t>Plains Bison</t>
  </si>
  <si>
    <t>Panther Magnum</t>
  </si>
  <si>
    <t>Class 3-8</t>
  </si>
  <si>
    <t>600gr Bolt</t>
  </si>
  <si>
    <t>Eurasian Lynx</t>
  </si>
  <si>
    <t>Rhino</t>
  </si>
  <si>
    <t>600gr Arrow</t>
  </si>
  <si>
    <t>Grey Wolf</t>
  </si>
  <si>
    <t>700gr Traditional</t>
  </si>
  <si>
    <t>Class 8-9</t>
  </si>
  <si>
    <t>Reindeer</t>
  </si>
  <si>
    <t>Caribou</t>
  </si>
  <si>
    <t>Brown Bear</t>
  </si>
  <si>
    <t>Grizzly Bear</t>
  </si>
  <si>
    <t>Chamois</t>
  </si>
  <si>
    <t>Feral Goat</t>
  </si>
  <si>
    <t>Feral Pig</t>
  </si>
  <si>
    <t>Sika Deer</t>
  </si>
  <si>
    <t>Tropy Score</t>
  </si>
  <si>
    <t>Animal Class</t>
  </si>
  <si>
    <t>Max level, weight &amp; track</t>
  </si>
  <si>
    <t>Silver</t>
  </si>
  <si>
    <t>Gold</t>
  </si>
  <si>
    <t>Diamond</t>
  </si>
  <si>
    <t>Max score</t>
  </si>
  <si>
    <t>Max Level</t>
  </si>
  <si>
    <t>Max Weight (KG)</t>
  </si>
  <si>
    <t>Max Weight (LBS)</t>
  </si>
  <si>
    <t xml:space="preserve">Max Weight Track (KG) </t>
  </si>
  <si>
    <t>3 Very Easy</t>
  </si>
  <si>
    <t>2.6 KG</t>
  </si>
  <si>
    <t>5.7 LBS</t>
  </si>
  <si>
    <t>2 KG</t>
  </si>
  <si>
    <t>5 Medium</t>
  </si>
  <si>
    <t>9.2 KG</t>
  </si>
  <si>
    <t>20.3 LBS</t>
  </si>
  <si>
    <t>7-9 KG</t>
  </si>
  <si>
    <t>9 Legendary</t>
  </si>
  <si>
    <t>15.4 KG</t>
  </si>
  <si>
    <t>33 LBS</t>
  </si>
  <si>
    <t>12-15 KG</t>
  </si>
  <si>
    <t>35 KG</t>
  </si>
  <si>
    <t>77 LBS</t>
  </si>
  <si>
    <t>29-35 KG</t>
  </si>
  <si>
    <t>240 KG</t>
  </si>
  <si>
    <t>529 LBS</t>
  </si>
  <si>
    <t>186-240 KG</t>
  </si>
  <si>
    <t>100 KG</t>
  </si>
  <si>
    <t>220 LBS</t>
  </si>
  <si>
    <t>82-100 KG</t>
  </si>
  <si>
    <t>210-240 KG</t>
  </si>
  <si>
    <t>920 KG</t>
  </si>
  <si>
    <t>2028 LBS</t>
  </si>
  <si>
    <t>765-920 KG</t>
  </si>
  <si>
    <t>Zonetimes</t>
  </si>
  <si>
    <t>Fur Types</t>
  </si>
  <si>
    <t>Callers</t>
  </si>
  <si>
    <t>Time</t>
  </si>
  <si>
    <t>Needzone</t>
  </si>
  <si>
    <t>Animal</t>
  </si>
  <si>
    <t>Fur Type</t>
  </si>
  <si>
    <t>Rarity</t>
  </si>
  <si>
    <t>Caller</t>
  </si>
  <si>
    <t>05:00 - 09:00</t>
  </si>
  <si>
    <t>Active time</t>
  </si>
  <si>
    <t>Light Grey</t>
  </si>
  <si>
    <t>Common</t>
  </si>
  <si>
    <t>Short Reed Canada Goose Caller</t>
  </si>
  <si>
    <t>12:00 - 16:00</t>
  </si>
  <si>
    <t>Brown</t>
  </si>
  <si>
    <t>None</t>
  </si>
  <si>
    <t>18;00 - 22:00</t>
  </si>
  <si>
    <t>Melanistic</t>
  </si>
  <si>
    <t>Rare</t>
  </si>
  <si>
    <t>Predator "Jackrabbit" Caller</t>
  </si>
  <si>
    <t>00:00 - 00:00</t>
  </si>
  <si>
    <t>Albino</t>
  </si>
  <si>
    <t>Roe Deer Caller</t>
  </si>
  <si>
    <t>00:00 - 03:00</t>
  </si>
  <si>
    <t>Feeding</t>
  </si>
  <si>
    <t>Luecistic</t>
  </si>
  <si>
    <t>Antler Rattler</t>
  </si>
  <si>
    <t>03:00 - 07:00</t>
  </si>
  <si>
    <t>Grey</t>
  </si>
  <si>
    <t>Wild Boar Caller</t>
  </si>
  <si>
    <t>07:00 - 11:00</t>
  </si>
  <si>
    <t>Resting</t>
  </si>
  <si>
    <t>Brown Hybrid</t>
  </si>
  <si>
    <t>Uncommon</t>
  </si>
  <si>
    <t>Red Deer Caller</t>
  </si>
  <si>
    <t>11:00 - 15:00</t>
  </si>
  <si>
    <t>Light Grey Luecistic</t>
  </si>
  <si>
    <t>15:00 - 19:00</t>
  </si>
  <si>
    <t>Bald Luecistic</t>
  </si>
  <si>
    <t>19:00 - 00:00</t>
  </si>
  <si>
    <t>Drinking</t>
  </si>
  <si>
    <t>Very Rare</t>
  </si>
  <si>
    <t>Map population file</t>
  </si>
  <si>
    <t>00:00 - 05:00</t>
  </si>
  <si>
    <t>Piebald</t>
  </si>
  <si>
    <t>animal_population_0</t>
  </si>
  <si>
    <t>09:00 - 13:00</t>
  </si>
  <si>
    <t>Hotspot and Hunting Guides videos</t>
  </si>
  <si>
    <t>13:00 - 17:00</t>
  </si>
  <si>
    <r>
      <rPr>
        <u/>
        <sz val="10"/>
        <color rgb="FF1155CC"/>
        <rFont val="Nunito"/>
      </rPr>
      <t>https://www.youtube.com/watch?v=zftBXBnI5EU</t>
    </r>
    <r>
      <rPr>
        <u/>
        <sz val="10"/>
        <color rgb="FF000000"/>
        <rFont val="Nunito"/>
      </rPr>
      <t xml:space="preserve"> </t>
    </r>
  </si>
  <si>
    <t>17:00 - 21:00</t>
  </si>
  <si>
    <t>21:00 - 00:00</t>
  </si>
  <si>
    <t>23:00 - 03:00</t>
  </si>
  <si>
    <t>Black Gold</t>
  </si>
  <si>
    <t>Rare &amp; Mission</t>
  </si>
  <si>
    <t>19:00 - 23:00</t>
  </si>
  <si>
    <t>2.1 KG</t>
  </si>
  <si>
    <t>4.6 LBS</t>
  </si>
  <si>
    <t>1-2 KG</t>
  </si>
  <si>
    <t>6.8 KG</t>
  </si>
  <si>
    <t>15.1 LBS</t>
  </si>
  <si>
    <t>5-6 KG</t>
  </si>
  <si>
    <t>27 KG</t>
  </si>
  <si>
    <t>59 LBS</t>
  </si>
  <si>
    <t>24-27 KG</t>
  </si>
  <si>
    <t>95 KG</t>
  </si>
  <si>
    <t>209 LBS</t>
  </si>
  <si>
    <t>81-95 KG</t>
  </si>
  <si>
    <t>3 Very Easy or 10 Fabled</t>
  </si>
  <si>
    <t>100 KG or
110 KG</t>
  </si>
  <si>
    <t>220 LBS or
242 LBS</t>
  </si>
  <si>
    <t>85-100 KG or ? KG</t>
  </si>
  <si>
    <t>290 KG</t>
  </si>
  <si>
    <t>639 LBS</t>
  </si>
  <si>
    <t>267-290 KG</t>
  </si>
  <si>
    <t>500 KG</t>
  </si>
  <si>
    <t>1102 LBS</t>
  </si>
  <si>
    <t>440-500 KG</t>
  </si>
  <si>
    <t>620 KG</t>
  </si>
  <si>
    <t>1367 LBS</t>
  </si>
  <si>
    <t>545-620 KG</t>
  </si>
  <si>
    <t>Blonde</t>
  </si>
  <si>
    <t>Beacon Deluxe Duck Caller</t>
  </si>
  <si>
    <t>01:00 - 05:00</t>
  </si>
  <si>
    <t>05:00 - 11:00</t>
  </si>
  <si>
    <t>11:00 - 14:00</t>
  </si>
  <si>
    <t>Deer "Bleat" Caller
Deer "Grunt" Caller</t>
  </si>
  <si>
    <t>14:00 - 16:00</t>
  </si>
  <si>
    <t>16:00 - 22:00</t>
  </si>
  <si>
    <t>Buck "Snort Wheeze" Caller
Deer "Bleat" Caller
Deer "Grunt" Caller</t>
  </si>
  <si>
    <t>22:00 - 01:00</t>
  </si>
  <si>
    <t>Light Brown</t>
  </si>
  <si>
    <t>Predator "Distressed Fawn" Caller</t>
  </si>
  <si>
    <t>Elk Caller</t>
  </si>
  <si>
    <t>Moose Caller</t>
  </si>
  <si>
    <t>animal_population_1</t>
  </si>
  <si>
    <t>09:00 - 12:00</t>
  </si>
  <si>
    <t>Cinnamon</t>
  </si>
  <si>
    <t>12:00 - 15:00</t>
  </si>
  <si>
    <t>15:00 - 21:00</t>
  </si>
  <si>
    <t>00:00 - 07:00</t>
  </si>
  <si>
    <t>09:00 - 13:30</t>
  </si>
  <si>
    <t>17 KG</t>
  </si>
  <si>
    <t>37 LBS</t>
  </si>
  <si>
    <t>14-17 KG</t>
  </si>
  <si>
    <t>45 KG</t>
  </si>
  <si>
    <t>99 LBS</t>
  </si>
  <si>
    <t>35-45 KG</t>
  </si>
  <si>
    <t>182 KG</t>
  </si>
  <si>
    <t>401 LBS</t>
  </si>
  <si>
    <t>156-182 KG</t>
  </si>
  <si>
    <t>482 KG</t>
  </si>
  <si>
    <t>1063 LBS</t>
  </si>
  <si>
    <t>389-482 KG</t>
  </si>
  <si>
    <t xml:space="preserve"> Very Rare</t>
  </si>
  <si>
    <t>animal_population_2</t>
  </si>
  <si>
    <t>Leucistic</t>
  </si>
  <si>
    <t>Dark Brown</t>
  </si>
  <si>
    <t>Red Brown</t>
  </si>
  <si>
    <t>Spirit</t>
  </si>
  <si>
    <t>5.8 KG</t>
  </si>
  <si>
    <t>12.8 LBS</t>
  </si>
  <si>
    <t>4-5 KG</t>
  </si>
  <si>
    <t>14 KG</t>
  </si>
  <si>
    <t>31 LBS</t>
  </si>
  <si>
    <t>12-14 KG</t>
  </si>
  <si>
    <t>42 KG</t>
  </si>
  <si>
    <t>93 LBS</t>
  </si>
  <si>
    <t>38-42 KG</t>
  </si>
  <si>
    <t>105 KG</t>
  </si>
  <si>
    <t>231 LBS</t>
  </si>
  <si>
    <t>91-105 KG</t>
  </si>
  <si>
    <t>150 KG</t>
  </si>
  <si>
    <t>331 LBS</t>
  </si>
  <si>
    <t>123-150 KG</t>
  </si>
  <si>
    <t>265-290 KG</t>
  </si>
  <si>
    <t>205-240 KG</t>
  </si>
  <si>
    <t>270 KG</t>
  </si>
  <si>
    <t>595 LBS</t>
  </si>
  <si>
    <t>263-270 KG</t>
  </si>
  <si>
    <t>950 KG</t>
  </si>
  <si>
    <t>2094 LBS</t>
  </si>
  <si>
    <t>802-950 KG</t>
  </si>
  <si>
    <t>00:00 - 04:00</t>
  </si>
  <si>
    <t>04:00 - 09:00</t>
  </si>
  <si>
    <t>Chestnut</t>
  </si>
  <si>
    <t>Buck "Snort Wheeze" Caller</t>
  </si>
  <si>
    <t>Antler Rattler
Buck "Snort Wheeze" Caller</t>
  </si>
  <si>
    <t>15:00 - 20:00</t>
  </si>
  <si>
    <t>20:00 - 00:00</t>
  </si>
  <si>
    <t>04:00 - 11:00</t>
  </si>
  <si>
    <t>Predator "Jackrabbit" Caller 
Predator "Distressed Fawn" Caller</t>
  </si>
  <si>
    <t>18:00 - 22:00</t>
  </si>
  <si>
    <t>22:00 - 00:00</t>
  </si>
  <si>
    <t>Black Brown</t>
  </si>
  <si>
    <t>Dark</t>
  </si>
  <si>
    <t>animal_population_3</t>
  </si>
  <si>
    <t>Dusky</t>
  </si>
  <si>
    <r>
      <rPr>
        <u/>
        <sz val="10"/>
        <color rgb="FF1155CC"/>
        <rFont val="Nunito"/>
      </rPr>
      <t>https://youtu.be/T2fW2ufMQRw</t>
    </r>
    <r>
      <rPr>
        <sz val="10"/>
        <color rgb="FF000000"/>
        <rFont val="Nunito"/>
      </rPr>
      <t xml:space="preserve"> </t>
    </r>
  </si>
  <si>
    <t>04:00 - 07:00</t>
  </si>
  <si>
    <t>07:00 - 10:00</t>
  </si>
  <si>
    <t>10:00 - 14:00</t>
  </si>
  <si>
    <t>14:00 - 19:00</t>
  </si>
  <si>
    <t>Red</t>
  </si>
  <si>
    <t>04:00 - 08:00</t>
  </si>
  <si>
    <t>08:00 - 13:00</t>
  </si>
  <si>
    <t>13:00 - 16:00</t>
  </si>
  <si>
    <t>16:00 - 20:00</t>
  </si>
  <si>
    <t>Crowned</t>
  </si>
  <si>
    <t>03:00 - 09:00</t>
  </si>
  <si>
    <t>Beige</t>
  </si>
  <si>
    <t>Black</t>
  </si>
  <si>
    <t>08:00 - 14:00</t>
  </si>
  <si>
    <t>14:00 - 18:00</t>
  </si>
  <si>
    <t>18:00 - 21:00</t>
  </si>
  <si>
    <t>00:00 - 08:00</t>
  </si>
  <si>
    <t>08:00 - 12:00</t>
  </si>
  <si>
    <t>12:00 - 15:30</t>
  </si>
  <si>
    <t>15:00 - 00:00</t>
  </si>
  <si>
    <t>05:00 - 08:00</t>
  </si>
  <si>
    <t>16:00 - 19:00</t>
  </si>
  <si>
    <t>19:00 - 22:00</t>
  </si>
  <si>
    <t>0.48 KG</t>
  </si>
  <si>
    <t>1.1 LBS</t>
  </si>
  <si>
    <t>0 KG</t>
  </si>
  <si>
    <t>51 KG</t>
  </si>
  <si>
    <t>112 LBS</t>
  </si>
  <si>
    <t>44-51 KG</t>
  </si>
  <si>
    <t>75 KG</t>
  </si>
  <si>
    <t>165 LBS</t>
  </si>
  <si>
    <t>62-75 KG</t>
  </si>
  <si>
    <t>86-105 KG</t>
  </si>
  <si>
    <t>Unknown yet</t>
  </si>
  <si>
    <t>210 KG</t>
  </si>
  <si>
    <t>463 LBS</t>
  </si>
  <si>
    <t>175-210 KG</t>
  </si>
  <si>
    <t>1250 KG</t>
  </si>
  <si>
    <t>2756 LBS</t>
  </si>
  <si>
    <t>1067-1250 KG</t>
  </si>
  <si>
    <t>00:00 - 06:00</t>
  </si>
  <si>
    <t>06:00 - 09:00</t>
  </si>
  <si>
    <t>Axis Deer "Screamer" Caller</t>
  </si>
  <si>
    <t>12:00 - 14:00</t>
  </si>
  <si>
    <t>Deer "Bleat" Caller</t>
  </si>
  <si>
    <t>14:00 - 17:00</t>
  </si>
  <si>
    <t>17:00 - 19:00</t>
  </si>
  <si>
    <t>Orange</t>
  </si>
  <si>
    <t>animal_population_4</t>
  </si>
  <si>
    <t>12:00 - 18:00</t>
  </si>
  <si>
    <t>Dark Red</t>
  </si>
  <si>
    <t>Dilute</t>
  </si>
  <si>
    <t>12:00 - 17:00</t>
  </si>
  <si>
    <t>05:00 - 10:00</t>
  </si>
  <si>
    <t>10:00 - 13:00</t>
  </si>
  <si>
    <t>0.75 KG</t>
  </si>
  <si>
    <t>1.65 LBS</t>
  </si>
  <si>
    <t>34 LBS</t>
  </si>
  <si>
    <t>80 KG</t>
  </si>
  <si>
    <t>176 LBS</t>
  </si>
  <si>
    <t>67-80 KG</t>
  </si>
  <si>
    <t>190 KG</t>
  </si>
  <si>
    <t>418 LBS</t>
  </si>
  <si>
    <t>161-190 KG</t>
  </si>
  <si>
    <t>680 KG</t>
  </si>
  <si>
    <t>1499 LBS</t>
  </si>
  <si>
    <t>551-680 KG</t>
  </si>
  <si>
    <t>1200 KG</t>
  </si>
  <si>
    <t>2645 LBS</t>
  </si>
  <si>
    <t>987-1200 KG</t>
  </si>
  <si>
    <t>Egg White</t>
  </si>
  <si>
    <t>animal_population_6</t>
  </si>
  <si>
    <t>11:00 - 19:00</t>
  </si>
  <si>
    <t>23:00 - 00:00</t>
  </si>
  <si>
    <t>Grizzly Bear
Plains Bison
Caribou</t>
  </si>
  <si>
    <t>https://www.youtube.com/watch?v=8eHbMJ5lZjo</t>
  </si>
  <si>
    <t>7 KG</t>
  </si>
  <si>
    <t>15.4 LBS</t>
  </si>
  <si>
    <t>5-7 KG</t>
  </si>
  <si>
    <t>Beceite Ibex</t>
  </si>
  <si>
    <t>110 KG</t>
  </si>
  <si>
    <t>242 LBS</t>
  </si>
  <si>
    <t>91-110 KG</t>
  </si>
  <si>
    <t>Gredos Ibex</t>
  </si>
  <si>
    <t>102 KG</t>
  </si>
  <si>
    <t>225 LBS</t>
  </si>
  <si>
    <t>85-102 KG</t>
  </si>
  <si>
    <t>Southeastern Ibex</t>
  </si>
  <si>
    <t>87.5 KG</t>
  </si>
  <si>
    <t>192 LBS</t>
  </si>
  <si>
    <t>74-87 KG</t>
  </si>
  <si>
    <t>Ronda Ibex</t>
  </si>
  <si>
    <t>110+ (Highest yet)</t>
  </si>
  <si>
    <t>70 KG</t>
  </si>
  <si>
    <t>154 LBS</t>
  </si>
  <si>
    <t>61-70 KG</t>
  </si>
  <si>
    <t>60 KG</t>
  </si>
  <si>
    <t>132 LBS</t>
  </si>
  <si>
    <t>52-60 KG</t>
  </si>
  <si>
    <t>50 KG</t>
  </si>
  <si>
    <t>110 LBS</t>
  </si>
  <si>
    <t>45-50 KG</t>
  </si>
  <si>
    <t>Beceite Ibex
Gredos Ibex
Souteastern Ibex
Ronda Ibex</t>
  </si>
  <si>
    <t>06:00 - 09:30</t>
  </si>
  <si>
    <t>animal_population_8</t>
  </si>
  <si>
    <t>Beceite Ibex
Gredos Ibex
Southeastern Ibex
Ronda Ibex</t>
  </si>
  <si>
    <t>08:00 - 11:00</t>
  </si>
  <si>
    <t>Olive</t>
  </si>
  <si>
    <t>11:00 - 17:00</t>
  </si>
  <si>
    <t>Winter</t>
  </si>
  <si>
    <t>Pristine</t>
  </si>
  <si>
    <t>22:00 - 02:00</t>
  </si>
  <si>
    <t>02:00 - 06:00</t>
  </si>
  <si>
    <t>Fantasma</t>
  </si>
  <si>
    <t>Mission</t>
  </si>
  <si>
    <t>Ogro</t>
  </si>
  <si>
    <t>09:00 - 15:00</t>
  </si>
  <si>
    <t>Sombra</t>
  </si>
  <si>
    <t>11 KG</t>
  </si>
  <si>
    <t>24 LBS</t>
  </si>
  <si>
    <t>9-11 KG</t>
  </si>
  <si>
    <t>65 KG</t>
  </si>
  <si>
    <t>143 LBS</t>
  </si>
  <si>
    <t>57-65 KG</t>
  </si>
  <si>
    <t>145 KG</t>
  </si>
  <si>
    <t>320 LBS</t>
  </si>
  <si>
    <t>120-145 KG</t>
  </si>
  <si>
    <t>180+ (Highest yet)</t>
  </si>
  <si>
    <t>160 KG</t>
  </si>
  <si>
    <t>353 LBS</t>
  </si>
  <si>
    <t>132-160 KG</t>
  </si>
  <si>
    <t>520+ (Highest yet)</t>
  </si>
  <si>
    <t>480 KG</t>
  </si>
  <si>
    <t>1058 LBS</t>
  </si>
  <si>
    <t>410-480 KG</t>
  </si>
  <si>
    <t>Wild Turkey Crow Caller                 Wild Turkey Mouth Caller</t>
  </si>
  <si>
    <t>05:00 - 15:00</t>
  </si>
  <si>
    <t>15:00 - 16:00</t>
  </si>
  <si>
    <t>16:00 - 21:00</t>
  </si>
  <si>
    <t>08:00 - 10:00</t>
  </si>
  <si>
    <t>10:00 - 19:00</t>
  </si>
  <si>
    <t>19:00 - 21:00</t>
  </si>
  <si>
    <t>White</t>
  </si>
  <si>
    <t>03:00 - 05:00</t>
  </si>
  <si>
    <t>09:00 - 11:00</t>
  </si>
  <si>
    <t>animal_population_9</t>
  </si>
  <si>
    <t>04:00 - 06:00</t>
  </si>
  <si>
    <r>
      <rPr>
        <u/>
        <sz val="10"/>
        <color rgb="FF1155CC"/>
        <rFont val="Nunito"/>
      </rPr>
      <t>https://youtu.be/0f3SNWfh-BU</t>
    </r>
    <r>
      <rPr>
        <u/>
        <sz val="10"/>
        <color rgb="FF000000"/>
        <rFont val="Nunito"/>
      </rPr>
      <t xml:space="preserve"> </t>
    </r>
  </si>
  <si>
    <t>06:00 - 08:00</t>
  </si>
  <si>
    <r>
      <rPr>
        <u/>
        <sz val="10"/>
        <color rgb="FF1155CC"/>
        <rFont val="Nunito"/>
      </rPr>
      <t>https://youtu.be/uHU6BhD5LUY</t>
    </r>
    <r>
      <rPr>
        <sz val="10"/>
        <color rgb="FF000000"/>
        <rFont val="Nunito"/>
      </rPr>
      <t xml:space="preserve"> </t>
    </r>
  </si>
  <si>
    <t>08:00 - 21:00</t>
  </si>
  <si>
    <t>08:00 - 17:00</t>
  </si>
  <si>
    <t>17:00 - 18:30</t>
  </si>
  <si>
    <t>18:30 - 00:00</t>
  </si>
  <si>
    <t>09:00 - 10:00</t>
  </si>
  <si>
    <t>11:30 - 12:00</t>
  </si>
  <si>
    <t>Drink</t>
  </si>
  <si>
    <t>20:00 - 21:00</t>
  </si>
  <si>
    <t>04:00 - 05:00</t>
  </si>
  <si>
    <t>05:00 - 17:00</t>
  </si>
  <si>
    <t>17:00 - 18:00</t>
  </si>
  <si>
    <t>18:00 - 00:00</t>
  </si>
  <si>
    <t>03:00 - 10:00</t>
  </si>
  <si>
    <t>10:00 - 11:00</t>
  </si>
  <si>
    <t>11:00 - 16:00</t>
  </si>
  <si>
    <t>16:00 - 17:00</t>
  </si>
  <si>
    <t>17:00 - 00:00</t>
  </si>
  <si>
    <t>225+ (Highest yet)</t>
  </si>
  <si>
    <t>43-50 KG</t>
  </si>
  <si>
    <t>205 KG</t>
  </si>
  <si>
    <t>452 LBS</t>
  </si>
  <si>
    <t>161-205 KG</t>
  </si>
  <si>
    <t>220 + (Highest yet)</t>
  </si>
  <si>
    <t xml:space="preserve">240 KG </t>
  </si>
  <si>
    <t>Deer "Grunt" Caller
Red Deer Caller</t>
  </si>
  <si>
    <t>Grey Brown</t>
  </si>
  <si>
    <t>animal_population_10</t>
  </si>
  <si>
    <t>06:00 - 10:00</t>
  </si>
  <si>
    <t>Honeytones</t>
  </si>
  <si>
    <r>
      <rPr>
        <u/>
        <sz val="10"/>
        <color rgb="FF1155CC"/>
        <rFont val="Nunito"/>
      </rPr>
      <t>https://www.youtube.com/watch?v=3dO_OaI17Lw</t>
    </r>
    <r>
      <rPr>
        <u/>
        <sz val="10"/>
        <color rgb="FF000000"/>
        <rFont val="Nunito"/>
      </rPr>
      <t xml:space="preserve"> </t>
    </r>
  </si>
  <si>
    <t>03:00 - 06:00</t>
  </si>
  <si>
    <t>White Brown</t>
  </si>
  <si>
    <t>17:00 - 20:00</t>
  </si>
  <si>
    <t>Black White</t>
  </si>
  <si>
    <t>05:00 - 9:00</t>
  </si>
  <si>
    <t>Mixed</t>
  </si>
  <si>
    <t>15:00 - 18:00</t>
  </si>
  <si>
    <t>Pink</t>
  </si>
  <si>
    <t>Black Spots</t>
  </si>
  <si>
    <t xml:space="preserve"> Feeding</t>
  </si>
  <si>
    <t xml:space="preserve">05:00 - 08:00 </t>
  </si>
  <si>
    <t>Spotted</t>
  </si>
  <si>
    <t>Dark Spotted</t>
  </si>
  <si>
    <t>Red Spotted</t>
  </si>
  <si>
    <t>Moose 
(Mission)</t>
  </si>
  <si>
    <t>Mocha</t>
  </si>
  <si>
    <t>rest</t>
  </si>
  <si>
    <t>feed</t>
  </si>
  <si>
    <t>drink</t>
  </si>
  <si>
    <t>none</t>
  </si>
  <si>
    <t>active</t>
  </si>
  <si>
    <t>fur</t>
  </si>
  <si>
    <t>250+</t>
  </si>
  <si>
    <t>[\Parque Fernando\]</t>
  </si>
  <si>
    <t>[\Cuatro Colinas\]</t>
  </si>
  <si>
    <t>[\\]</t>
  </si>
  <si>
    <t>[\Silver Ridge Peaks\]</t>
  </si>
  <si>
    <t>[\Layton Lake\]</t>
  </si>
  <si>
    <t>[\Vurhonga Savanna\]</t>
  </si>
  <si>
    <t>[\Medved Taiga\]</t>
  </si>
  <si>
    <t>[\Hirschfelden\]</t>
  </si>
  <si>
    <t>[\Yukon Valley\]</t>
  </si>
  <si>
    <t>[\Te Awaroa\]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</si>
</sst>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Arial"/>
    </font>
    <font>
      <b/>
      <sz val="18"/>
      <color rgb="FF000000"/>
      <name val="Nunito"/>
    </font>
    <font>
      <sz val="10"/>
      <name val="Arial"/>
      <family val="2"/>
    </font>
    <font>
      <b/>
      <sz val="14"/>
      <color rgb="FF000000"/>
      <name val="Nunito"/>
    </font>
    <font>
      <b/>
      <sz val="11"/>
      <color rgb="FF000000"/>
      <name val="Nunito"/>
    </font>
    <font>
      <b/>
      <u/>
      <sz val="10"/>
      <color rgb="FF1155CC"/>
      <name val="Nunito"/>
    </font>
    <font>
      <sz val="10"/>
      <color theme="1"/>
      <name val="Verdana"/>
      <family val="2"/>
    </font>
    <font>
      <b/>
      <u/>
      <sz val="16"/>
      <color rgb="FF000000"/>
      <name val="Arial"/>
      <family val="2"/>
    </font>
    <font>
      <b/>
      <i/>
      <sz val="10"/>
      <color rgb="FF000000"/>
      <name val="Nunito"/>
    </font>
    <font>
      <sz val="10"/>
      <color rgb="FF000000"/>
      <name val="Verdana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1155CC"/>
      <name val="Nunito"/>
    </font>
    <font>
      <b/>
      <sz val="18"/>
      <color rgb="FFFFFFFF"/>
      <name val="Nunito"/>
    </font>
    <font>
      <b/>
      <sz val="10"/>
      <color rgb="FF000000"/>
      <name val="Nunito"/>
    </font>
    <font>
      <b/>
      <sz val="10"/>
      <color rgb="FF000000"/>
      <name val="Nunito"/>
    </font>
    <font>
      <sz val="10"/>
      <color rgb="FF000000"/>
      <name val="Nunito"/>
    </font>
    <font>
      <sz val="10"/>
      <color rgb="FF000000"/>
      <name val="Nunito"/>
    </font>
    <font>
      <sz val="10"/>
      <color theme="1"/>
      <name val="Arial"/>
      <family val="2"/>
    </font>
    <font>
      <sz val="10"/>
      <color theme="1"/>
      <name val="Nunito"/>
    </font>
    <font>
      <sz val="10"/>
      <color rgb="FF000000"/>
      <name val="Arial"/>
      <family val="2"/>
    </font>
    <font>
      <b/>
      <sz val="12"/>
      <color rgb="FF000000"/>
      <name val="Nunito"/>
    </font>
    <font>
      <u/>
      <sz val="10"/>
      <color rgb="FF000000"/>
      <name val="Arial"/>
      <family val="2"/>
    </font>
    <font>
      <u/>
      <sz val="10"/>
      <color rgb="FF000000"/>
      <name val="Nunito"/>
    </font>
    <font>
      <u/>
      <sz val="10"/>
      <color rgb="FF000000"/>
      <name val="Arial"/>
      <family val="2"/>
    </font>
    <font>
      <u/>
      <sz val="10"/>
      <color rgb="FF1155CC"/>
      <name val="Nunito"/>
    </font>
    <font>
      <u/>
      <sz val="12"/>
      <color rgb="FF1155CC"/>
      <name val="Arial"/>
      <family val="2"/>
    </font>
    <font>
      <b/>
      <sz val="11"/>
      <name val="Nunito"/>
    </font>
    <font>
      <u/>
      <sz val="10"/>
      <color rgb="FF000000"/>
      <name val="Nunito"/>
    </font>
    <font>
      <u/>
      <sz val="10"/>
      <color rgb="FF000000"/>
      <name val="Nunito"/>
    </font>
    <font>
      <b/>
      <i/>
      <sz val="11"/>
      <color rgb="FF000000"/>
      <name val="Nunito"/>
    </font>
    <font>
      <b/>
      <i/>
      <u/>
      <sz val="11"/>
      <color rgb="FF1155CC"/>
      <name val="Nunito"/>
    </font>
    <font>
      <b/>
      <i/>
      <u/>
      <sz val="10"/>
      <color rgb="FF1155CC"/>
      <name val="Nunito"/>
    </font>
    <font>
      <b/>
      <sz val="16"/>
      <color rgb="FF000000"/>
      <name val="Nunito"/>
    </font>
    <font>
      <sz val="11"/>
      <color rgb="FF000000"/>
      <name val="Nunito"/>
    </font>
    <font>
      <b/>
      <i/>
      <u/>
      <sz val="11"/>
      <color rgb="FF000000"/>
      <name val="Nunito"/>
    </font>
    <font>
      <b/>
      <sz val="10"/>
      <color rgb="FFFF0000"/>
      <name val="Nunito"/>
    </font>
    <font>
      <sz val="10"/>
      <color rgb="FF000000"/>
      <name val="Verdana"/>
      <family val="2"/>
    </font>
    <font>
      <i/>
      <sz val="10"/>
      <name val="Arial"/>
      <family val="2"/>
    </font>
    <font>
      <sz val="10"/>
      <name val="Nunito"/>
    </font>
  </fonts>
  <fills count="3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4ECFC"/>
        <bgColor rgb="FFB4ECFC"/>
      </patternFill>
    </fill>
    <fill>
      <patternFill patternType="solid">
        <fgColor rgb="FFFFE599"/>
        <bgColor rgb="FFFFE599"/>
      </patternFill>
    </fill>
    <fill>
      <patternFill patternType="solid">
        <fgColor rgb="FFFFDBFF"/>
        <bgColor rgb="FFFFDBFF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CADDEC"/>
        <bgColor rgb="FFCADDEC"/>
      </patternFill>
    </fill>
    <fill>
      <patternFill patternType="solid">
        <fgColor rgb="FFFFE6CD"/>
        <bgColor rgb="FFFFE6CD"/>
      </patternFill>
    </fill>
    <fill>
      <patternFill patternType="solid">
        <fgColor rgb="FFEAD1DC"/>
        <bgColor rgb="FFEAD1DC"/>
      </patternFill>
    </fill>
    <fill>
      <patternFill patternType="solid">
        <fgColor rgb="FF8BAFC5"/>
        <bgColor rgb="FF8BAFC5"/>
      </patternFill>
    </fill>
    <fill>
      <patternFill patternType="solid">
        <fgColor theme="8"/>
        <bgColor theme="8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FFFF1"/>
        <bgColor rgb="FFCFFFF1"/>
      </patternFill>
    </fill>
    <fill>
      <patternFill patternType="solid">
        <fgColor rgb="FF40FCC6"/>
        <bgColor rgb="FF40FCC6"/>
      </patternFill>
    </fill>
    <fill>
      <patternFill patternType="solid">
        <fgColor rgb="FFE8FFD7"/>
        <bgColor rgb="FFE8FFD7"/>
      </patternFill>
    </fill>
    <fill>
      <patternFill patternType="solid">
        <fgColor rgb="FFAECF1D"/>
        <bgColor rgb="FFAECF1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990000"/>
        <bgColor rgb="FF990000"/>
      </patternFill>
    </fill>
    <fill>
      <patternFill patternType="solid">
        <fgColor rgb="FFA2E0CE"/>
        <bgColor rgb="FFA2E0CE"/>
      </patternFill>
    </fill>
    <fill>
      <patternFill patternType="solid">
        <fgColor rgb="FFFFAD4C"/>
        <bgColor rgb="FFFFAD4C"/>
      </patternFill>
    </fill>
    <fill>
      <patternFill patternType="solid">
        <fgColor rgb="FF36D1A5"/>
        <bgColor rgb="FF36D1A5"/>
      </patternFill>
    </fill>
    <fill>
      <patternFill patternType="solid">
        <fgColor rgb="FFFCE5CD"/>
        <bgColor rgb="FFFCE5CD"/>
      </patternFill>
    </fill>
    <fill>
      <patternFill patternType="solid">
        <fgColor theme="6"/>
        <bgColor theme="6"/>
      </patternFill>
    </fill>
  </fills>
  <borders count="6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390">
    <xf numFmtId="0" fontId="0" fillId="0" borderId="0" xfId="0" applyFont="1" applyAlignment="1"/>
    <xf numFmtId="0" fontId="4" fillId="3" borderId="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 wrapText="1"/>
    </xf>
    <xf numFmtId="0" fontId="4" fillId="15" borderId="23" xfId="0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5" fillId="16" borderId="2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 wrapText="1"/>
    </xf>
    <xf numFmtId="0" fontId="4" fillId="18" borderId="23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3" xfId="0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4" fillId="19" borderId="7" xfId="0" applyFont="1" applyFill="1" applyBorder="1" applyAlignment="1">
      <alignment horizontal="center" vertical="center" wrapText="1"/>
    </xf>
    <xf numFmtId="0" fontId="4" fillId="22" borderId="21" xfId="0" applyFont="1" applyFill="1" applyBorder="1" applyAlignment="1">
      <alignment horizontal="center" vertical="center" wrapText="1"/>
    </xf>
    <xf numFmtId="0" fontId="4" fillId="22" borderId="23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4" fillId="19" borderId="7" xfId="0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5" fillId="16" borderId="35" xfId="0" applyFont="1" applyFill="1" applyBorder="1" applyAlignment="1">
      <alignment horizontal="center" vertical="center" wrapText="1"/>
    </xf>
    <xf numFmtId="0" fontId="4" fillId="17" borderId="18" xfId="0" applyFont="1" applyFill="1" applyBorder="1" applyAlignment="1">
      <alignment horizontal="center" vertical="center" wrapText="1"/>
    </xf>
    <xf numFmtId="0" fontId="4" fillId="19" borderId="18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16" borderId="26" xfId="0" applyFont="1" applyFill="1" applyBorder="1" applyAlignment="1">
      <alignment horizontal="center" vertical="center" wrapText="1"/>
    </xf>
    <xf numFmtId="0" fontId="4" fillId="25" borderId="36" xfId="0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horizontal="center" vertical="center"/>
    </xf>
    <xf numFmtId="0" fontId="4" fillId="26" borderId="21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1" borderId="18" xfId="0" applyFont="1" applyFill="1" applyBorder="1" applyAlignment="1">
      <alignment horizontal="center" vertical="center" wrapText="1"/>
    </xf>
    <xf numFmtId="0" fontId="4" fillId="23" borderId="7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8" borderId="21" xfId="0" applyFont="1" applyFill="1" applyBorder="1" applyAlignment="1">
      <alignment horizontal="center" vertical="center" wrapText="1"/>
    </xf>
    <xf numFmtId="0" fontId="4" fillId="28" borderId="23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 wrapText="1"/>
    </xf>
    <xf numFmtId="0" fontId="4" fillId="27" borderId="7" xfId="0" applyFont="1" applyFill="1" applyBorder="1" applyAlignment="1">
      <alignment horizontal="center" vertical="center" wrapText="1"/>
    </xf>
    <xf numFmtId="0" fontId="4" fillId="23" borderId="18" xfId="0" applyFont="1" applyFill="1" applyBorder="1" applyAlignment="1">
      <alignment horizontal="center" vertical="center" wrapText="1"/>
    </xf>
    <xf numFmtId="0" fontId="4" fillId="27" borderId="7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" fillId="27" borderId="18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3" fillId="3" borderId="4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3" fillId="17" borderId="39" xfId="0" applyFont="1" applyFill="1" applyBorder="1" applyAlignment="1">
      <alignment vertical="center"/>
    </xf>
    <xf numFmtId="0" fontId="3" fillId="17" borderId="39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5" borderId="24" xfId="0" applyFont="1" applyFill="1" applyBorder="1" applyAlignment="1">
      <alignment horizontal="center" vertical="center" wrapText="1"/>
    </xf>
    <xf numFmtId="0" fontId="4" fillId="25" borderId="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 wrapText="1"/>
    </xf>
    <xf numFmtId="0" fontId="4" fillId="18" borderId="23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4" fillId="23" borderId="24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4" fillId="23" borderId="7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23" borderId="7" xfId="0" applyFont="1" applyFill="1" applyBorder="1" applyAlignment="1">
      <alignment horizontal="center" vertical="center" wrapText="1"/>
    </xf>
    <xf numFmtId="0" fontId="4" fillId="23" borderId="7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4" fillId="23" borderId="18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21" fillId="31" borderId="25" xfId="0" applyFont="1" applyFill="1" applyBorder="1" applyAlignment="1">
      <alignment horizontal="center" vertical="center" wrapText="1"/>
    </xf>
    <xf numFmtId="0" fontId="21" fillId="31" borderId="41" xfId="0" applyFont="1" applyFill="1" applyBorder="1" applyAlignment="1">
      <alignment horizontal="center" vertical="center" wrapText="1"/>
    </xf>
    <xf numFmtId="0" fontId="21" fillId="32" borderId="25" xfId="0" applyFont="1" applyFill="1" applyBorder="1" applyAlignment="1">
      <alignment horizontal="center" vertical="center" wrapText="1"/>
    </xf>
    <xf numFmtId="0" fontId="21" fillId="32" borderId="14" xfId="0" applyFont="1" applyFill="1" applyBorder="1" applyAlignment="1">
      <alignment horizontal="center" vertical="center"/>
    </xf>
    <xf numFmtId="0" fontId="21" fillId="15" borderId="21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33" borderId="5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 wrapText="1"/>
    </xf>
    <xf numFmtId="0" fontId="4" fillId="27" borderId="7" xfId="0" applyFont="1" applyFill="1" applyBorder="1" applyAlignment="1">
      <alignment horizontal="center"/>
    </xf>
    <xf numFmtId="0" fontId="4" fillId="27" borderId="18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8" fillId="0" borderId="0" xfId="0" applyFont="1"/>
    <xf numFmtId="0" fontId="16" fillId="0" borderId="37" xfId="0" applyFont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/>
    <xf numFmtId="0" fontId="20" fillId="0" borderId="0" xfId="0" applyFont="1" applyAlignment="1"/>
    <xf numFmtId="0" fontId="4" fillId="25" borderId="21" xfId="0" applyFont="1" applyFill="1" applyBorder="1" applyAlignment="1">
      <alignment horizontal="center" vertical="center" wrapText="1"/>
    </xf>
    <xf numFmtId="0" fontId="4" fillId="25" borderId="23" xfId="0" applyFont="1" applyFill="1" applyBorder="1" applyAlignment="1">
      <alignment horizontal="center" vertical="center"/>
    </xf>
    <xf numFmtId="0" fontId="20" fillId="0" borderId="0" xfId="0" applyFont="1"/>
    <xf numFmtId="0" fontId="4" fillId="33" borderId="36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6" fillId="27" borderId="24" xfId="0" applyFont="1" applyFill="1" applyBorder="1"/>
    <xf numFmtId="0" fontId="6" fillId="27" borderId="34" xfId="0" applyFont="1" applyFill="1" applyBorder="1"/>
    <xf numFmtId="0" fontId="17" fillId="0" borderId="27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5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17" borderId="18" xfId="0" applyFont="1" applyFill="1" applyBorder="1" applyAlignment="1">
      <alignment horizontal="center" vertical="center" wrapText="1"/>
    </xf>
    <xf numFmtId="0" fontId="21" fillId="15" borderId="3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 wrapText="1"/>
    </xf>
    <xf numFmtId="0" fontId="4" fillId="27" borderId="24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6" fillId="0" borderId="0" xfId="0" applyFont="1" applyAlignment="1"/>
    <xf numFmtId="0" fontId="9" fillId="0" borderId="0" xfId="0" applyFont="1" applyAlignment="1"/>
    <xf numFmtId="0" fontId="4" fillId="33" borderId="5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0" xfId="0" applyFont="1" applyAlignment="1"/>
    <xf numFmtId="0" fontId="16" fillId="0" borderId="2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27" fillId="27" borderId="34" xfId="0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4" fillId="27" borderId="34" xfId="0" applyFont="1" applyFill="1" applyBorder="1" applyAlignment="1">
      <alignment horizontal="center" vertical="center"/>
    </xf>
    <xf numFmtId="0" fontId="0" fillId="0" borderId="0" xfId="0" applyFont="1" applyAlignment="1"/>
    <xf numFmtId="0" fontId="37" fillId="0" borderId="0" xfId="0" applyFont="1"/>
    <xf numFmtId="0" fontId="17" fillId="0" borderId="11" xfId="0" applyFont="1" applyBorder="1" applyAlignment="1">
      <alignment vertical="center"/>
    </xf>
    <xf numFmtId="0" fontId="2" fillId="0" borderId="43" xfId="0" applyFont="1" applyBorder="1" applyAlignment="1"/>
    <xf numFmtId="0" fontId="2" fillId="0" borderId="48" xfId="0" applyFont="1" applyBorder="1" applyAlignment="1"/>
    <xf numFmtId="0" fontId="2" fillId="0" borderId="49" xfId="0" applyFont="1" applyBorder="1" applyAlignment="1"/>
    <xf numFmtId="0" fontId="17" fillId="0" borderId="38" xfId="0" applyFont="1" applyBorder="1" applyAlignment="1">
      <alignment vertical="center"/>
    </xf>
    <xf numFmtId="0" fontId="2" fillId="0" borderId="31" xfId="0" applyFont="1" applyBorder="1" applyAlignment="1"/>
    <xf numFmtId="0" fontId="2" fillId="0" borderId="32" xfId="0" applyFont="1" applyBorder="1" applyAlignment="1"/>
    <xf numFmtId="0" fontId="17" fillId="0" borderId="61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2" fillId="0" borderId="63" xfId="0" applyFont="1" applyBorder="1" applyAlignment="1"/>
    <xf numFmtId="0" fontId="16" fillId="0" borderId="2" xfId="0" applyFont="1" applyBorder="1" applyAlignment="1">
      <alignment vertical="center"/>
    </xf>
    <xf numFmtId="0" fontId="2" fillId="0" borderId="45" xfId="0" applyFont="1" applyBorder="1" applyAlignment="1"/>
    <xf numFmtId="0" fontId="16" fillId="0" borderId="55" xfId="0" applyFont="1" applyBorder="1" applyAlignment="1">
      <alignment vertical="center"/>
    </xf>
    <xf numFmtId="0" fontId="2" fillId="0" borderId="29" xfId="0" applyFont="1" applyBorder="1" applyAlignment="1"/>
    <xf numFmtId="0" fontId="16" fillId="0" borderId="56" xfId="0" applyFont="1" applyBorder="1" applyAlignment="1">
      <alignment vertical="center"/>
    </xf>
    <xf numFmtId="0" fontId="2" fillId="0" borderId="60" xfId="0" applyFont="1" applyBorder="1" applyAlignment="1"/>
    <xf numFmtId="0" fontId="16" fillId="0" borderId="19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6" xfId="0" applyFont="1" applyBorder="1" applyAlignment="1">
      <alignment vertical="center" wrapText="1"/>
    </xf>
    <xf numFmtId="0" fontId="17" fillId="0" borderId="44" xfId="0" applyFont="1" applyBorder="1" applyAlignment="1">
      <alignment vertical="center"/>
    </xf>
    <xf numFmtId="0" fontId="2" fillId="0" borderId="64" xfId="0" applyFont="1" applyBorder="1" applyAlignment="1"/>
    <xf numFmtId="0" fontId="2" fillId="0" borderId="54" xfId="0" applyFont="1" applyBorder="1" applyAlignment="1"/>
    <xf numFmtId="0" fontId="4" fillId="30" borderId="36" xfId="0" applyFont="1" applyFill="1" applyBorder="1" applyAlignment="1">
      <alignment vertical="center"/>
    </xf>
    <xf numFmtId="0" fontId="2" fillId="0" borderId="34" xfId="0" applyFont="1" applyBorder="1" applyAlignment="1"/>
    <xf numFmtId="0" fontId="2" fillId="0" borderId="9" xfId="0" applyFont="1" applyBorder="1" applyAlignment="1"/>
    <xf numFmtId="0" fontId="2" fillId="0" borderId="20" xfId="0" applyFont="1" applyBorder="1" applyAlignment="1"/>
    <xf numFmtId="0" fontId="16" fillId="0" borderId="8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46" xfId="0" applyFont="1" applyBorder="1" applyAlignment="1">
      <alignment vertical="center" wrapText="1"/>
    </xf>
    <xf numFmtId="0" fontId="2" fillId="0" borderId="47" xfId="0" applyFont="1" applyBorder="1" applyAlignment="1"/>
    <xf numFmtId="0" fontId="2" fillId="0" borderId="57" xfId="0" applyFont="1" applyBorder="1" applyAlignment="1"/>
    <xf numFmtId="0" fontId="2" fillId="0" borderId="50" xfId="0" applyFont="1" applyBorder="1" applyAlignment="1"/>
    <xf numFmtId="0" fontId="4" fillId="23" borderId="28" xfId="0" applyFont="1" applyFill="1" applyBorder="1" applyAlignment="1">
      <alignment vertical="center" wrapText="1"/>
    </xf>
    <xf numFmtId="0" fontId="2" fillId="0" borderId="25" xfId="0" applyFont="1" applyBorder="1" applyAlignment="1"/>
    <xf numFmtId="0" fontId="2" fillId="0" borderId="24" xfId="0" applyFont="1" applyBorder="1" applyAlignment="1"/>
    <xf numFmtId="0" fontId="16" fillId="0" borderId="30" xfId="0" applyFont="1" applyBorder="1" applyAlignment="1">
      <alignment vertical="center"/>
    </xf>
    <xf numFmtId="0" fontId="38" fillId="0" borderId="31" xfId="0" applyFont="1" applyBorder="1" applyAlignment="1"/>
    <xf numFmtId="0" fontId="4" fillId="12" borderId="28" xfId="0" applyFont="1" applyFill="1" applyBorder="1" applyAlignment="1">
      <alignment vertical="center" wrapText="1"/>
    </xf>
    <xf numFmtId="0" fontId="2" fillId="0" borderId="14" xfId="0" applyFont="1" applyBorder="1" applyAlignment="1"/>
    <xf numFmtId="0" fontId="5" fillId="0" borderId="8" xfId="0" applyFont="1" applyBorder="1" applyAlignment="1">
      <alignment horizontal="center" vertical="center"/>
    </xf>
    <xf numFmtId="0" fontId="2" fillId="0" borderId="9" xfId="0" applyFont="1" applyBorder="1"/>
    <xf numFmtId="0" fontId="9" fillId="5" borderId="10" xfId="0" applyFont="1" applyFill="1" applyBorder="1" applyAlignment="1">
      <alignment horizontal="center" vertical="center"/>
    </xf>
    <xf numFmtId="0" fontId="2" fillId="0" borderId="15" xfId="0" applyFont="1" applyBorder="1"/>
    <xf numFmtId="0" fontId="10" fillId="5" borderId="11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3" fillId="2" borderId="4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2" fillId="0" borderId="13" xfId="0" applyFont="1" applyBorder="1"/>
    <xf numFmtId="0" fontId="0" fillId="0" borderId="0" xfId="0" applyFont="1" applyAlignment="1"/>
    <xf numFmtId="0" fontId="6" fillId="4" borderId="0" xfId="0" applyFont="1" applyFill="1"/>
    <xf numFmtId="0" fontId="7" fillId="4" borderId="11" xfId="0" applyFont="1" applyFill="1" applyBorder="1" applyAlignment="1">
      <alignment vertical="center"/>
    </xf>
    <xf numFmtId="0" fontId="2" fillId="0" borderId="14" xfId="0" applyFont="1" applyBorder="1"/>
    <xf numFmtId="0" fontId="8" fillId="3" borderId="4" xfId="0" applyFont="1" applyFill="1" applyBorder="1" applyAlignment="1">
      <alignment horizontal="left" vertical="center" wrapText="1"/>
    </xf>
    <xf numFmtId="0" fontId="12" fillId="0" borderId="19" xfId="0" applyFont="1" applyBorder="1" applyAlignment="1">
      <alignment horizontal="center" vertical="center"/>
    </xf>
    <xf numFmtId="0" fontId="2" fillId="0" borderId="20" xfId="0" applyFont="1" applyBorder="1"/>
    <xf numFmtId="0" fontId="3" fillId="2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 wrapText="1"/>
    </xf>
    <xf numFmtId="0" fontId="9" fillId="6" borderId="10" xfId="0" applyFont="1" applyFill="1" applyBorder="1"/>
    <xf numFmtId="0" fontId="6" fillId="6" borderId="11" xfId="0" applyFont="1" applyFill="1" applyBorder="1"/>
    <xf numFmtId="0" fontId="11" fillId="6" borderId="11" xfId="0" applyFont="1" applyFill="1" applyBorder="1" applyAlignment="1"/>
    <xf numFmtId="0" fontId="3" fillId="17" borderId="10" xfId="0" applyFont="1" applyFill="1" applyBorder="1" applyAlignment="1">
      <alignment vertical="center"/>
    </xf>
    <xf numFmtId="0" fontId="3" fillId="19" borderId="10" xfId="0" applyFont="1" applyFill="1" applyBorder="1" applyAlignment="1">
      <alignment vertical="center"/>
    </xf>
    <xf numFmtId="0" fontId="3" fillId="10" borderId="28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34" xfId="0" applyFont="1" applyBorder="1"/>
    <xf numFmtId="0" fontId="3" fillId="10" borderId="36" xfId="0" applyFont="1" applyFill="1" applyBorder="1" applyAlignment="1">
      <alignment horizontal="center" vertical="center"/>
    </xf>
    <xf numFmtId="0" fontId="3" fillId="23" borderId="10" xfId="0" applyFont="1" applyFill="1" applyBorder="1" applyAlignment="1">
      <alignment vertical="center"/>
    </xf>
    <xf numFmtId="0" fontId="3" fillId="24" borderId="10" xfId="0" applyFont="1" applyFill="1" applyBorder="1" applyAlignment="1">
      <alignment vertical="center"/>
    </xf>
    <xf numFmtId="0" fontId="3" fillId="10" borderId="25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16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3" fillId="27" borderId="10" xfId="0" applyFont="1" applyFill="1" applyBorder="1" applyAlignment="1">
      <alignment vertical="center"/>
    </xf>
    <xf numFmtId="0" fontId="3" fillId="21" borderId="10" xfId="0" applyFont="1" applyFill="1" applyBorder="1" applyAlignment="1">
      <alignment vertical="center"/>
    </xf>
    <xf numFmtId="0" fontId="13" fillId="9" borderId="4" xfId="0" applyFont="1" applyFill="1" applyBorder="1" applyAlignment="1"/>
    <xf numFmtId="0" fontId="1" fillId="10" borderId="4" xfId="0" applyFont="1" applyFill="1" applyBorder="1" applyAlignment="1"/>
    <xf numFmtId="0" fontId="3" fillId="3" borderId="15" xfId="0" applyFont="1" applyFill="1" applyBorder="1" applyAlignment="1">
      <alignment vertical="center"/>
    </xf>
    <xf numFmtId="0" fontId="3" fillId="11" borderId="10" xfId="0" applyFont="1" applyFill="1" applyBorder="1" applyAlignment="1">
      <alignment vertical="center"/>
    </xf>
    <xf numFmtId="0" fontId="3" fillId="12" borderId="10" xfId="0" applyFont="1" applyFill="1" applyBorder="1" applyAlignment="1">
      <alignment vertical="center"/>
    </xf>
    <xf numFmtId="0" fontId="4" fillId="30" borderId="36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" fillId="0" borderId="49" xfId="0" applyFont="1" applyBorder="1"/>
    <xf numFmtId="0" fontId="17" fillId="0" borderId="16" xfId="0" applyFont="1" applyBorder="1" applyAlignment="1">
      <alignment horizontal="center" vertical="center"/>
    </xf>
    <xf numFmtId="0" fontId="2" fillId="0" borderId="54" xfId="0" applyFont="1" applyBorder="1"/>
    <xf numFmtId="0" fontId="17" fillId="0" borderId="2" xfId="0" applyFont="1" applyBorder="1" applyAlignment="1">
      <alignment horizontal="center" vertical="center"/>
    </xf>
    <xf numFmtId="0" fontId="2" fillId="0" borderId="45" xfId="0" applyFont="1" applyBorder="1"/>
    <xf numFmtId="0" fontId="17" fillId="0" borderId="48" xfId="0" applyFont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" fillId="0" borderId="55" xfId="0" applyFont="1" applyBorder="1"/>
    <xf numFmtId="0" fontId="23" fillId="0" borderId="19" xfId="0" applyFont="1" applyBorder="1" applyAlignment="1">
      <alignment horizontal="center" vertical="center"/>
    </xf>
    <xf numFmtId="0" fontId="2" fillId="0" borderId="56" xfId="0" applyFont="1" applyBorder="1"/>
    <xf numFmtId="0" fontId="16" fillId="0" borderId="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3" fillId="29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" fillId="23" borderId="4" xfId="0" applyFont="1" applyFill="1" applyBorder="1" applyAlignment="1">
      <alignment vertical="center"/>
    </xf>
    <xf numFmtId="0" fontId="4" fillId="2" borderId="40" xfId="0" applyFont="1" applyFill="1" applyBorder="1" applyAlignment="1">
      <alignment horizontal="center" vertical="center"/>
    </xf>
    <xf numFmtId="0" fontId="21" fillId="31" borderId="42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/>
    </xf>
    <xf numFmtId="0" fontId="3" fillId="30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21" fillId="32" borderId="0" xfId="0" applyFont="1" applyFill="1" applyAlignment="1">
      <alignment horizontal="center" vertical="center"/>
    </xf>
    <xf numFmtId="0" fontId="2" fillId="0" borderId="43" xfId="0" applyFont="1" applyBorder="1"/>
    <xf numFmtId="0" fontId="4" fillId="33" borderId="36" xfId="0" applyFont="1" applyFill="1" applyBorder="1" applyAlignment="1">
      <alignment horizontal="center" vertical="center" wrapText="1"/>
    </xf>
    <xf numFmtId="0" fontId="4" fillId="34" borderId="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 wrapText="1"/>
    </xf>
    <xf numFmtId="0" fontId="2" fillId="0" borderId="47" xfId="0" applyFont="1" applyBorder="1"/>
    <xf numFmtId="0" fontId="16" fillId="0" borderId="53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21" fillId="15" borderId="40" xfId="0" applyFont="1" applyFill="1" applyBorder="1" applyAlignment="1">
      <alignment horizontal="center" vertical="center"/>
    </xf>
    <xf numFmtId="0" fontId="4" fillId="30" borderId="25" xfId="0" applyFont="1" applyFill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2" fillId="0" borderId="50" xfId="0" applyFont="1" applyBorder="1"/>
    <xf numFmtId="0" fontId="4" fillId="33" borderId="2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/>
    </xf>
    <xf numFmtId="0" fontId="9" fillId="0" borderId="48" xfId="0" applyFont="1" applyBorder="1" applyAlignment="1">
      <alignment vertical="center"/>
    </xf>
    <xf numFmtId="0" fontId="2" fillId="0" borderId="48" xfId="0" applyFont="1" applyBorder="1"/>
    <xf numFmtId="0" fontId="9" fillId="0" borderId="16" xfId="0" applyFont="1" applyBorder="1" applyAlignment="1">
      <alignment vertical="center"/>
    </xf>
    <xf numFmtId="0" fontId="16" fillId="0" borderId="47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" fillId="0" borderId="29" xfId="0" applyFont="1" applyBorder="1"/>
    <xf numFmtId="0" fontId="17" fillId="0" borderId="19" xfId="0" applyFont="1" applyBorder="1" applyAlignment="1">
      <alignment horizontal="center" vertical="center"/>
    </xf>
    <xf numFmtId="0" fontId="2" fillId="0" borderId="60" xfId="0" applyFont="1" applyBorder="1"/>
    <xf numFmtId="0" fontId="17" fillId="0" borderId="57" xfId="0" applyFont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0" fontId="21" fillId="15" borderId="44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9" fillId="0" borderId="48" xfId="0" applyFont="1" applyBorder="1"/>
    <xf numFmtId="0" fontId="9" fillId="0" borderId="16" xfId="0" applyFont="1" applyBorder="1"/>
    <xf numFmtId="0" fontId="16" fillId="0" borderId="19" xfId="0" applyFont="1" applyBorder="1" applyAlignment="1">
      <alignment horizontal="center" wrapText="1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2" fillId="0" borderId="62" xfId="0" applyFont="1" applyBorder="1"/>
    <xf numFmtId="0" fontId="17" fillId="0" borderId="55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6" fillId="16" borderId="48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16" fillId="16" borderId="46" xfId="0" applyFont="1" applyFill="1" applyBorder="1" applyAlignment="1">
      <alignment horizontal="center" vertical="center" wrapText="1"/>
    </xf>
    <xf numFmtId="0" fontId="2" fillId="0" borderId="57" xfId="0" applyFont="1" applyBorder="1"/>
    <xf numFmtId="0" fontId="29" fillId="0" borderId="5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361950</xdr:rowOff>
    </xdr:from>
    <xdr:ext cx="1943100" cy="1905000"/>
    <xdr:pic>
      <xdr:nvPicPr>
        <xdr:cNvPr id="2" name="image6.png" title="Bille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323850</xdr:colOff>
      <xdr:row>6</xdr:row>
      <xdr:rowOff>361950</xdr:rowOff>
    </xdr:from>
    <xdr:ext cx="1943100" cy="1905000"/>
    <xdr:pic>
      <xdr:nvPicPr>
        <xdr:cNvPr id="3" name="image2.jpg" title="Bille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2</xdr:row>
      <xdr:rowOff>361950</xdr:rowOff>
    </xdr:from>
    <xdr:ext cx="790575" cy="771525"/>
    <xdr:pic>
      <xdr:nvPicPr>
        <xdr:cNvPr id="4" name="image1.jpg" title="Billed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4</xdr:row>
      <xdr:rowOff>371475</xdr:rowOff>
    </xdr:from>
    <xdr:ext cx="790575" cy="752475"/>
    <xdr:pic>
      <xdr:nvPicPr>
        <xdr:cNvPr id="5" name="image5.jpg" title="Billed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6</xdr:row>
      <xdr:rowOff>361950</xdr:rowOff>
    </xdr:from>
    <xdr:ext cx="790575" cy="771525"/>
    <xdr:pic>
      <xdr:nvPicPr>
        <xdr:cNvPr id="6" name="image3.png" title="Billed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8</xdr:row>
      <xdr:rowOff>371475</xdr:rowOff>
    </xdr:from>
    <xdr:ext cx="790575" cy="752475"/>
    <xdr:pic>
      <xdr:nvPicPr>
        <xdr:cNvPr id="7" name="image4.jpg" title="Billed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witch.tv/canadaka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witch.tv/andywillstv" TargetMode="External"/><Relationship Id="rId1" Type="http://schemas.openxmlformats.org/officeDocument/2006/relationships/hyperlink" Target="https://www.youtube.com/zaggidk" TargetMode="External"/><Relationship Id="rId6" Type="http://schemas.openxmlformats.org/officeDocument/2006/relationships/hyperlink" Target="https://www.twitch.tv/wefoundthebody" TargetMode="External"/><Relationship Id="rId5" Type="http://schemas.openxmlformats.org/officeDocument/2006/relationships/hyperlink" Target="https://www.twitch.tv/siefpiece" TargetMode="External"/><Relationship Id="rId4" Type="http://schemas.openxmlformats.org/officeDocument/2006/relationships/hyperlink" Target="https://www.twitch.tv/kristinah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uHU6BhD5LUY" TargetMode="External"/><Relationship Id="rId1" Type="http://schemas.openxmlformats.org/officeDocument/2006/relationships/hyperlink" Target="https://youtu.be/0f3SNWfh-BU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3dO_OaI17L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zftBXBnI5E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T2fW2ufMQR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8eHbMJ5lZj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23"/>
  <sheetViews>
    <sheetView workbookViewId="0"/>
  </sheetViews>
  <sheetFormatPr defaultColWidth="14.42578125" defaultRowHeight="15.75" customHeight="1"/>
  <cols>
    <col min="1" max="1" width="4" customWidth="1"/>
    <col min="2" max="2" width="16.140625" customWidth="1"/>
    <col min="3" max="3" width="15.42578125" customWidth="1"/>
    <col min="5" max="5" width="4.85546875" customWidth="1"/>
    <col min="8" max="8" width="2" customWidth="1"/>
    <col min="10" max="10" width="14.42578125" customWidth="1"/>
    <col min="13" max="13" width="3.28515625" customWidth="1"/>
    <col min="14" max="14" width="12" customWidth="1"/>
    <col min="15" max="15" width="16.42578125" customWidth="1"/>
    <col min="17" max="17" width="15.42578125" customWidth="1"/>
  </cols>
  <sheetData>
    <row r="1" spans="2:17" ht="17.25" customHeight="1"/>
    <row r="2" spans="2:17" ht="30" customHeight="1">
      <c r="B2" s="247" t="s">
        <v>0</v>
      </c>
      <c r="C2" s="248"/>
      <c r="D2" s="249"/>
      <c r="F2" s="250" t="s">
        <v>1</v>
      </c>
      <c r="G2" s="251"/>
      <c r="H2" s="251"/>
      <c r="I2" s="251"/>
      <c r="J2" s="251"/>
      <c r="K2" s="251"/>
      <c r="L2" s="252"/>
      <c r="N2" s="253" t="s">
        <v>2</v>
      </c>
      <c r="O2" s="251"/>
      <c r="P2" s="251"/>
      <c r="Q2" s="252"/>
    </row>
    <row r="3" spans="2:17" ht="30" customHeight="1">
      <c r="B3" s="1" t="s">
        <v>3</v>
      </c>
      <c r="C3" s="238" t="s">
        <v>4</v>
      </c>
      <c r="D3" s="239"/>
      <c r="F3" s="254"/>
      <c r="G3" s="243"/>
      <c r="H3" s="257"/>
      <c r="I3" s="258" t="s">
        <v>5</v>
      </c>
      <c r="J3" s="243"/>
      <c r="K3" s="243"/>
      <c r="L3" s="244"/>
      <c r="N3" s="260" t="s">
        <v>6</v>
      </c>
      <c r="O3" s="251"/>
      <c r="P3" s="251"/>
      <c r="Q3" s="252"/>
    </row>
    <row r="4" spans="2:17" ht="30" customHeight="1">
      <c r="B4" s="1" t="s">
        <v>7</v>
      </c>
      <c r="C4" s="238" t="s">
        <v>8</v>
      </c>
      <c r="D4" s="239"/>
      <c r="F4" s="255"/>
      <c r="G4" s="256"/>
      <c r="H4" s="256"/>
      <c r="I4" s="256"/>
      <c r="J4" s="256"/>
      <c r="K4" s="256"/>
      <c r="L4" s="259"/>
      <c r="N4" s="240"/>
      <c r="O4" s="242" t="s">
        <v>9</v>
      </c>
      <c r="P4" s="243"/>
      <c r="Q4" s="244"/>
    </row>
    <row r="5" spans="2:17" ht="30" customHeight="1">
      <c r="B5" s="1" t="s">
        <v>10</v>
      </c>
      <c r="C5" s="238" t="s">
        <v>11</v>
      </c>
      <c r="D5" s="239"/>
      <c r="F5" s="255"/>
      <c r="G5" s="256"/>
      <c r="H5" s="256"/>
      <c r="I5" s="256"/>
      <c r="J5" s="256"/>
      <c r="K5" s="256"/>
      <c r="L5" s="259"/>
      <c r="N5" s="241"/>
      <c r="O5" s="245"/>
      <c r="P5" s="245"/>
      <c r="Q5" s="246"/>
    </row>
    <row r="6" spans="2:17" ht="30" customHeight="1">
      <c r="B6" s="1" t="s">
        <v>12</v>
      </c>
      <c r="C6" s="238" t="s">
        <v>13</v>
      </c>
      <c r="D6" s="239"/>
      <c r="F6" s="255"/>
      <c r="G6" s="256"/>
      <c r="H6" s="256"/>
      <c r="I6" s="256"/>
      <c r="J6" s="256"/>
      <c r="K6" s="256"/>
      <c r="L6" s="259"/>
      <c r="N6" s="240"/>
      <c r="O6" s="242" t="s">
        <v>14</v>
      </c>
      <c r="P6" s="243"/>
      <c r="Q6" s="244"/>
    </row>
    <row r="7" spans="2:17" ht="30" customHeight="1">
      <c r="B7" s="1" t="s">
        <v>15</v>
      </c>
      <c r="C7" s="238" t="s">
        <v>16</v>
      </c>
      <c r="D7" s="239"/>
      <c r="F7" s="255"/>
      <c r="G7" s="256"/>
      <c r="H7" s="256"/>
      <c r="I7" s="256"/>
      <c r="J7" s="256"/>
      <c r="K7" s="256"/>
      <c r="L7" s="259"/>
      <c r="N7" s="241"/>
      <c r="O7" s="245"/>
      <c r="P7" s="245"/>
      <c r="Q7" s="246"/>
    </row>
    <row r="8" spans="2:17" ht="30" customHeight="1">
      <c r="B8" s="1" t="s">
        <v>17</v>
      </c>
      <c r="C8" s="238" t="s">
        <v>18</v>
      </c>
      <c r="D8" s="239"/>
      <c r="F8" s="267"/>
      <c r="G8" s="243"/>
      <c r="H8" s="268"/>
      <c r="I8" s="269" t="s">
        <v>19</v>
      </c>
      <c r="J8" s="243"/>
      <c r="K8" s="243"/>
      <c r="L8" s="244"/>
      <c r="N8" s="240"/>
      <c r="O8" s="242" t="s">
        <v>20</v>
      </c>
      <c r="P8" s="243"/>
      <c r="Q8" s="244"/>
    </row>
    <row r="9" spans="2:17" ht="30" customHeight="1">
      <c r="B9" s="1" t="s">
        <v>21</v>
      </c>
      <c r="C9" s="238" t="s">
        <v>22</v>
      </c>
      <c r="D9" s="239"/>
      <c r="F9" s="255"/>
      <c r="G9" s="256"/>
      <c r="H9" s="256"/>
      <c r="I9" s="256"/>
      <c r="J9" s="256"/>
      <c r="K9" s="256"/>
      <c r="L9" s="259"/>
      <c r="N9" s="241"/>
      <c r="O9" s="245"/>
      <c r="P9" s="245"/>
      <c r="Q9" s="246"/>
    </row>
    <row r="10" spans="2:17" ht="30" customHeight="1">
      <c r="B10" s="1" t="s">
        <v>23</v>
      </c>
      <c r="C10" s="238" t="s">
        <v>24</v>
      </c>
      <c r="D10" s="239"/>
      <c r="F10" s="255"/>
      <c r="G10" s="256"/>
      <c r="H10" s="256"/>
      <c r="I10" s="256"/>
      <c r="J10" s="256"/>
      <c r="K10" s="256"/>
      <c r="L10" s="259"/>
      <c r="N10" s="240"/>
      <c r="O10" s="242" t="s">
        <v>25</v>
      </c>
      <c r="P10" s="243"/>
      <c r="Q10" s="244"/>
    </row>
    <row r="11" spans="2:17" ht="30" customHeight="1">
      <c r="B11" s="1" t="s">
        <v>26</v>
      </c>
      <c r="C11" s="238" t="s">
        <v>27</v>
      </c>
      <c r="D11" s="239"/>
      <c r="F11" s="255"/>
      <c r="G11" s="256"/>
      <c r="H11" s="256"/>
      <c r="I11" s="256"/>
      <c r="J11" s="256"/>
      <c r="K11" s="256"/>
      <c r="L11" s="259"/>
      <c r="N11" s="241"/>
      <c r="O11" s="245"/>
      <c r="P11" s="245"/>
      <c r="Q11" s="246"/>
    </row>
    <row r="12" spans="2:17" ht="30" customHeight="1">
      <c r="B12" s="1" t="s">
        <v>28</v>
      </c>
      <c r="C12" s="238" t="s">
        <v>29</v>
      </c>
      <c r="D12" s="239"/>
      <c r="F12" s="241"/>
      <c r="G12" s="245"/>
      <c r="H12" s="245"/>
      <c r="I12" s="245"/>
      <c r="J12" s="245"/>
      <c r="K12" s="245"/>
      <c r="L12" s="246"/>
    </row>
    <row r="13" spans="2:17" ht="30" customHeight="1">
      <c r="B13" s="2" t="s">
        <v>30</v>
      </c>
      <c r="C13" s="261" t="s">
        <v>31</v>
      </c>
      <c r="D13" s="262"/>
    </row>
    <row r="14" spans="2:17" ht="30" customHeight="1">
      <c r="F14" s="265" t="s">
        <v>32</v>
      </c>
      <c r="G14" s="248"/>
      <c r="H14" s="248"/>
      <c r="I14" s="248"/>
      <c r="J14" s="248"/>
      <c r="K14" s="248"/>
      <c r="L14" s="249"/>
    </row>
    <row r="15" spans="2:17" ht="30" customHeight="1">
      <c r="B15" s="263" t="s">
        <v>33</v>
      </c>
      <c r="C15" s="248"/>
      <c r="D15" s="249"/>
      <c r="F15" s="266" t="s">
        <v>34</v>
      </c>
      <c r="G15" s="256"/>
      <c r="H15" s="256"/>
      <c r="I15" s="256"/>
      <c r="J15" s="256"/>
      <c r="K15" s="256"/>
      <c r="L15" s="259"/>
    </row>
    <row r="16" spans="2:17" ht="30" customHeight="1">
      <c r="B16" s="264" t="s">
        <v>35</v>
      </c>
      <c r="C16" s="245"/>
      <c r="D16" s="246"/>
      <c r="F16" s="255"/>
      <c r="G16" s="256"/>
      <c r="H16" s="256"/>
      <c r="I16" s="256"/>
      <c r="J16" s="256"/>
      <c r="K16" s="256"/>
      <c r="L16" s="259"/>
    </row>
    <row r="17" spans="6:12" ht="30" customHeight="1">
      <c r="F17" s="255"/>
      <c r="G17" s="256"/>
      <c r="H17" s="256"/>
      <c r="I17" s="256"/>
      <c r="J17" s="256"/>
      <c r="K17" s="256"/>
      <c r="L17" s="259"/>
    </row>
    <row r="18" spans="6:12" ht="30" customHeight="1">
      <c r="F18" s="241"/>
      <c r="G18" s="245"/>
      <c r="H18" s="245"/>
      <c r="I18" s="245"/>
      <c r="J18" s="245"/>
      <c r="K18" s="245"/>
      <c r="L18" s="246"/>
    </row>
    <row r="19" spans="6:12" ht="30" customHeight="1"/>
    <row r="20" spans="6:12" ht="30" customHeight="1"/>
    <row r="21" spans="6:12" ht="30" customHeight="1"/>
    <row r="22" spans="6:12" ht="30" customHeight="1"/>
    <row r="23" spans="6:12" ht="30" customHeight="1"/>
  </sheetData>
  <mergeCells count="33">
    <mergeCell ref="C8:D8"/>
    <mergeCell ref="F8:G12"/>
    <mergeCell ref="H8:H12"/>
    <mergeCell ref="I8:L12"/>
    <mergeCell ref="C9:D9"/>
    <mergeCell ref="C13:D13"/>
    <mergeCell ref="B15:D15"/>
    <mergeCell ref="B16:D16"/>
    <mergeCell ref="C12:D12"/>
    <mergeCell ref="F14:L14"/>
    <mergeCell ref="F15:L18"/>
    <mergeCell ref="N8:N9"/>
    <mergeCell ref="O8:Q9"/>
    <mergeCell ref="N10:N11"/>
    <mergeCell ref="O10:Q11"/>
    <mergeCell ref="B2:D2"/>
    <mergeCell ref="F2:L2"/>
    <mergeCell ref="N2:Q2"/>
    <mergeCell ref="F3:G7"/>
    <mergeCell ref="H3:H7"/>
    <mergeCell ref="I3:L7"/>
    <mergeCell ref="N3:Q3"/>
    <mergeCell ref="C7:D7"/>
    <mergeCell ref="C10:D10"/>
    <mergeCell ref="C11:D11"/>
    <mergeCell ref="C5:D5"/>
    <mergeCell ref="C6:D6"/>
    <mergeCell ref="C3:D3"/>
    <mergeCell ref="C4:D4"/>
    <mergeCell ref="N4:N5"/>
    <mergeCell ref="O4:Q5"/>
    <mergeCell ref="N6:N7"/>
    <mergeCell ref="O6:Q7"/>
  </mergeCells>
  <hyperlinks>
    <hyperlink ref="C3" location="Intro!A1" display="Introduction &amp; Streamers" xr:uid="{00000000-0004-0000-0000-000000000000}"/>
    <hyperlink ref="I3" r:id="rId1" xr:uid="{00000000-0004-0000-0000-000001000000}"/>
    <hyperlink ref="C4" location="Weapons &amp; Ammo!A1" display="Weapons &amp; Ammo" xr:uid="{00000000-0004-0000-0000-000002000000}"/>
    <hyperlink ref="O4" r:id="rId2" xr:uid="{00000000-0004-0000-0000-000003000000}"/>
    <hyperlink ref="C5" location="Hirsch!A1" display="Hirschfelden" xr:uid="{00000000-0004-0000-0000-000004000000}"/>
    <hyperlink ref="C6" location="Layton!A1" display="Layton Lake" xr:uid="{00000000-0004-0000-0000-000005000000}"/>
    <hyperlink ref="O6" r:id="rId3" xr:uid="{00000000-0004-0000-0000-000006000000}"/>
    <hyperlink ref="C7" location="Medved!A1" display="Medved Taiga" xr:uid="{00000000-0004-0000-0000-000007000000}"/>
    <hyperlink ref="C8" location="Vurhonga!A1" display="Vurhonga Savanna" xr:uid="{00000000-0004-0000-0000-000008000000}"/>
    <hyperlink ref="I8" r:id="rId4" xr:uid="{00000000-0004-0000-0000-000009000000}"/>
    <hyperlink ref="O8" r:id="rId5" xr:uid="{00000000-0004-0000-0000-00000A000000}"/>
    <hyperlink ref="C9" location="Parque!A1" display="Parque Fernando" xr:uid="{00000000-0004-0000-0000-00000B000000}"/>
    <hyperlink ref="C10" location="Yukon!A1" display="Yukon Valley" xr:uid="{00000000-0004-0000-0000-00000C000000}"/>
    <hyperlink ref="O10" r:id="rId6" xr:uid="{00000000-0004-0000-0000-00000D000000}"/>
    <hyperlink ref="C11" location="Cuatro!A1" display="Cuatro Colinas" xr:uid="{00000000-0004-0000-0000-00000E000000}"/>
    <hyperlink ref="C12" location="Silver Ridge!A1" display="Silver Ridge Peaks" xr:uid="{00000000-0004-0000-0000-00000F000000}"/>
    <hyperlink ref="C13" location="Te Awaroa!A1" display="Te Awaroa" xr:uid="{00000000-0004-0000-0000-000010000000}"/>
  </hyperlinks>
  <pageMargins left="0.7" right="0.7" top="0.75" bottom="0.75" header="0.3" footer="0.3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75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5.42578125" customWidth="1"/>
    <col min="8" max="8" width="4.140625" customWidth="1"/>
    <col min="9" max="9" width="18.855468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18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18" ht="23.25">
      <c r="A2" s="3"/>
      <c r="B2" s="309" t="s">
        <v>27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18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128"/>
      <c r="P3" s="128"/>
    </row>
    <row r="4" spans="1:18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</row>
    <row r="5" spans="1:18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</row>
    <row r="6" spans="1:18" ht="30" customHeight="1">
      <c r="A6" s="3"/>
      <c r="B6" s="149" t="s">
        <v>53</v>
      </c>
      <c r="C6" s="96">
        <v>3</v>
      </c>
      <c r="D6" s="96">
        <v>5</v>
      </c>
      <c r="E6" s="96">
        <v>6.5</v>
      </c>
      <c r="F6" s="214">
        <v>7</v>
      </c>
      <c r="G6" s="223"/>
      <c r="H6" s="82"/>
      <c r="I6" s="65" t="s">
        <v>53</v>
      </c>
      <c r="J6" s="16">
        <v>1</v>
      </c>
      <c r="K6" s="82"/>
      <c r="L6" s="150" t="s">
        <v>53</v>
      </c>
      <c r="M6" s="53" t="s">
        <v>194</v>
      </c>
      <c r="N6" s="53" t="s">
        <v>455</v>
      </c>
      <c r="O6" s="53" t="s">
        <v>456</v>
      </c>
      <c r="P6" s="98" t="s">
        <v>457</v>
      </c>
      <c r="Q6" s="83"/>
    </row>
    <row r="7" spans="1:18" ht="30" customHeight="1">
      <c r="A7" s="3"/>
      <c r="B7" s="149" t="s">
        <v>61</v>
      </c>
      <c r="C7" s="96">
        <v>41</v>
      </c>
      <c r="D7" s="96">
        <v>64.3</v>
      </c>
      <c r="E7" s="96">
        <v>81.8</v>
      </c>
      <c r="F7" s="214">
        <v>95</v>
      </c>
      <c r="G7" s="223"/>
      <c r="H7" s="82"/>
      <c r="I7" s="65" t="s">
        <v>61</v>
      </c>
      <c r="J7" s="24">
        <v>3</v>
      </c>
      <c r="K7" s="82"/>
      <c r="L7" s="150" t="s">
        <v>61</v>
      </c>
      <c r="M7" s="53" t="s">
        <v>194</v>
      </c>
      <c r="N7" s="53" t="s">
        <v>206</v>
      </c>
      <c r="O7" s="53" t="s">
        <v>207</v>
      </c>
      <c r="P7" s="98" t="s">
        <v>208</v>
      </c>
      <c r="Q7" s="83"/>
    </row>
    <row r="8" spans="1:18" ht="30" customHeight="1">
      <c r="A8" s="3"/>
      <c r="B8" s="151" t="s">
        <v>67</v>
      </c>
      <c r="C8" s="96">
        <v>37.5</v>
      </c>
      <c r="D8" s="96">
        <v>98.5</v>
      </c>
      <c r="E8" s="96">
        <v>144.19999999999999</v>
      </c>
      <c r="F8" s="214">
        <v>160</v>
      </c>
      <c r="G8" s="223"/>
      <c r="H8" s="82"/>
      <c r="I8" s="68" t="s">
        <v>67</v>
      </c>
      <c r="J8" s="24">
        <v>4</v>
      </c>
      <c r="K8" s="82"/>
      <c r="L8" s="152" t="s">
        <v>67</v>
      </c>
      <c r="M8" s="53" t="s">
        <v>198</v>
      </c>
      <c r="N8" s="53" t="s">
        <v>209</v>
      </c>
      <c r="O8" s="53" t="s">
        <v>210</v>
      </c>
      <c r="P8" s="98" t="s">
        <v>211</v>
      </c>
      <c r="Q8" s="83"/>
    </row>
    <row r="9" spans="1:18" ht="30" customHeight="1">
      <c r="A9" s="3"/>
      <c r="B9" s="151" t="s">
        <v>458</v>
      </c>
      <c r="C9" s="96">
        <v>78</v>
      </c>
      <c r="D9" s="96">
        <v>142.9</v>
      </c>
      <c r="E9" s="96">
        <v>191.6</v>
      </c>
      <c r="F9" s="214">
        <v>201</v>
      </c>
      <c r="G9" s="223"/>
      <c r="H9" s="82"/>
      <c r="I9" s="231" t="s">
        <v>73</v>
      </c>
      <c r="J9" s="234">
        <v>4</v>
      </c>
      <c r="K9" s="82"/>
      <c r="L9" s="152" t="s">
        <v>458</v>
      </c>
      <c r="M9" s="53" t="s">
        <v>198</v>
      </c>
      <c r="N9" s="53" t="s">
        <v>459</v>
      </c>
      <c r="O9" s="53" t="s">
        <v>460</v>
      </c>
      <c r="P9" s="98" t="s">
        <v>461</v>
      </c>
      <c r="Q9" s="83"/>
    </row>
    <row r="10" spans="1:18" ht="30" customHeight="1">
      <c r="A10" s="3"/>
      <c r="B10" s="151" t="s">
        <v>462</v>
      </c>
      <c r="C10" s="96">
        <v>54.3</v>
      </c>
      <c r="D10" s="96">
        <v>80.5</v>
      </c>
      <c r="E10" s="96">
        <v>100.1</v>
      </c>
      <c r="F10" s="214" t="s">
        <v>412</v>
      </c>
      <c r="G10" s="223"/>
      <c r="H10" s="82"/>
      <c r="I10" s="232"/>
      <c r="J10" s="201">
        <v>4</v>
      </c>
      <c r="K10" s="82"/>
      <c r="L10" s="152" t="s">
        <v>462</v>
      </c>
      <c r="M10" s="53" t="s">
        <v>198</v>
      </c>
      <c r="N10" s="53" t="s">
        <v>463</v>
      </c>
      <c r="O10" s="53" t="s">
        <v>464</v>
      </c>
      <c r="P10" s="98" t="s">
        <v>465</v>
      </c>
      <c r="Q10" s="83"/>
    </row>
    <row r="11" spans="1:18" ht="30" customHeight="1">
      <c r="A11" s="3"/>
      <c r="B11" s="151" t="s">
        <v>466</v>
      </c>
      <c r="C11" s="96">
        <v>49.7</v>
      </c>
      <c r="D11" s="96">
        <v>72.5</v>
      </c>
      <c r="E11" s="96">
        <v>89.6</v>
      </c>
      <c r="F11" s="214" t="s">
        <v>412</v>
      </c>
      <c r="G11" s="223"/>
      <c r="H11" s="82"/>
      <c r="I11" s="232"/>
      <c r="J11" s="235">
        <v>4</v>
      </c>
      <c r="K11" s="82"/>
      <c r="L11" s="152" t="s">
        <v>466</v>
      </c>
      <c r="M11" s="53" t="s">
        <v>198</v>
      </c>
      <c r="N11" s="53" t="s">
        <v>467</v>
      </c>
      <c r="O11" s="53" t="s">
        <v>468</v>
      </c>
      <c r="P11" s="98" t="s">
        <v>469</v>
      </c>
      <c r="Q11" s="83"/>
    </row>
    <row r="12" spans="1:18" ht="30" customHeight="1">
      <c r="A12" s="3"/>
      <c r="B12" s="151" t="s">
        <v>470</v>
      </c>
      <c r="C12" s="96">
        <v>69.2</v>
      </c>
      <c r="D12" s="96">
        <v>91.4</v>
      </c>
      <c r="E12" s="96">
        <v>107.9</v>
      </c>
      <c r="F12" s="214" t="s">
        <v>471</v>
      </c>
      <c r="G12" s="223"/>
      <c r="H12" s="82"/>
      <c r="I12" s="233"/>
      <c r="J12" s="202">
        <v>4</v>
      </c>
      <c r="K12" s="82"/>
      <c r="L12" s="152" t="s">
        <v>470</v>
      </c>
      <c r="M12" s="53" t="s">
        <v>198</v>
      </c>
      <c r="N12" s="53" t="s">
        <v>472</v>
      </c>
      <c r="O12" s="53" t="s">
        <v>473</v>
      </c>
      <c r="P12" s="98" t="s">
        <v>474</v>
      </c>
      <c r="Q12" s="83"/>
    </row>
    <row r="13" spans="1:18" ht="30" customHeight="1">
      <c r="A13" s="3"/>
      <c r="B13" s="151" t="s">
        <v>96</v>
      </c>
      <c r="C13" s="96">
        <v>97</v>
      </c>
      <c r="D13" s="96">
        <v>144.1</v>
      </c>
      <c r="E13" s="96">
        <v>179.5</v>
      </c>
      <c r="F13" s="214">
        <v>186</v>
      </c>
      <c r="G13" s="223"/>
      <c r="H13" s="82"/>
      <c r="I13" s="68" t="s">
        <v>96</v>
      </c>
      <c r="J13" s="24">
        <v>4</v>
      </c>
      <c r="K13" s="82"/>
      <c r="L13" s="152" t="s">
        <v>96</v>
      </c>
      <c r="M13" s="53" t="s">
        <v>198</v>
      </c>
      <c r="N13" s="53" t="s">
        <v>475</v>
      </c>
      <c r="O13" s="53" t="s">
        <v>476</v>
      </c>
      <c r="P13" s="98" t="s">
        <v>477</v>
      </c>
      <c r="Q13" s="83"/>
    </row>
    <row r="14" spans="1:18" ht="30" customHeight="1">
      <c r="A14" s="3"/>
      <c r="B14" s="151" t="s">
        <v>102</v>
      </c>
      <c r="C14" s="96">
        <v>32</v>
      </c>
      <c r="D14" s="96">
        <v>36</v>
      </c>
      <c r="E14" s="96">
        <v>39</v>
      </c>
      <c r="F14" s="214">
        <v>40</v>
      </c>
      <c r="G14" s="223"/>
      <c r="H14" s="79"/>
      <c r="I14" s="68" t="s">
        <v>102</v>
      </c>
      <c r="J14" s="24">
        <v>5</v>
      </c>
      <c r="K14" s="79"/>
      <c r="L14" s="152" t="s">
        <v>102</v>
      </c>
      <c r="M14" s="53" t="s">
        <v>202</v>
      </c>
      <c r="N14" s="53" t="s">
        <v>478</v>
      </c>
      <c r="O14" s="53" t="s">
        <v>479</v>
      </c>
      <c r="P14" s="98" t="s">
        <v>480</v>
      </c>
      <c r="Q14" s="83"/>
    </row>
    <row r="15" spans="1:18" ht="30" customHeight="1">
      <c r="A15" s="3"/>
      <c r="B15" s="153" t="s">
        <v>88</v>
      </c>
      <c r="C15" s="103">
        <v>90.5</v>
      </c>
      <c r="D15" s="103">
        <v>182.2</v>
      </c>
      <c r="E15" s="103">
        <v>251</v>
      </c>
      <c r="F15" s="212">
        <v>270</v>
      </c>
      <c r="G15" s="224"/>
      <c r="H15" s="83"/>
      <c r="I15" s="74" t="s">
        <v>88</v>
      </c>
      <c r="J15" s="34">
        <v>6</v>
      </c>
      <c r="K15" s="83"/>
      <c r="L15" s="154" t="s">
        <v>88</v>
      </c>
      <c r="M15" s="72" t="s">
        <v>202</v>
      </c>
      <c r="N15" s="72" t="s">
        <v>209</v>
      </c>
      <c r="O15" s="72" t="s">
        <v>210</v>
      </c>
      <c r="P15" s="105" t="s">
        <v>215</v>
      </c>
      <c r="Q15" s="83"/>
    </row>
    <row r="16" spans="1:18" ht="25.5" customHeight="1">
      <c r="A16" s="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131"/>
      <c r="P16" s="83"/>
      <c r="Q16" s="83"/>
    </row>
    <row r="17" spans="1:26" ht="22.5" customHeight="1">
      <c r="A17" s="3"/>
      <c r="B17" s="315" t="s">
        <v>219</v>
      </c>
      <c r="C17" s="251"/>
      <c r="D17" s="251"/>
      <c r="E17" s="252"/>
      <c r="F17" s="81"/>
      <c r="G17" s="316" t="s">
        <v>220</v>
      </c>
      <c r="H17" s="251"/>
      <c r="I17" s="251"/>
      <c r="J17" s="252"/>
      <c r="K17" s="82"/>
      <c r="L17" s="317" t="s">
        <v>221</v>
      </c>
      <c r="M17" s="251"/>
      <c r="N17" s="252"/>
      <c r="O17" s="131"/>
      <c r="P17" s="83"/>
      <c r="Q17" s="83"/>
    </row>
    <row r="18" spans="1:26" ht="22.5" customHeight="1">
      <c r="A18" s="3"/>
      <c r="B18" s="106" t="s">
        <v>42</v>
      </c>
      <c r="C18" s="107" t="s">
        <v>222</v>
      </c>
      <c r="D18" s="313" t="s">
        <v>223</v>
      </c>
      <c r="E18" s="259"/>
      <c r="F18" s="81"/>
      <c r="G18" s="108" t="s">
        <v>224</v>
      </c>
      <c r="H18" s="318" t="s">
        <v>225</v>
      </c>
      <c r="I18" s="319"/>
      <c r="J18" s="109" t="s">
        <v>226</v>
      </c>
      <c r="K18" s="82"/>
      <c r="L18" s="110" t="s">
        <v>42</v>
      </c>
      <c r="M18" s="327" t="s">
        <v>227</v>
      </c>
      <c r="N18" s="249"/>
      <c r="O18" s="131"/>
      <c r="P18" s="83"/>
      <c r="Q18" s="82"/>
      <c r="R18" s="82" t="s">
        <v>575</v>
      </c>
      <c r="S18" s="83" t="s">
        <v>576</v>
      </c>
      <c r="T18" s="194" t="s">
        <v>577</v>
      </c>
      <c r="U18" s="82" t="s">
        <v>578</v>
      </c>
      <c r="V18" s="82" t="s">
        <v>579</v>
      </c>
      <c r="W18" s="194"/>
      <c r="X18" s="194" t="s">
        <v>580</v>
      </c>
      <c r="Y18" s="194"/>
      <c r="Z18" s="194"/>
    </row>
    <row r="19" spans="1:26" ht="22.5" customHeight="1">
      <c r="A19" s="3"/>
      <c r="B19" s="320" t="s">
        <v>53</v>
      </c>
      <c r="C19" s="135" t="s">
        <v>303</v>
      </c>
      <c r="D19" s="333" t="s">
        <v>251</v>
      </c>
      <c r="E19" s="249"/>
      <c r="F19" s="81"/>
      <c r="G19" s="291" t="s">
        <v>53</v>
      </c>
      <c r="H19" s="298" t="s">
        <v>241</v>
      </c>
      <c r="I19" s="299"/>
      <c r="J19" s="134" t="s">
        <v>238</v>
      </c>
      <c r="K19" s="82"/>
      <c r="L19" s="19" t="s">
        <v>53</v>
      </c>
      <c r="M19" s="225" t="s">
        <v>235</v>
      </c>
      <c r="N19" s="223"/>
      <c r="O19" s="131"/>
      <c r="P19" s="83"/>
      <c r="Q19" s="194" t="str">
        <f>H19&amp;" ("&amp;J19&amp;")"</f>
        <v>Albino (Rare)</v>
      </c>
      <c r="R19" s="83" t="str">
        <f>"[\"&amp;C19&amp;"\,\"&amp;C22&amp;"\]"</f>
        <v>[\01:00 - 05:00\,\14:00 - 16:00\]</v>
      </c>
      <c r="S19" s="83" t="str">
        <f>"[\"&amp;C20&amp;"\,\"&amp;C23&amp;"\,\"&amp;C24&amp;"\]"</f>
        <v>[\05:00 - 11:00\,\16:00 - 22:00\,\22:00 - 01:00\]</v>
      </c>
      <c r="T19" s="83" t="str">
        <f>"[\"&amp;C21&amp;"\]"</f>
        <v>[\11:00 - 14:00\]</v>
      </c>
      <c r="U19" s="83"/>
      <c r="V19" s="194"/>
      <c r="W19" s="194"/>
      <c r="X19" s="83" t="str">
        <f>"[\"&amp;Q19&amp;"\,\"&amp;Q20&amp;"\]"</f>
        <v>[\Albino (Rare)\,\Melanistic (Rare)\]</v>
      </c>
      <c r="Y19" s="194"/>
      <c r="Z19" s="194"/>
    </row>
    <row r="20" spans="1:26" ht="22.5" customHeight="1">
      <c r="A20" s="3"/>
      <c r="B20" s="273"/>
      <c r="C20" s="49" t="s">
        <v>304</v>
      </c>
      <c r="D20" s="334" t="s">
        <v>244</v>
      </c>
      <c r="E20" s="239"/>
      <c r="F20" s="81"/>
      <c r="G20" s="274"/>
      <c r="H20" s="296" t="s">
        <v>237</v>
      </c>
      <c r="I20" s="297"/>
      <c r="J20" s="136" t="s">
        <v>238</v>
      </c>
      <c r="K20" s="82"/>
      <c r="L20" s="19" t="s">
        <v>61</v>
      </c>
      <c r="M20" s="225" t="s">
        <v>242</v>
      </c>
      <c r="N20" s="223"/>
      <c r="O20" s="131"/>
      <c r="P20" s="83"/>
      <c r="Q20" s="194" t="str">
        <f t="shared" ref="Q20:Q57" si="0">H20&amp;" ("&amp;J20&amp;")"</f>
        <v>Melanistic (Rare)</v>
      </c>
      <c r="U20" s="194"/>
      <c r="V20" s="194"/>
      <c r="W20" s="194"/>
      <c r="X20" s="194"/>
      <c r="Y20" s="194"/>
      <c r="Z20" s="194"/>
    </row>
    <row r="21" spans="1:26" ht="22.5" customHeight="1">
      <c r="A21" s="3"/>
      <c r="B21" s="273"/>
      <c r="C21" s="49" t="s">
        <v>305</v>
      </c>
      <c r="D21" s="334" t="s">
        <v>260</v>
      </c>
      <c r="E21" s="239"/>
      <c r="F21" s="81"/>
      <c r="G21" s="291" t="s">
        <v>61</v>
      </c>
      <c r="H21" s="298" t="s">
        <v>264</v>
      </c>
      <c r="I21" s="299"/>
      <c r="J21" s="134" t="s">
        <v>238</v>
      </c>
      <c r="K21" s="82"/>
      <c r="L21" s="28" t="s">
        <v>67</v>
      </c>
      <c r="M21" s="225" t="s">
        <v>249</v>
      </c>
      <c r="N21" s="223"/>
      <c r="O21" s="131"/>
      <c r="P21" s="83"/>
      <c r="Q21" s="194" t="str">
        <f t="shared" si="0"/>
        <v>Piebald (Rare)</v>
      </c>
      <c r="R21" s="83"/>
      <c r="S21" s="83"/>
      <c r="T21" s="83"/>
      <c r="U21" s="194"/>
      <c r="V21" s="194"/>
      <c r="W21" s="194"/>
      <c r="X21" s="83" t="str">
        <f>"[\"&amp;Q21&amp;"\,\"&amp;Q22&amp;"\,\"&amp;Q23&amp;"\]"</f>
        <v>[\Piebald (Rare)\,\Albino (Rare)\,\Melanistic (Rare)\]</v>
      </c>
      <c r="Y21" s="194"/>
      <c r="Z21" s="194"/>
    </row>
    <row r="22" spans="1:26" ht="22.5" customHeight="1">
      <c r="A22" s="3"/>
      <c r="B22" s="273"/>
      <c r="C22" s="49" t="s">
        <v>307</v>
      </c>
      <c r="D22" s="334" t="s">
        <v>251</v>
      </c>
      <c r="E22" s="239"/>
      <c r="F22" s="81"/>
      <c r="G22" s="273"/>
      <c r="H22" s="356" t="s">
        <v>241</v>
      </c>
      <c r="I22" s="346"/>
      <c r="J22" s="51" t="s">
        <v>238</v>
      </c>
      <c r="K22" s="82"/>
      <c r="L22" s="236" t="s">
        <v>481</v>
      </c>
      <c r="M22" s="227" t="s">
        <v>235</v>
      </c>
      <c r="N22" s="228"/>
      <c r="O22" s="131"/>
      <c r="P22" s="83"/>
      <c r="Q22" s="194" t="str">
        <f t="shared" si="0"/>
        <v>Albino (Rare)</v>
      </c>
      <c r="R22" s="83"/>
      <c r="S22" s="83"/>
      <c r="T22" s="194"/>
      <c r="U22" s="194"/>
      <c r="V22" s="194"/>
      <c r="W22" s="194"/>
      <c r="X22" s="83"/>
      <c r="Y22" s="194"/>
      <c r="Z22" s="194"/>
    </row>
    <row r="23" spans="1:26" ht="22.5" customHeight="1">
      <c r="A23" s="3"/>
      <c r="B23" s="273"/>
      <c r="C23" s="49" t="s">
        <v>308</v>
      </c>
      <c r="D23" s="334" t="s">
        <v>244</v>
      </c>
      <c r="E23" s="239"/>
      <c r="F23" s="81"/>
      <c r="G23" s="274"/>
      <c r="H23" s="357" t="s">
        <v>237</v>
      </c>
      <c r="I23" s="348"/>
      <c r="J23" s="136" t="s">
        <v>238</v>
      </c>
      <c r="K23" s="82"/>
      <c r="L23" s="232"/>
      <c r="M23" s="227" t="s">
        <v>235</v>
      </c>
      <c r="N23" s="237"/>
      <c r="O23" s="131"/>
      <c r="P23" s="83"/>
      <c r="Q23" s="194" t="str">
        <f t="shared" si="0"/>
        <v>Melanistic (Rare)</v>
      </c>
      <c r="R23" s="83"/>
      <c r="S23" s="83"/>
      <c r="T23" s="83"/>
      <c r="U23" s="194"/>
      <c r="V23" s="194"/>
      <c r="W23" s="194"/>
      <c r="X23" s="83"/>
      <c r="Y23" s="194"/>
      <c r="Z23" s="194"/>
    </row>
    <row r="24" spans="1:26" ht="22.5" customHeight="1">
      <c r="A24" s="3"/>
      <c r="B24" s="274"/>
      <c r="C24" s="137" t="s">
        <v>310</v>
      </c>
      <c r="D24" s="332" t="s">
        <v>244</v>
      </c>
      <c r="E24" s="262"/>
      <c r="F24" s="81"/>
      <c r="G24" s="291" t="s">
        <v>67</v>
      </c>
      <c r="H24" s="298" t="s">
        <v>273</v>
      </c>
      <c r="I24" s="299"/>
      <c r="J24" s="134" t="s">
        <v>238</v>
      </c>
      <c r="K24" s="82"/>
      <c r="L24" s="232"/>
      <c r="M24" s="227" t="s">
        <v>235</v>
      </c>
      <c r="N24" s="237"/>
      <c r="O24" s="131"/>
      <c r="P24" s="83"/>
      <c r="Q24" s="194" t="str">
        <f t="shared" si="0"/>
        <v>Black Gold (Rare)</v>
      </c>
      <c r="R24" s="194"/>
      <c r="S24" s="83"/>
      <c r="T24" s="83"/>
      <c r="U24" s="194"/>
      <c r="V24" s="194"/>
      <c r="W24" s="194"/>
      <c r="X24" s="83" t="str">
        <f>"[\"&amp;Q24&amp;"\,\"&amp;Q25&amp;"\,\"&amp;Q26&amp;"\]"</f>
        <v>[\Black Gold (Rare)\,\Albino (Rare)\,\Melanistic (Rare)\]</v>
      </c>
      <c r="Y24" s="194"/>
      <c r="Z24" s="194"/>
    </row>
    <row r="25" spans="1:26" ht="22.5" customHeight="1">
      <c r="A25" s="3"/>
      <c r="B25" s="320" t="s">
        <v>61</v>
      </c>
      <c r="C25" s="135" t="s">
        <v>263</v>
      </c>
      <c r="D25" s="333" t="s">
        <v>251</v>
      </c>
      <c r="E25" s="249"/>
      <c r="F25" s="81"/>
      <c r="G25" s="273"/>
      <c r="H25" s="356" t="s">
        <v>241</v>
      </c>
      <c r="I25" s="346"/>
      <c r="J25" s="51" t="s">
        <v>238</v>
      </c>
      <c r="K25" s="82"/>
      <c r="L25" s="233"/>
      <c r="M25" s="227" t="s">
        <v>235</v>
      </c>
      <c r="N25" s="230"/>
      <c r="O25" s="131"/>
      <c r="P25" s="83"/>
      <c r="Q25" s="194" t="str">
        <f t="shared" si="0"/>
        <v>Albino (Rare)</v>
      </c>
      <c r="R25" s="83" t="str">
        <f>"[\"&amp;C25&amp;"\"&amp;C27&amp;"\,\"&amp;C30&amp;"\]"</f>
        <v>[\00:00 - 05:00\09:00 - 13:30\,\21:00 - 00:00\]</v>
      </c>
      <c r="S25" s="83" t="str">
        <f>"[\"&amp;C29&amp;"\]"</f>
        <v>[\17:00 - 21:00\]</v>
      </c>
      <c r="T25" s="83" t="str">
        <f>"[\"&amp;C26&amp;"\,\"&amp;C28&amp;"\]"</f>
        <v>[\06:00 - 09:30\,\13:00 - 17:00\]</v>
      </c>
      <c r="U25" s="194"/>
      <c r="V25" s="194"/>
      <c r="W25" s="194"/>
      <c r="X25" s="83"/>
      <c r="Y25" s="194"/>
      <c r="Z25" s="194"/>
    </row>
    <row r="26" spans="1:26" ht="22.5" customHeight="1">
      <c r="A26" s="3"/>
      <c r="B26" s="273"/>
      <c r="C26" s="160" t="s">
        <v>482</v>
      </c>
      <c r="D26" s="334" t="s">
        <v>260</v>
      </c>
      <c r="E26" s="239"/>
      <c r="F26" s="81"/>
      <c r="G26" s="274"/>
      <c r="H26" s="374" t="s">
        <v>237</v>
      </c>
      <c r="I26" s="348"/>
      <c r="J26" s="136" t="s">
        <v>238</v>
      </c>
      <c r="K26" s="82"/>
      <c r="L26" s="28" t="s">
        <v>96</v>
      </c>
      <c r="M26" s="225" t="s">
        <v>235</v>
      </c>
      <c r="N26" s="223"/>
      <c r="O26" s="131"/>
      <c r="P26" s="83"/>
      <c r="Q26" s="194" t="str">
        <f t="shared" si="0"/>
        <v>Melanistic (Rare)</v>
      </c>
      <c r="U26" s="194"/>
      <c r="V26" s="194"/>
      <c r="W26" s="194"/>
      <c r="X26" s="194"/>
      <c r="Y26" s="194"/>
      <c r="Z26" s="194"/>
    </row>
    <row r="27" spans="1:26" ht="22.5" customHeight="1">
      <c r="A27" s="3"/>
      <c r="B27" s="273"/>
      <c r="C27" s="160" t="s">
        <v>321</v>
      </c>
      <c r="D27" s="334" t="s">
        <v>251</v>
      </c>
      <c r="E27" s="239"/>
      <c r="F27" s="81"/>
      <c r="G27" s="291" t="s">
        <v>73</v>
      </c>
      <c r="I27" s="196" t="s">
        <v>241</v>
      </c>
      <c r="J27" s="200" t="s">
        <v>238</v>
      </c>
      <c r="K27" s="82"/>
      <c r="L27" s="28" t="s">
        <v>102</v>
      </c>
      <c r="M27" s="225" t="s">
        <v>312</v>
      </c>
      <c r="N27" s="223"/>
      <c r="O27" s="131"/>
      <c r="P27" s="83"/>
      <c r="Q27" s="194" t="str">
        <f>I27&amp;" ("&amp;J27&amp;")"</f>
        <v>Albino (Rare)</v>
      </c>
      <c r="R27" s="194"/>
      <c r="S27" s="194"/>
      <c r="T27" s="194"/>
      <c r="U27" s="194"/>
      <c r="V27" s="194"/>
      <c r="W27" s="194"/>
      <c r="X27" s="83" t="str">
        <f>"[\"&amp;Q27&amp;"\,\"&amp;Q28&amp;"\]"</f>
        <v>[\Albino (Rare)\,\Melanistic (Rare)\]</v>
      </c>
      <c r="Y27" s="194"/>
      <c r="Z27" s="194"/>
    </row>
    <row r="28" spans="1:26" ht="22.5" customHeight="1">
      <c r="A28" s="3"/>
      <c r="B28" s="273"/>
      <c r="C28" s="49" t="s">
        <v>268</v>
      </c>
      <c r="D28" s="334" t="s">
        <v>260</v>
      </c>
      <c r="E28" s="239"/>
      <c r="F28" s="81"/>
      <c r="G28" s="273"/>
      <c r="I28" s="203" t="s">
        <v>237</v>
      </c>
      <c r="J28" s="204" t="s">
        <v>238</v>
      </c>
      <c r="K28" s="82"/>
      <c r="L28" s="156" t="s">
        <v>88</v>
      </c>
      <c r="M28" s="226" t="s">
        <v>254</v>
      </c>
      <c r="N28" s="224"/>
      <c r="O28" s="83"/>
      <c r="P28" s="83"/>
      <c r="Q28" s="194" t="str">
        <f>I28&amp;" ("&amp;J28&amp;")"</f>
        <v>Melanistic (Rare)</v>
      </c>
      <c r="R28" s="83"/>
      <c r="S28" s="83"/>
      <c r="T28" s="194"/>
      <c r="U28" s="194"/>
      <c r="V28" s="194"/>
      <c r="W28" s="194"/>
      <c r="X28" s="83"/>
      <c r="Y28" s="194"/>
      <c r="Z28" s="194"/>
    </row>
    <row r="29" spans="1:26" ht="22.5" customHeight="1">
      <c r="A29" s="3"/>
      <c r="B29" s="273"/>
      <c r="C29" s="49" t="s">
        <v>270</v>
      </c>
      <c r="D29" s="334" t="s">
        <v>244</v>
      </c>
      <c r="E29" s="239"/>
      <c r="F29" s="81"/>
      <c r="G29" s="273"/>
      <c r="H29" s="194"/>
      <c r="I29" s="197"/>
      <c r="J29" s="201"/>
      <c r="K29" s="82"/>
      <c r="L29" s="83"/>
      <c r="M29" s="83"/>
      <c r="N29" s="83"/>
      <c r="O29" s="83"/>
      <c r="P29" s="83"/>
      <c r="Q29" s="194" t="str">
        <f t="shared" si="0"/>
        <v xml:space="preserve"> ()</v>
      </c>
      <c r="R29" s="83"/>
      <c r="S29" s="83"/>
      <c r="T29" s="194"/>
      <c r="U29" s="194"/>
      <c r="V29" s="194"/>
      <c r="W29" s="194"/>
      <c r="X29" s="83"/>
      <c r="Y29" s="194"/>
      <c r="Z29" s="194"/>
    </row>
    <row r="30" spans="1:26" ht="22.5" customHeight="1">
      <c r="A30" s="3"/>
      <c r="B30" s="274"/>
      <c r="C30" s="137" t="s">
        <v>271</v>
      </c>
      <c r="D30" s="332" t="s">
        <v>251</v>
      </c>
      <c r="E30" s="262"/>
      <c r="F30" s="81"/>
      <c r="G30" s="273"/>
      <c r="H30" s="198"/>
      <c r="I30" s="199"/>
      <c r="J30" s="202"/>
      <c r="K30" s="82"/>
      <c r="L30" s="321" t="s">
        <v>262</v>
      </c>
      <c r="M30" s="252"/>
      <c r="N30" s="82"/>
      <c r="O30" s="83"/>
      <c r="P30" s="83"/>
      <c r="Q30" s="194" t="str">
        <f t="shared" si="0"/>
        <v xml:space="preserve"> ()</v>
      </c>
      <c r="R30" s="83"/>
      <c r="S30" s="83"/>
      <c r="T30" s="83"/>
      <c r="U30" s="194"/>
      <c r="V30" s="194"/>
      <c r="W30" s="194"/>
      <c r="X30" s="194"/>
      <c r="Y30" s="194"/>
      <c r="Z30" s="194"/>
    </row>
    <row r="31" spans="1:26" ht="22.5" customHeight="1">
      <c r="A31" s="3"/>
      <c r="B31" s="320" t="s">
        <v>67</v>
      </c>
      <c r="C31" s="135" t="s">
        <v>272</v>
      </c>
      <c r="D31" s="333" t="s">
        <v>260</v>
      </c>
      <c r="E31" s="249"/>
      <c r="F31" s="82"/>
      <c r="G31" s="273"/>
      <c r="K31" s="82"/>
      <c r="L31" s="322" t="s">
        <v>483</v>
      </c>
      <c r="M31" s="246"/>
      <c r="N31" s="82"/>
      <c r="O31" s="83"/>
      <c r="P31" s="83"/>
      <c r="Q31" s="194" t="str">
        <f t="shared" si="0"/>
        <v xml:space="preserve"> ()</v>
      </c>
      <c r="R31" s="83" t="str">
        <f>"[\"&amp;C33&amp;"\,\"&amp;C34&amp;"\,\"&amp;C35&amp;"\]"</f>
        <v>[\07:00 - 11:00\,\11:00 - 15:00\,\15:00 - 19:00\]</v>
      </c>
      <c r="S31" s="83" t="str">
        <f>"[\"&amp;C32&amp;"\,\"&amp;C36&amp;"\]"</f>
        <v>[\03:00 - 07:00\,\19:00 - 23:00\]</v>
      </c>
      <c r="T31" s="83" t="str">
        <f>"[\"&amp;C31&amp;"\]"</f>
        <v>[\23:00 - 03:00\]</v>
      </c>
      <c r="U31" s="194"/>
      <c r="V31" s="194"/>
      <c r="W31" s="194"/>
      <c r="X31" s="83"/>
      <c r="Y31" s="194"/>
      <c r="Z31" s="194"/>
    </row>
    <row r="32" spans="1:26" ht="22.5" customHeight="1">
      <c r="A32" s="3"/>
      <c r="B32" s="273"/>
      <c r="C32" s="49" t="s">
        <v>247</v>
      </c>
      <c r="D32" s="334" t="s">
        <v>244</v>
      </c>
      <c r="E32" s="239"/>
      <c r="F32" s="82"/>
      <c r="G32" s="273"/>
      <c r="H32" s="194"/>
      <c r="I32" s="197"/>
      <c r="J32" s="201"/>
      <c r="K32" s="82"/>
      <c r="L32" s="83"/>
      <c r="M32" s="83"/>
      <c r="N32" s="82"/>
      <c r="O32" s="83"/>
      <c r="P32" s="83"/>
      <c r="Q32" s="194" t="str">
        <f t="shared" si="0"/>
        <v xml:space="preserve"> ()</v>
      </c>
      <c r="U32" s="194"/>
      <c r="V32" s="194"/>
      <c r="W32" s="194"/>
      <c r="X32" s="194"/>
      <c r="Y32" s="194"/>
      <c r="Z32" s="194"/>
    </row>
    <row r="33" spans="1:26" ht="22.5" customHeight="1">
      <c r="A33" s="3"/>
      <c r="B33" s="273"/>
      <c r="C33" s="49" t="s">
        <v>250</v>
      </c>
      <c r="D33" s="334" t="s">
        <v>251</v>
      </c>
      <c r="E33" s="239"/>
      <c r="F33" s="82"/>
      <c r="G33" s="273"/>
      <c r="H33" s="194"/>
      <c r="I33" s="197"/>
      <c r="J33" s="201"/>
      <c r="K33" s="82"/>
      <c r="L33" s="337" t="s">
        <v>267</v>
      </c>
      <c r="M33" s="248"/>
      <c r="N33" s="248"/>
      <c r="O33" s="248"/>
      <c r="P33" s="249"/>
      <c r="Q33" s="194" t="str">
        <f t="shared" si="0"/>
        <v xml:space="preserve"> ()</v>
      </c>
      <c r="R33" s="194"/>
      <c r="S33" s="194"/>
      <c r="T33" s="194"/>
      <c r="U33" s="194"/>
      <c r="V33" s="194"/>
      <c r="W33" s="194"/>
      <c r="X33" s="83"/>
      <c r="Y33" s="194"/>
      <c r="Z33" s="194"/>
    </row>
    <row r="34" spans="1:26" ht="22.5" customHeight="1">
      <c r="A34" s="3"/>
      <c r="B34" s="273"/>
      <c r="C34" s="49" t="s">
        <v>255</v>
      </c>
      <c r="D34" s="334" t="s">
        <v>251</v>
      </c>
      <c r="E34" s="239"/>
      <c r="F34" s="82"/>
      <c r="G34" s="274"/>
      <c r="H34" s="198"/>
      <c r="I34" s="199"/>
      <c r="J34" s="205"/>
      <c r="K34" s="82"/>
      <c r="L34" s="139"/>
      <c r="M34" s="338"/>
      <c r="N34" s="339"/>
      <c r="O34" s="339"/>
      <c r="P34" s="330"/>
      <c r="Q34" s="194" t="str">
        <f t="shared" si="0"/>
        <v xml:space="preserve"> ()</v>
      </c>
      <c r="R34" s="194"/>
      <c r="S34" s="194"/>
      <c r="T34" s="194"/>
      <c r="U34" s="194"/>
      <c r="V34" s="194"/>
      <c r="W34" s="194"/>
      <c r="X34" s="194"/>
      <c r="Y34" s="194"/>
      <c r="Z34" s="194"/>
    </row>
    <row r="35" spans="1:26" ht="22.5" customHeight="1">
      <c r="A35" s="3"/>
      <c r="B35" s="273"/>
      <c r="C35" s="49" t="s">
        <v>257</v>
      </c>
      <c r="D35" s="334" t="s">
        <v>251</v>
      </c>
      <c r="E35" s="239"/>
      <c r="F35" s="82"/>
      <c r="G35" s="291" t="s">
        <v>96</v>
      </c>
      <c r="H35" s="298" t="s">
        <v>248</v>
      </c>
      <c r="I35" s="299"/>
      <c r="J35" s="181" t="s">
        <v>253</v>
      </c>
      <c r="K35" s="82"/>
      <c r="L35" s="140"/>
      <c r="M35" s="340"/>
      <c r="N35" s="245"/>
      <c r="O35" s="245"/>
      <c r="P35" s="246"/>
      <c r="Q35" s="194" t="str">
        <f t="shared" si="0"/>
        <v>Grey (Uncommon)</v>
      </c>
      <c r="R35" s="83"/>
      <c r="S35" s="83"/>
      <c r="T35" s="83"/>
      <c r="U35" s="194"/>
      <c r="V35" s="194"/>
      <c r="W35" s="194"/>
      <c r="X35" s="83" t="str">
        <f>"[\"&amp;Q35&amp;"\,\"&amp;Q36&amp;"\,\"&amp;Q37&amp;"\]"</f>
        <v>[\Grey (Uncommon)\,\Albino (Rare)\,\Melanistic (Rare)\]</v>
      </c>
      <c r="Y35" s="194"/>
      <c r="Z35" s="194"/>
    </row>
    <row r="36" spans="1:26" ht="22.5" customHeight="1">
      <c r="A36" s="3"/>
      <c r="B36" s="274"/>
      <c r="C36" s="137" t="s">
        <v>275</v>
      </c>
      <c r="D36" s="332" t="s">
        <v>244</v>
      </c>
      <c r="E36" s="262"/>
      <c r="F36" s="82"/>
      <c r="G36" s="273"/>
      <c r="H36" s="356" t="s">
        <v>241</v>
      </c>
      <c r="I36" s="346"/>
      <c r="J36" s="141" t="s">
        <v>238</v>
      </c>
      <c r="K36" s="82"/>
      <c r="L36" s="82"/>
      <c r="M36" s="83"/>
      <c r="N36" s="83"/>
      <c r="O36" s="83"/>
      <c r="P36" s="83"/>
      <c r="Q36" s="194" t="str">
        <f t="shared" si="0"/>
        <v>Albino (Rare)</v>
      </c>
      <c r="R36" s="194"/>
      <c r="S36" s="194"/>
      <c r="T36" s="194"/>
      <c r="U36" s="194"/>
      <c r="V36" s="194"/>
      <c r="W36" s="194"/>
      <c r="X36" s="194"/>
      <c r="Y36" s="194"/>
      <c r="Z36" s="194"/>
    </row>
    <row r="37" spans="1:26" ht="22.5" customHeight="1">
      <c r="A37" s="3"/>
      <c r="B37" s="320" t="s">
        <v>484</v>
      </c>
      <c r="C37" s="135" t="s">
        <v>363</v>
      </c>
      <c r="D37" s="333" t="s">
        <v>244</v>
      </c>
      <c r="E37" s="249"/>
      <c r="F37" s="82"/>
      <c r="G37" s="274"/>
      <c r="H37" s="357" t="s">
        <v>237</v>
      </c>
      <c r="I37" s="348"/>
      <c r="J37" s="168" t="s">
        <v>238</v>
      </c>
      <c r="K37" s="82"/>
      <c r="L37" s="82"/>
      <c r="M37" s="83"/>
      <c r="N37" s="83"/>
      <c r="O37" s="83"/>
      <c r="P37" s="83"/>
      <c r="Q37" s="194" t="str">
        <f t="shared" si="0"/>
        <v>Melanistic (Rare)</v>
      </c>
      <c r="R37" s="83" t="str">
        <f>"[\"&amp;C38&amp;"\,\"&amp;C40&amp;"\]"</f>
        <v>[\04:00 - 08:00\,\11:00 - 17:00\]</v>
      </c>
      <c r="S37" s="83" t="str">
        <f>"[\"&amp;C37&amp;"\,\"&amp;C41&amp;"\]"</f>
        <v>[\00:00 - 04:00\,\17:00 - 21:00\]</v>
      </c>
      <c r="T37" s="83" t="str">
        <f>"[\"&amp;C39&amp;"\,\"&amp;C42&amp;"\]"</f>
        <v>[\08:00 - 11:00\,\21:00 - 00:00\]</v>
      </c>
      <c r="U37" s="194"/>
      <c r="V37" s="194"/>
      <c r="W37" s="194"/>
      <c r="X37" s="83"/>
      <c r="Y37" s="194"/>
      <c r="Z37" s="194"/>
    </row>
    <row r="38" spans="1:26" ht="22.5" customHeight="1">
      <c r="A38" s="3"/>
      <c r="B38" s="273"/>
      <c r="C38" s="49" t="s">
        <v>384</v>
      </c>
      <c r="D38" s="334" t="s">
        <v>251</v>
      </c>
      <c r="E38" s="239"/>
      <c r="F38" s="82"/>
      <c r="G38" s="291" t="s">
        <v>102</v>
      </c>
      <c r="H38" s="298" t="s">
        <v>248</v>
      </c>
      <c r="I38" s="299"/>
      <c r="J38" s="134" t="s">
        <v>231</v>
      </c>
      <c r="K38" s="82"/>
      <c r="L38" s="82"/>
      <c r="M38" s="83"/>
      <c r="N38" s="83"/>
      <c r="O38" s="83"/>
      <c r="P38" s="83"/>
      <c r="Q38" s="194" t="str">
        <f t="shared" si="0"/>
        <v>Grey (Common)</v>
      </c>
      <c r="U38" s="194"/>
      <c r="V38" s="194"/>
      <c r="W38" s="194"/>
      <c r="X38" s="83" t="str">
        <f>"[\"&amp;Q38&amp;"\,\"&amp;Q39&amp;"\,\"&amp;Q40&amp;"\,\"&amp;Q41&amp;"\,\"&amp;Q42&amp;"\,\"&amp;Q43&amp;"\,\"&amp;Q44&amp;"\,\"&amp;Q45&amp;"\,\"&amp;Q46&amp;"\]"</f>
        <v>[\Grey (Common)\,\Olive (Uncommon)\,\Winter (Uncommon)\,\Pristine (Uncommon)\,\Albino (Rare)\,\Melanistic (Rare)\,\Fantasma (Mission)\,\Ogro (Mission)\,\Sombra (Mission)\]</v>
      </c>
      <c r="Y38" s="194"/>
      <c r="Z38" s="194"/>
    </row>
    <row r="39" spans="1:26" ht="22.5" customHeight="1">
      <c r="A39" s="3"/>
      <c r="B39" s="273"/>
      <c r="C39" s="49" t="s">
        <v>485</v>
      </c>
      <c r="D39" s="334" t="s">
        <v>260</v>
      </c>
      <c r="E39" s="239"/>
      <c r="F39" s="82"/>
      <c r="G39" s="273"/>
      <c r="H39" s="356" t="s">
        <v>486</v>
      </c>
      <c r="I39" s="346"/>
      <c r="J39" s="51" t="s">
        <v>253</v>
      </c>
      <c r="K39" s="82"/>
      <c r="L39" s="82"/>
      <c r="M39" s="83"/>
      <c r="N39" s="83"/>
      <c r="O39" s="83"/>
      <c r="P39" s="83"/>
      <c r="Q39" s="194" t="str">
        <f t="shared" si="0"/>
        <v>Olive (Uncommon)</v>
      </c>
      <c r="R39" s="194"/>
      <c r="S39" s="194"/>
      <c r="T39" s="194"/>
      <c r="U39" s="194"/>
      <c r="V39" s="194"/>
      <c r="W39" s="194"/>
      <c r="X39" s="194"/>
      <c r="Y39" s="194"/>
      <c r="Z39" s="194"/>
    </row>
    <row r="40" spans="1:26" ht="22.5" customHeight="1">
      <c r="A40" s="3"/>
      <c r="B40" s="273"/>
      <c r="C40" s="49" t="s">
        <v>487</v>
      </c>
      <c r="D40" s="334" t="s">
        <v>251</v>
      </c>
      <c r="E40" s="239"/>
      <c r="F40" s="82"/>
      <c r="G40" s="273"/>
      <c r="H40" s="356" t="s">
        <v>488</v>
      </c>
      <c r="I40" s="346"/>
      <c r="J40" s="51" t="s">
        <v>253</v>
      </c>
      <c r="K40" s="82"/>
      <c r="L40" s="82"/>
      <c r="M40" s="83"/>
      <c r="N40" s="83"/>
      <c r="O40" s="83"/>
      <c r="P40" s="83"/>
      <c r="Q40" s="194" t="str">
        <f t="shared" si="0"/>
        <v>Winter (Uncommon)</v>
      </c>
      <c r="R40" s="83"/>
      <c r="S40" s="83"/>
      <c r="T40" s="83"/>
      <c r="U40" s="194"/>
      <c r="V40" s="194"/>
      <c r="W40" s="194"/>
      <c r="X40" s="194"/>
      <c r="Y40" s="194"/>
      <c r="Z40" s="194"/>
    </row>
    <row r="41" spans="1:26" ht="22.5" customHeight="1">
      <c r="A41" s="3"/>
      <c r="B41" s="273"/>
      <c r="C41" s="49" t="s">
        <v>270</v>
      </c>
      <c r="D41" s="334" t="s">
        <v>244</v>
      </c>
      <c r="E41" s="239"/>
      <c r="F41" s="82"/>
      <c r="G41" s="273"/>
      <c r="H41" s="356" t="s">
        <v>489</v>
      </c>
      <c r="I41" s="346"/>
      <c r="J41" s="51" t="s">
        <v>253</v>
      </c>
      <c r="K41" s="82"/>
      <c r="L41" s="82"/>
      <c r="M41" s="83"/>
      <c r="N41" s="83"/>
      <c r="O41" s="83"/>
      <c r="P41" s="83"/>
      <c r="Q41" s="194" t="str">
        <f t="shared" si="0"/>
        <v>Pristine (Uncommon)</v>
      </c>
      <c r="R41" s="194"/>
      <c r="S41" s="194"/>
      <c r="T41" s="194"/>
      <c r="U41" s="194"/>
      <c r="V41" s="194"/>
      <c r="W41" s="194"/>
      <c r="X41" s="83"/>
      <c r="Y41" s="194"/>
      <c r="Z41" s="194"/>
    </row>
    <row r="42" spans="1:26" ht="22.5" customHeight="1">
      <c r="A42" s="3"/>
      <c r="B42" s="274"/>
      <c r="C42" s="137" t="s">
        <v>271</v>
      </c>
      <c r="D42" s="332" t="s">
        <v>260</v>
      </c>
      <c r="E42" s="262"/>
      <c r="F42" s="82"/>
      <c r="G42" s="273"/>
      <c r="H42" s="356" t="s">
        <v>241</v>
      </c>
      <c r="I42" s="346"/>
      <c r="J42" s="51" t="s">
        <v>238</v>
      </c>
      <c r="K42" s="82"/>
      <c r="L42" s="82"/>
      <c r="M42" s="83"/>
      <c r="N42" s="83"/>
      <c r="O42" s="83"/>
      <c r="P42" s="83"/>
      <c r="Q42" s="194" t="str">
        <f t="shared" si="0"/>
        <v>Albino (Rare)</v>
      </c>
      <c r="R42" s="194"/>
      <c r="S42" s="194"/>
      <c r="T42" s="194"/>
      <c r="U42" s="194"/>
      <c r="V42" s="194"/>
      <c r="W42" s="194"/>
      <c r="X42" s="83"/>
      <c r="Y42" s="194"/>
      <c r="Z42" s="194"/>
    </row>
    <row r="43" spans="1:26" ht="22.5" customHeight="1">
      <c r="A43" s="3"/>
      <c r="B43" s="320" t="s">
        <v>96</v>
      </c>
      <c r="C43" s="135" t="s">
        <v>490</v>
      </c>
      <c r="D43" s="333" t="s">
        <v>244</v>
      </c>
      <c r="E43" s="249"/>
      <c r="F43" s="82"/>
      <c r="G43" s="273"/>
      <c r="H43" s="356" t="s">
        <v>237</v>
      </c>
      <c r="I43" s="346"/>
      <c r="J43" s="51" t="s">
        <v>238</v>
      </c>
      <c r="K43" s="82"/>
      <c r="L43" s="82"/>
      <c r="M43" s="83"/>
      <c r="N43" s="83"/>
      <c r="O43" s="83"/>
      <c r="P43" s="83"/>
      <c r="Q43" s="194" t="str">
        <f t="shared" si="0"/>
        <v>Melanistic (Rare)</v>
      </c>
      <c r="R43" s="83" t="str">
        <f>"[\"&amp;C44&amp;"\,\"&amp;C46&amp;"\]"</f>
        <v>[\02:00 - 06:00\,\09:00 - 15:00\]</v>
      </c>
      <c r="S43" s="83" t="str">
        <f>"[\"&amp;C43&amp;"\,\"&amp;C47&amp;"\]"</f>
        <v>[\22:00 - 02:00\,\15:00 - 19:00\]</v>
      </c>
      <c r="T43" s="83" t="str">
        <f>"[\"&amp;C45&amp;"\,\"&amp;C48&amp;"\]"</f>
        <v>[\06:00 - 09:00\,\19:00 - 22:00\]</v>
      </c>
      <c r="U43" s="194"/>
      <c r="V43" s="194"/>
      <c r="W43" s="194"/>
      <c r="X43" s="83"/>
      <c r="Y43" s="194"/>
      <c r="Z43" s="194"/>
    </row>
    <row r="44" spans="1:26" ht="22.5" customHeight="1">
      <c r="A44" s="3"/>
      <c r="B44" s="273"/>
      <c r="C44" s="49" t="s">
        <v>491</v>
      </c>
      <c r="D44" s="334" t="s">
        <v>251</v>
      </c>
      <c r="E44" s="239"/>
      <c r="F44" s="82"/>
      <c r="G44" s="273"/>
      <c r="H44" s="356" t="s">
        <v>492</v>
      </c>
      <c r="I44" s="346"/>
      <c r="J44" s="51" t="s">
        <v>493</v>
      </c>
      <c r="K44" s="82"/>
      <c r="L44" s="82"/>
      <c r="M44" s="83"/>
      <c r="N44" s="83"/>
      <c r="O44" s="83"/>
      <c r="P44" s="83"/>
      <c r="Q44" s="194" t="str">
        <f t="shared" si="0"/>
        <v>Fantasma (Mission)</v>
      </c>
      <c r="U44" s="194"/>
      <c r="V44" s="194"/>
      <c r="W44" s="194"/>
      <c r="X44" s="83"/>
      <c r="Y44" s="194"/>
      <c r="Z44" s="194"/>
    </row>
    <row r="45" spans="1:26" ht="22.5" customHeight="1">
      <c r="A45" s="3"/>
      <c r="B45" s="273"/>
      <c r="C45" s="49" t="s">
        <v>420</v>
      </c>
      <c r="D45" s="334" t="s">
        <v>260</v>
      </c>
      <c r="E45" s="239"/>
      <c r="F45" s="82"/>
      <c r="G45" s="273"/>
      <c r="H45" s="292" t="s">
        <v>494</v>
      </c>
      <c r="I45" s="346"/>
      <c r="J45" s="182" t="s">
        <v>493</v>
      </c>
      <c r="K45" s="82"/>
      <c r="L45" s="82"/>
      <c r="M45" s="83"/>
      <c r="N45" s="83"/>
      <c r="O45" s="83"/>
      <c r="P45" s="83"/>
      <c r="Q45" s="194" t="str">
        <f t="shared" si="0"/>
        <v>Ogro (Mission)</v>
      </c>
      <c r="R45" s="194"/>
      <c r="S45" s="194"/>
      <c r="T45" s="194"/>
      <c r="U45" s="194"/>
      <c r="V45" s="194"/>
      <c r="W45" s="194"/>
      <c r="X45" s="83"/>
      <c r="Y45" s="194"/>
      <c r="Z45" s="194"/>
    </row>
    <row r="46" spans="1:26" ht="22.5" customHeight="1">
      <c r="A46" s="3"/>
      <c r="B46" s="273"/>
      <c r="C46" s="49" t="s">
        <v>495</v>
      </c>
      <c r="D46" s="334" t="s">
        <v>251</v>
      </c>
      <c r="E46" s="239"/>
      <c r="F46" s="82"/>
      <c r="G46" s="274"/>
      <c r="H46" s="293" t="s">
        <v>496</v>
      </c>
      <c r="I46" s="348"/>
      <c r="J46" s="136" t="s">
        <v>493</v>
      </c>
      <c r="K46" s="82"/>
      <c r="L46" s="82"/>
      <c r="M46" s="82"/>
      <c r="N46" s="83"/>
      <c r="O46" s="83"/>
      <c r="P46" s="83"/>
      <c r="Q46" s="194" t="str">
        <f t="shared" si="0"/>
        <v>Sombra (Mission)</v>
      </c>
      <c r="R46" s="83"/>
      <c r="S46" s="83"/>
      <c r="T46" s="83"/>
      <c r="U46" s="194"/>
      <c r="V46" s="194"/>
      <c r="W46" s="194"/>
      <c r="X46" s="83"/>
      <c r="Y46" s="194"/>
      <c r="Z46" s="194"/>
    </row>
    <row r="47" spans="1:26" ht="22.5" customHeight="1">
      <c r="A47" s="3"/>
      <c r="B47" s="273"/>
      <c r="C47" s="49" t="s">
        <v>257</v>
      </c>
      <c r="D47" s="334" t="s">
        <v>244</v>
      </c>
      <c r="E47" s="239"/>
      <c r="F47" s="82"/>
      <c r="G47" s="328" t="s">
        <v>88</v>
      </c>
      <c r="H47" s="362" t="s">
        <v>264</v>
      </c>
      <c r="I47" s="295"/>
      <c r="J47" s="159" t="s">
        <v>238</v>
      </c>
      <c r="K47" s="82"/>
      <c r="L47" s="82"/>
      <c r="M47" s="82"/>
      <c r="N47" s="83"/>
      <c r="O47" s="83"/>
      <c r="P47" s="83"/>
      <c r="Q47" s="194" t="str">
        <f t="shared" si="0"/>
        <v>Piebald (Rare)</v>
      </c>
      <c r="R47" s="83"/>
      <c r="S47" s="83"/>
      <c r="T47" s="194"/>
      <c r="U47" s="194"/>
      <c r="V47" s="194"/>
      <c r="W47" s="194"/>
      <c r="X47" s="83" t="str">
        <f>"[\"&amp;Q47&amp;"\,\"&amp;Q48&amp;"\,\"&amp;Q49&amp;"\]"</f>
        <v>[\Piebald (Rare)\,\Albino (Rare)\,\Melanistic (Very Rare)\]</v>
      </c>
      <c r="Y47" s="194"/>
      <c r="Z47" s="194"/>
    </row>
    <row r="48" spans="1:26" ht="22.5" customHeight="1">
      <c r="A48" s="3"/>
      <c r="B48" s="274"/>
      <c r="C48" s="137" t="s">
        <v>401</v>
      </c>
      <c r="D48" s="332" t="s">
        <v>260</v>
      </c>
      <c r="E48" s="262"/>
      <c r="F48" s="82"/>
      <c r="G48" s="273"/>
      <c r="H48" s="292" t="s">
        <v>241</v>
      </c>
      <c r="I48" s="346"/>
      <c r="J48" s="51" t="s">
        <v>238</v>
      </c>
      <c r="K48" s="82"/>
      <c r="L48" s="82"/>
      <c r="M48" s="82"/>
      <c r="N48" s="83"/>
      <c r="O48" s="83"/>
      <c r="P48" s="83"/>
      <c r="Q48" s="194" t="str">
        <f t="shared" si="0"/>
        <v>Albino (Rare)</v>
      </c>
      <c r="R48" s="194"/>
      <c r="S48" s="194"/>
      <c r="T48" s="194"/>
      <c r="U48" s="194"/>
      <c r="V48" s="194"/>
      <c r="W48" s="194"/>
      <c r="X48" s="194"/>
      <c r="Y48" s="194"/>
      <c r="Z48" s="194"/>
    </row>
    <row r="49" spans="1:26" ht="22.5" customHeight="1">
      <c r="A49" s="3"/>
      <c r="B49" s="320" t="s">
        <v>102</v>
      </c>
      <c r="C49" s="135" t="s">
        <v>243</v>
      </c>
      <c r="D49" s="333" t="s">
        <v>260</v>
      </c>
      <c r="E49" s="249"/>
      <c r="F49" s="82"/>
      <c r="G49" s="274"/>
      <c r="H49" s="361" t="s">
        <v>237</v>
      </c>
      <c r="I49" s="348"/>
      <c r="J49" s="168" t="s">
        <v>261</v>
      </c>
      <c r="K49" s="82"/>
      <c r="L49" s="82"/>
      <c r="M49" s="82"/>
      <c r="N49" s="83"/>
      <c r="O49" s="83"/>
      <c r="P49" s="83"/>
      <c r="Q49" s="194" t="str">
        <f t="shared" si="0"/>
        <v>Melanistic (Very Rare)</v>
      </c>
      <c r="R49" s="83" t="str">
        <f>"[\"&amp;C51&amp;"\,\"&amp;C52&amp;"\,\"&amp;C53&amp;"\]"</f>
        <v>[\07:00 - 11:00\,\11:00 - 15:00\,\15:00 - 19:00\]</v>
      </c>
      <c r="S49" s="83" t="str">
        <f>"[\"&amp;C50&amp;"\]"</f>
        <v>[\03:00 - 07:00\]</v>
      </c>
      <c r="T49" s="83" t="str">
        <f>"[\"&amp;C49&amp;"\,\"&amp;C54&amp;"\]"</f>
        <v>[\00:00 - 03:00\,\19:00 - 00:00\]</v>
      </c>
      <c r="U49" s="194"/>
      <c r="V49" s="194"/>
      <c r="W49" s="194"/>
      <c r="X49" s="83"/>
      <c r="Y49" s="194"/>
      <c r="Z49" s="194"/>
    </row>
    <row r="50" spans="1:26" ht="22.5" customHeight="1">
      <c r="A50" s="3"/>
      <c r="B50" s="273"/>
      <c r="C50" s="49" t="s">
        <v>247</v>
      </c>
      <c r="D50" s="334" t="s">
        <v>244</v>
      </c>
      <c r="E50" s="239"/>
      <c r="F50" s="82"/>
      <c r="G50" s="82"/>
      <c r="H50" s="82"/>
      <c r="I50" s="82"/>
      <c r="J50" s="82"/>
      <c r="K50" s="83"/>
      <c r="L50" s="82"/>
      <c r="M50" s="82"/>
      <c r="N50" s="83"/>
      <c r="O50" s="83"/>
      <c r="P50" s="83"/>
      <c r="Q50" s="194" t="str">
        <f t="shared" si="0"/>
        <v xml:space="preserve"> ()</v>
      </c>
      <c r="U50" s="194"/>
      <c r="V50" s="194"/>
      <c r="W50" s="194"/>
      <c r="X50" s="194"/>
      <c r="Y50" s="194"/>
      <c r="Z50" s="194"/>
    </row>
    <row r="51" spans="1:26" ht="22.5" customHeight="1">
      <c r="A51" s="3"/>
      <c r="B51" s="273"/>
      <c r="C51" s="49" t="s">
        <v>250</v>
      </c>
      <c r="D51" s="334" t="s">
        <v>251</v>
      </c>
      <c r="E51" s="239"/>
      <c r="F51" s="82"/>
      <c r="G51" s="82"/>
      <c r="H51" s="82"/>
      <c r="I51" s="82"/>
      <c r="J51" s="82"/>
      <c r="K51" s="83"/>
      <c r="L51" s="82"/>
      <c r="M51" s="82"/>
      <c r="N51" s="83"/>
      <c r="O51" s="83"/>
      <c r="P51" s="83"/>
      <c r="Q51" s="194" t="str">
        <f t="shared" si="0"/>
        <v xml:space="preserve"> ()</v>
      </c>
      <c r="R51" s="194"/>
      <c r="S51" s="194"/>
      <c r="T51" s="194"/>
      <c r="U51" s="194"/>
      <c r="V51" s="194"/>
      <c r="W51" s="123"/>
      <c r="X51" s="194"/>
      <c r="Y51" s="194"/>
      <c r="Z51" s="194"/>
    </row>
    <row r="52" spans="1:26" ht="22.5" customHeight="1">
      <c r="A52" s="3"/>
      <c r="B52" s="273"/>
      <c r="C52" s="49" t="s">
        <v>255</v>
      </c>
      <c r="D52" s="334" t="s">
        <v>251</v>
      </c>
      <c r="E52" s="239"/>
      <c r="F52" s="82"/>
      <c r="G52" s="82"/>
      <c r="H52" s="82"/>
      <c r="I52" s="82"/>
      <c r="J52" s="82"/>
      <c r="K52" s="83"/>
      <c r="L52" s="82"/>
      <c r="M52" s="82"/>
      <c r="N52" s="83"/>
      <c r="O52" s="83"/>
      <c r="P52" s="83"/>
      <c r="Q52" s="194" t="str">
        <f t="shared" si="0"/>
        <v xml:space="preserve"> ()</v>
      </c>
      <c r="R52" s="83"/>
      <c r="S52" s="83"/>
      <c r="T52" s="83"/>
      <c r="U52" s="194"/>
      <c r="V52" s="194"/>
      <c r="W52" s="123"/>
      <c r="X52" s="83"/>
      <c r="Y52" s="194"/>
      <c r="Z52" s="194"/>
    </row>
    <row r="53" spans="1:26" ht="22.5" customHeight="1">
      <c r="A53" s="3"/>
      <c r="B53" s="273"/>
      <c r="C53" s="49" t="s">
        <v>257</v>
      </c>
      <c r="D53" s="334" t="s">
        <v>251</v>
      </c>
      <c r="E53" s="239"/>
      <c r="F53" s="82"/>
      <c r="G53" s="82"/>
      <c r="H53" s="82"/>
      <c r="I53" s="82"/>
      <c r="J53" s="82"/>
      <c r="K53" s="83"/>
      <c r="L53" s="82"/>
      <c r="M53" s="82"/>
      <c r="N53" s="82"/>
      <c r="O53" s="83"/>
      <c r="P53" s="83"/>
      <c r="Q53" s="194" t="str">
        <f t="shared" si="0"/>
        <v xml:space="preserve"> ()</v>
      </c>
      <c r="R53" s="194"/>
      <c r="S53" s="194"/>
      <c r="T53" s="194"/>
      <c r="U53" s="194"/>
      <c r="V53" s="194"/>
      <c r="W53" s="123"/>
      <c r="X53" s="194"/>
      <c r="Y53" s="194"/>
      <c r="Z53" s="194"/>
    </row>
    <row r="54" spans="1:26" ht="22.5" customHeight="1">
      <c r="A54" s="3"/>
      <c r="B54" s="274"/>
      <c r="C54" s="137" t="s">
        <v>259</v>
      </c>
      <c r="D54" s="332" t="s">
        <v>260</v>
      </c>
      <c r="E54" s="262"/>
      <c r="F54" s="82"/>
      <c r="G54" s="82"/>
      <c r="H54" s="82"/>
      <c r="I54" s="82"/>
      <c r="J54" s="82"/>
      <c r="K54" s="83"/>
      <c r="L54" s="82"/>
      <c r="M54" s="82"/>
      <c r="N54" s="82"/>
      <c r="O54" s="83"/>
      <c r="P54" s="83"/>
      <c r="Q54" s="194" t="str">
        <f t="shared" si="0"/>
        <v xml:space="preserve"> ()</v>
      </c>
      <c r="R54" s="194"/>
      <c r="S54" s="194"/>
      <c r="T54" s="194"/>
      <c r="U54" s="194"/>
      <c r="V54" s="194"/>
      <c r="W54" s="123"/>
      <c r="X54" s="194"/>
      <c r="Y54" s="194"/>
      <c r="Z54" s="194"/>
    </row>
    <row r="55" spans="1:26" ht="22.5" customHeight="1">
      <c r="A55" s="3"/>
      <c r="B55" s="320" t="s">
        <v>88</v>
      </c>
      <c r="C55" s="135" t="s">
        <v>263</v>
      </c>
      <c r="D55" s="333" t="s">
        <v>251</v>
      </c>
      <c r="E55" s="249"/>
      <c r="F55" s="82"/>
      <c r="G55" s="82"/>
      <c r="H55" s="82"/>
      <c r="I55" s="82"/>
      <c r="J55" s="82"/>
      <c r="K55" s="83"/>
      <c r="L55" s="82"/>
      <c r="M55" s="82"/>
      <c r="N55" s="82"/>
      <c r="O55" s="83"/>
      <c r="P55" s="83"/>
      <c r="Q55" s="194" t="str">
        <f t="shared" si="0"/>
        <v xml:space="preserve"> ()</v>
      </c>
      <c r="R55" s="83" t="str">
        <f>"[\"&amp;C55&amp;"\,\"&amp;C57&amp;"\,\"&amp;C60&amp;"\]"</f>
        <v>[\00:00 - 05:00\,\09:00 - 13:00\,\21:00 - 00:00\]</v>
      </c>
      <c r="S55" s="83" t="str">
        <f>"[\"&amp;C58&amp;"\]"</f>
        <v>[\13:00 - 17:00\]</v>
      </c>
      <c r="T55" s="83" t="str">
        <f>"[\"&amp;C56&amp;"\,\"&amp;C59&amp;"\]"</f>
        <v>[\05:00 - 09:00\,\17:00 - 21:00\]</v>
      </c>
      <c r="U55" s="194"/>
      <c r="V55" s="194"/>
      <c r="W55" s="123"/>
      <c r="X55" s="194"/>
      <c r="Y55" s="194"/>
      <c r="Z55" s="194"/>
    </row>
    <row r="56" spans="1:26" ht="22.5" customHeight="1">
      <c r="A56" s="3"/>
      <c r="B56" s="273"/>
      <c r="C56" s="49" t="s">
        <v>228</v>
      </c>
      <c r="D56" s="334" t="s">
        <v>260</v>
      </c>
      <c r="E56" s="239"/>
      <c r="F56" s="82"/>
      <c r="G56" s="82"/>
      <c r="H56" s="82"/>
      <c r="I56" s="82"/>
      <c r="J56" s="82"/>
      <c r="K56" s="83"/>
      <c r="L56" s="82"/>
      <c r="M56" s="82"/>
      <c r="N56" s="82"/>
      <c r="O56" s="83"/>
      <c r="P56" s="83"/>
      <c r="Q56" s="194" t="str">
        <f t="shared" si="0"/>
        <v xml:space="preserve"> ()</v>
      </c>
      <c r="R56" s="194"/>
      <c r="S56" s="194"/>
      <c r="T56" s="194"/>
      <c r="U56" s="194"/>
      <c r="V56" s="194"/>
      <c r="W56" s="123"/>
      <c r="X56" s="194"/>
      <c r="Y56" s="194"/>
      <c r="Z56" s="194"/>
    </row>
    <row r="57" spans="1:26" ht="22.5" customHeight="1">
      <c r="A57" s="3"/>
      <c r="B57" s="273"/>
      <c r="C57" s="49" t="s">
        <v>266</v>
      </c>
      <c r="D57" s="334" t="s">
        <v>251</v>
      </c>
      <c r="E57" s="239"/>
      <c r="F57" s="82"/>
      <c r="G57" s="82"/>
      <c r="H57" s="82"/>
      <c r="I57" s="82"/>
      <c r="J57" s="82"/>
      <c r="K57" s="83"/>
      <c r="L57" s="82"/>
      <c r="M57" s="82"/>
      <c r="N57" s="82"/>
      <c r="O57" s="83"/>
      <c r="P57" s="83"/>
      <c r="Q57" s="194" t="str">
        <f t="shared" si="0"/>
        <v xml:space="preserve"> ()</v>
      </c>
      <c r="R57" s="194"/>
      <c r="S57" s="194"/>
      <c r="T57" s="194"/>
      <c r="U57" s="194"/>
      <c r="V57" s="194"/>
      <c r="W57" s="123"/>
      <c r="X57" s="194"/>
      <c r="Y57" s="194"/>
      <c r="Z57" s="194"/>
    </row>
    <row r="58" spans="1:26" ht="22.5" customHeight="1">
      <c r="A58" s="3"/>
      <c r="B58" s="273"/>
      <c r="C58" s="49" t="s">
        <v>268</v>
      </c>
      <c r="D58" s="334" t="s">
        <v>244</v>
      </c>
      <c r="E58" s="239"/>
      <c r="F58" s="82"/>
      <c r="G58" s="82"/>
      <c r="H58" s="82"/>
      <c r="I58" s="82"/>
      <c r="J58" s="82"/>
      <c r="K58" s="83"/>
      <c r="L58" s="82"/>
      <c r="M58" s="82"/>
      <c r="N58" s="82"/>
      <c r="O58" s="83"/>
      <c r="P58" s="83"/>
      <c r="Q58" s="83"/>
      <c r="W58" s="123"/>
    </row>
    <row r="59" spans="1:26" ht="22.5" customHeight="1">
      <c r="A59" s="3"/>
      <c r="B59" s="273"/>
      <c r="C59" s="49" t="s">
        <v>270</v>
      </c>
      <c r="D59" s="334" t="s">
        <v>260</v>
      </c>
      <c r="E59" s="239"/>
      <c r="F59" s="82"/>
      <c r="G59" s="82"/>
      <c r="H59" s="82"/>
      <c r="I59" s="82"/>
      <c r="J59" s="82"/>
      <c r="K59" s="83"/>
      <c r="L59" s="82"/>
      <c r="M59" s="82"/>
      <c r="N59" s="82"/>
      <c r="O59" s="83"/>
      <c r="P59" s="83"/>
      <c r="Q59" s="83"/>
      <c r="W59" s="123"/>
    </row>
    <row r="60" spans="1:26" ht="22.5" customHeight="1">
      <c r="A60" s="3"/>
      <c r="B60" s="274"/>
      <c r="C60" s="137" t="s">
        <v>271</v>
      </c>
      <c r="D60" s="332" t="s">
        <v>251</v>
      </c>
      <c r="E60" s="262"/>
      <c r="F60" s="82"/>
      <c r="G60" s="82"/>
      <c r="H60" s="82"/>
      <c r="I60" s="82"/>
      <c r="J60" s="82"/>
      <c r="K60" s="83"/>
      <c r="L60" s="82"/>
      <c r="M60" s="82"/>
      <c r="N60" s="82"/>
      <c r="O60" s="83"/>
      <c r="P60" s="83"/>
      <c r="Q60" s="83"/>
      <c r="W60" s="123"/>
    </row>
    <row r="61" spans="1:26" ht="22.5" customHeight="1">
      <c r="A61" s="3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3"/>
      <c r="Q61" s="83"/>
      <c r="W61" s="123"/>
    </row>
    <row r="62" spans="1:26" ht="22.5" customHeight="1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3"/>
      <c r="P62" s="83"/>
      <c r="Q62" s="83"/>
      <c r="W62" s="123"/>
    </row>
    <row r="63" spans="1:26" ht="22.5" customHeight="1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1:26" ht="22.5" customHeight="1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2:17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2:17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2:17" ht="22.5" customHeight="1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2:17" ht="22.5" customHeight="1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17" ht="22.5" customHeight="1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2:17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17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17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17" ht="12.7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 ht="12.7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</sheetData>
  <mergeCells count="96">
    <mergeCell ref="D30:E30"/>
    <mergeCell ref="L33:P33"/>
    <mergeCell ref="M34:P34"/>
    <mergeCell ref="M35:P35"/>
    <mergeCell ref="L30:M30"/>
    <mergeCell ref="L31:M31"/>
    <mergeCell ref="H35:I35"/>
    <mergeCell ref="G27:G34"/>
    <mergeCell ref="H47:I47"/>
    <mergeCell ref="H48:I48"/>
    <mergeCell ref="H49:I49"/>
    <mergeCell ref="H39:I39"/>
    <mergeCell ref="H40:I40"/>
    <mergeCell ref="H41:I41"/>
    <mergeCell ref="H42:I42"/>
    <mergeCell ref="H43:I43"/>
    <mergeCell ref="H44:I44"/>
    <mergeCell ref="H45:I45"/>
    <mergeCell ref="G35:G37"/>
    <mergeCell ref="G24:G26"/>
    <mergeCell ref="H36:I36"/>
    <mergeCell ref="H37:I37"/>
    <mergeCell ref="G38:G46"/>
    <mergeCell ref="H46:I46"/>
    <mergeCell ref="H38:I38"/>
    <mergeCell ref="H24:I24"/>
    <mergeCell ref="H25:I25"/>
    <mergeCell ref="H26:I26"/>
    <mergeCell ref="G47:G49"/>
    <mergeCell ref="D48:E48"/>
    <mergeCell ref="D49:E49"/>
    <mergeCell ref="D50:E50"/>
    <mergeCell ref="D51:E51"/>
    <mergeCell ref="B25:B30"/>
    <mergeCell ref="D54:E54"/>
    <mergeCell ref="D55:E55"/>
    <mergeCell ref="D56:E56"/>
    <mergeCell ref="D57:E57"/>
    <mergeCell ref="D52:E52"/>
    <mergeCell ref="D53:E53"/>
    <mergeCell ref="D39:E39"/>
    <mergeCell ref="D40:E40"/>
    <mergeCell ref="D41:E41"/>
    <mergeCell ref="D42:E42"/>
    <mergeCell ref="D35:E35"/>
    <mergeCell ref="D36:E36"/>
    <mergeCell ref="D25:E25"/>
    <mergeCell ref="D26:E26"/>
    <mergeCell ref="D27:E27"/>
    <mergeCell ref="D34:E34"/>
    <mergeCell ref="D37:E37"/>
    <mergeCell ref="D58:E58"/>
    <mergeCell ref="D59:E59"/>
    <mergeCell ref="D60:E60"/>
    <mergeCell ref="B37:B42"/>
    <mergeCell ref="B43:B48"/>
    <mergeCell ref="B49:B54"/>
    <mergeCell ref="B55:B60"/>
    <mergeCell ref="D28:E28"/>
    <mergeCell ref="D29:E29"/>
    <mergeCell ref="B31:B36"/>
    <mergeCell ref="D31:E31"/>
    <mergeCell ref="D32:E32"/>
    <mergeCell ref="D33:E33"/>
    <mergeCell ref="D38:E38"/>
    <mergeCell ref="D43:E43"/>
    <mergeCell ref="D44:E44"/>
    <mergeCell ref="D45:E45"/>
    <mergeCell ref="D46:E46"/>
    <mergeCell ref="D47:E47"/>
    <mergeCell ref="D20:E20"/>
    <mergeCell ref="G19:G20"/>
    <mergeCell ref="G21:G23"/>
    <mergeCell ref="D22:E22"/>
    <mergeCell ref="H22:I22"/>
    <mergeCell ref="H21:I21"/>
    <mergeCell ref="H19:I19"/>
    <mergeCell ref="H20:I20"/>
    <mergeCell ref="D21:E21"/>
    <mergeCell ref="D23:E23"/>
    <mergeCell ref="H23:I23"/>
    <mergeCell ref="F5:G5"/>
    <mergeCell ref="B17:E17"/>
    <mergeCell ref="G17:J17"/>
    <mergeCell ref="L17:N17"/>
    <mergeCell ref="D19:E19"/>
    <mergeCell ref="D18:E18"/>
    <mergeCell ref="H18:I18"/>
    <mergeCell ref="M18:N18"/>
    <mergeCell ref="B19:B24"/>
    <mergeCell ref="D24:E24"/>
    <mergeCell ref="D1:E1"/>
    <mergeCell ref="B2:C2"/>
    <mergeCell ref="D2:E2"/>
    <mergeCell ref="D3:E3"/>
    <mergeCell ref="I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75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18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18" ht="23.25">
      <c r="A2" s="3"/>
      <c r="B2" s="309" t="s">
        <v>29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18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78"/>
      <c r="M3" s="78"/>
      <c r="N3" s="78"/>
      <c r="O3" s="126"/>
      <c r="P3" s="126"/>
    </row>
    <row r="4" spans="1:18" ht="18">
      <c r="A4" s="3"/>
      <c r="B4" s="84" t="s">
        <v>183</v>
      </c>
      <c r="C4" s="85"/>
      <c r="D4" s="79"/>
      <c r="E4" s="79"/>
      <c r="F4" s="79"/>
      <c r="G4" s="79"/>
      <c r="H4" s="79"/>
      <c r="I4" s="276" t="s">
        <v>184</v>
      </c>
      <c r="J4" s="244"/>
      <c r="K4" s="79"/>
      <c r="L4" s="86" t="s">
        <v>185</v>
      </c>
      <c r="M4" s="87"/>
      <c r="N4" s="79"/>
      <c r="O4" s="79"/>
      <c r="P4" s="183"/>
      <c r="Q4" s="125"/>
      <c r="R4" s="125"/>
    </row>
    <row r="5" spans="1:18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79"/>
      <c r="I5" s="129" t="s">
        <v>42</v>
      </c>
      <c r="J5" s="130" t="s">
        <v>43</v>
      </c>
      <c r="K5" s="79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125"/>
      <c r="R5" s="125"/>
    </row>
    <row r="6" spans="1:18" ht="30" customHeight="1">
      <c r="A6" s="3"/>
      <c r="B6" s="149" t="s">
        <v>119</v>
      </c>
      <c r="C6" s="96">
        <v>3.3</v>
      </c>
      <c r="D6" s="96">
        <v>4</v>
      </c>
      <c r="E6" s="96">
        <v>4.5999999999999996</v>
      </c>
      <c r="F6" s="214">
        <v>4.8</v>
      </c>
      <c r="G6" s="223"/>
      <c r="H6" s="79"/>
      <c r="I6" s="65" t="s">
        <v>119</v>
      </c>
      <c r="J6" s="16">
        <v>1</v>
      </c>
      <c r="K6" s="79"/>
      <c r="L6" s="150" t="s">
        <v>119</v>
      </c>
      <c r="M6" s="53" t="s">
        <v>194</v>
      </c>
      <c r="N6" s="15" t="s">
        <v>497</v>
      </c>
      <c r="O6" s="15" t="s">
        <v>498</v>
      </c>
      <c r="P6" s="98" t="s">
        <v>499</v>
      </c>
      <c r="Q6" s="125"/>
      <c r="R6" s="125"/>
    </row>
    <row r="7" spans="1:18" ht="30" customHeight="1">
      <c r="A7" s="3"/>
      <c r="B7" s="149" t="s">
        <v>126</v>
      </c>
      <c r="C7" s="96">
        <v>46</v>
      </c>
      <c r="D7" s="96">
        <v>75.7</v>
      </c>
      <c r="E7" s="96">
        <v>98</v>
      </c>
      <c r="F7" s="214">
        <v>105</v>
      </c>
      <c r="G7" s="223"/>
      <c r="H7" s="79"/>
      <c r="I7" s="65" t="s">
        <v>126</v>
      </c>
      <c r="J7" s="24">
        <v>4</v>
      </c>
      <c r="K7" s="79"/>
      <c r="L7" s="150" t="s">
        <v>126</v>
      </c>
      <c r="M7" s="15" t="s">
        <v>198</v>
      </c>
      <c r="N7" s="15" t="s">
        <v>500</v>
      </c>
      <c r="O7" s="15" t="s">
        <v>501</v>
      </c>
      <c r="P7" s="98" t="s">
        <v>502</v>
      </c>
      <c r="Q7" s="125"/>
      <c r="R7" s="125"/>
    </row>
    <row r="8" spans="1:18" ht="30" customHeight="1">
      <c r="A8" s="3"/>
      <c r="B8" s="151" t="s">
        <v>135</v>
      </c>
      <c r="C8" s="96">
        <v>52.7</v>
      </c>
      <c r="D8" s="96">
        <v>84.1</v>
      </c>
      <c r="E8" s="96">
        <v>107.6</v>
      </c>
      <c r="F8" s="214">
        <v>115</v>
      </c>
      <c r="G8" s="223"/>
      <c r="H8" s="79"/>
      <c r="I8" s="68" t="s">
        <v>135</v>
      </c>
      <c r="J8" s="24">
        <v>4</v>
      </c>
      <c r="K8" s="79"/>
      <c r="L8" s="152" t="s">
        <v>135</v>
      </c>
      <c r="M8" s="53" t="s">
        <v>198</v>
      </c>
      <c r="N8" s="15" t="s">
        <v>503</v>
      </c>
      <c r="O8" s="15" t="s">
        <v>504</v>
      </c>
      <c r="P8" s="98" t="s">
        <v>505</v>
      </c>
      <c r="Q8" s="125"/>
      <c r="R8" s="125"/>
    </row>
    <row r="9" spans="1:18" ht="30" customHeight="1">
      <c r="A9" s="3"/>
      <c r="B9" s="151" t="s">
        <v>142</v>
      </c>
      <c r="C9" s="96">
        <v>90.3</v>
      </c>
      <c r="D9" s="96">
        <v>132.69999999999999</v>
      </c>
      <c r="E9" s="96">
        <v>164.6</v>
      </c>
      <c r="F9" s="214" t="s">
        <v>506</v>
      </c>
      <c r="G9" s="223"/>
      <c r="H9" s="79"/>
      <c r="I9" s="68" t="s">
        <v>142</v>
      </c>
      <c r="J9" s="16">
        <v>4</v>
      </c>
      <c r="K9" s="79"/>
      <c r="L9" s="152" t="s">
        <v>142</v>
      </c>
      <c r="M9" s="53" t="s">
        <v>198</v>
      </c>
      <c r="N9" s="15" t="s">
        <v>507</v>
      </c>
      <c r="O9" s="15" t="s">
        <v>508</v>
      </c>
      <c r="P9" s="98" t="s">
        <v>509</v>
      </c>
      <c r="Q9" s="125"/>
      <c r="R9" s="125"/>
    </row>
    <row r="10" spans="1:18" ht="30" customHeight="1">
      <c r="A10" s="3"/>
      <c r="B10" s="151" t="s">
        <v>148</v>
      </c>
      <c r="C10" s="96">
        <v>32</v>
      </c>
      <c r="D10" s="96">
        <v>36</v>
      </c>
      <c r="E10" s="96">
        <v>39</v>
      </c>
      <c r="F10" s="214">
        <v>40</v>
      </c>
      <c r="G10" s="223"/>
      <c r="H10" s="79"/>
      <c r="I10" s="68" t="s">
        <v>148</v>
      </c>
      <c r="J10" s="24">
        <v>5</v>
      </c>
      <c r="K10" s="79"/>
      <c r="L10" s="152" t="s">
        <v>148</v>
      </c>
      <c r="M10" s="53" t="s">
        <v>202</v>
      </c>
      <c r="N10" s="15" t="s">
        <v>349</v>
      </c>
      <c r="O10" s="53" t="s">
        <v>350</v>
      </c>
      <c r="P10" s="98" t="s">
        <v>411</v>
      </c>
      <c r="Q10" s="125"/>
      <c r="R10" s="125"/>
    </row>
    <row r="11" spans="1:18" ht="30" customHeight="1">
      <c r="A11" s="3"/>
      <c r="B11" s="151" t="s">
        <v>141</v>
      </c>
      <c r="C11" s="96">
        <v>98.9</v>
      </c>
      <c r="D11" s="96">
        <v>222.2</v>
      </c>
      <c r="E11" s="96">
        <v>314.8</v>
      </c>
      <c r="F11" s="214" t="s">
        <v>412</v>
      </c>
      <c r="G11" s="223"/>
      <c r="H11" s="79"/>
      <c r="I11" s="68" t="s">
        <v>141</v>
      </c>
      <c r="J11" s="24">
        <v>6</v>
      </c>
      <c r="K11" s="79"/>
      <c r="L11" s="152" t="s">
        <v>141</v>
      </c>
      <c r="M11" s="53" t="s">
        <v>198</v>
      </c>
      <c r="N11" s="53" t="s">
        <v>413</v>
      </c>
      <c r="O11" s="53" t="s">
        <v>414</v>
      </c>
      <c r="P11" s="98" t="s">
        <v>415</v>
      </c>
      <c r="Q11" s="125"/>
      <c r="R11" s="125"/>
    </row>
    <row r="12" spans="1:18" ht="30" customHeight="1">
      <c r="A12" s="3"/>
      <c r="B12" s="151" t="s">
        <v>140</v>
      </c>
      <c r="C12" s="96">
        <v>14.3</v>
      </c>
      <c r="D12" s="96">
        <v>19.2</v>
      </c>
      <c r="E12" s="96">
        <v>22.7</v>
      </c>
      <c r="F12" s="214">
        <v>24</v>
      </c>
      <c r="G12" s="223"/>
      <c r="H12" s="79"/>
      <c r="I12" s="68" t="s">
        <v>140</v>
      </c>
      <c r="J12" s="24">
        <v>7</v>
      </c>
      <c r="K12" s="79"/>
      <c r="L12" s="152" t="s">
        <v>140</v>
      </c>
      <c r="M12" s="53" t="s">
        <v>202</v>
      </c>
      <c r="N12" s="53" t="s">
        <v>292</v>
      </c>
      <c r="O12" s="53" t="s">
        <v>293</v>
      </c>
      <c r="P12" s="98" t="s">
        <v>294</v>
      </c>
      <c r="Q12" s="125"/>
      <c r="R12" s="125"/>
    </row>
    <row r="13" spans="1:18" ht="30" customHeight="1">
      <c r="A13" s="3"/>
      <c r="B13" s="151" t="s">
        <v>160</v>
      </c>
      <c r="C13" s="96">
        <v>177.8</v>
      </c>
      <c r="D13" s="96">
        <v>351.3</v>
      </c>
      <c r="E13" s="96">
        <v>481.4</v>
      </c>
      <c r="F13" s="214" t="s">
        <v>510</v>
      </c>
      <c r="G13" s="223"/>
      <c r="H13" s="79"/>
      <c r="I13" s="68" t="s">
        <v>160</v>
      </c>
      <c r="J13" s="24">
        <v>8</v>
      </c>
      <c r="K13" s="79"/>
      <c r="L13" s="152" t="s">
        <v>160</v>
      </c>
      <c r="M13" s="53" t="s">
        <v>198</v>
      </c>
      <c r="N13" s="15" t="s">
        <v>511</v>
      </c>
      <c r="O13" s="15" t="s">
        <v>512</v>
      </c>
      <c r="P13" s="98" t="s">
        <v>513</v>
      </c>
      <c r="Q13" s="125"/>
      <c r="R13" s="125"/>
    </row>
    <row r="14" spans="1:18" ht="30" customHeight="1">
      <c r="A14" s="3"/>
      <c r="B14" s="153" t="s">
        <v>165</v>
      </c>
      <c r="C14" s="103">
        <v>50.7</v>
      </c>
      <c r="D14" s="103">
        <v>148.1</v>
      </c>
      <c r="E14" s="103">
        <v>221.1</v>
      </c>
      <c r="F14" s="212">
        <v>245.5</v>
      </c>
      <c r="G14" s="224"/>
      <c r="H14" s="79"/>
      <c r="I14" s="74" t="s">
        <v>165</v>
      </c>
      <c r="J14" s="34">
        <v>9</v>
      </c>
      <c r="K14" s="79"/>
      <c r="L14" s="154" t="s">
        <v>165</v>
      </c>
      <c r="M14" s="72" t="s">
        <v>198</v>
      </c>
      <c r="N14" s="72" t="s">
        <v>446</v>
      </c>
      <c r="O14" s="72" t="s">
        <v>447</v>
      </c>
      <c r="P14" s="105" t="s">
        <v>448</v>
      </c>
      <c r="Q14" s="125"/>
      <c r="R14" s="125"/>
    </row>
    <row r="15" spans="1:18" ht="15" customHeight="1">
      <c r="A15" s="3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 ht="25.5" customHeight="1">
      <c r="A16" s="3"/>
      <c r="B16" s="315" t="s">
        <v>219</v>
      </c>
      <c r="C16" s="251"/>
      <c r="D16" s="251"/>
      <c r="E16" s="252"/>
      <c r="F16" s="79"/>
      <c r="G16" s="316" t="s">
        <v>220</v>
      </c>
      <c r="H16" s="251"/>
      <c r="I16" s="251"/>
      <c r="J16" s="252"/>
      <c r="K16" s="79"/>
      <c r="L16" s="317" t="s">
        <v>221</v>
      </c>
      <c r="M16" s="251"/>
      <c r="N16" s="252"/>
      <c r="O16" s="125"/>
      <c r="P16" s="125"/>
      <c r="Q16" s="125"/>
      <c r="R16" s="125"/>
    </row>
    <row r="17" spans="1:25" ht="22.5" customHeight="1">
      <c r="A17" s="3"/>
      <c r="B17" s="106" t="s">
        <v>42</v>
      </c>
      <c r="C17" s="107" t="s">
        <v>222</v>
      </c>
      <c r="D17" s="313" t="s">
        <v>223</v>
      </c>
      <c r="E17" s="259"/>
      <c r="F17" s="79"/>
      <c r="G17" s="108" t="s">
        <v>224</v>
      </c>
      <c r="H17" s="318" t="s">
        <v>225</v>
      </c>
      <c r="I17" s="319"/>
      <c r="J17" s="109" t="s">
        <v>226</v>
      </c>
      <c r="K17" s="79"/>
      <c r="L17" s="110" t="s">
        <v>42</v>
      </c>
      <c r="M17" s="327" t="s">
        <v>227</v>
      </c>
      <c r="N17" s="249"/>
      <c r="O17" s="125"/>
      <c r="P17" s="125"/>
      <c r="Q17" s="82"/>
      <c r="R17" s="82" t="s">
        <v>575</v>
      </c>
      <c r="S17" s="83" t="s">
        <v>576</v>
      </c>
      <c r="T17" s="194" t="s">
        <v>577</v>
      </c>
      <c r="U17" s="82" t="s">
        <v>578</v>
      </c>
      <c r="V17" s="82" t="s">
        <v>579</v>
      </c>
      <c r="W17" s="194"/>
      <c r="X17" s="194" t="s">
        <v>580</v>
      </c>
      <c r="Y17" s="194"/>
    </row>
    <row r="18" spans="1:25" ht="22.5" customHeight="1">
      <c r="A18" s="3"/>
      <c r="B18" s="320" t="s">
        <v>119</v>
      </c>
      <c r="C18" s="135" t="s">
        <v>263</v>
      </c>
      <c r="D18" s="333" t="s">
        <v>251</v>
      </c>
      <c r="E18" s="249"/>
      <c r="F18" s="79"/>
      <c r="G18" s="291" t="s">
        <v>119</v>
      </c>
      <c r="H18" s="206" t="s">
        <v>248</v>
      </c>
      <c r="I18" s="207"/>
      <c r="J18" s="184" t="s">
        <v>231</v>
      </c>
      <c r="K18" s="79"/>
      <c r="L18" s="279" t="s">
        <v>119</v>
      </c>
      <c r="M18" s="376" t="s">
        <v>514</v>
      </c>
      <c r="N18" s="259"/>
      <c r="O18" s="125"/>
      <c r="P18" s="125"/>
      <c r="Q18" s="194" t="str">
        <f>H18&amp;" ("&amp;J18&amp;")"</f>
        <v>Grey (Common)</v>
      </c>
      <c r="R18" s="83" t="str">
        <f>"[\"&amp;C18&amp;"\,\"&amp;C22&amp;"\]"</f>
        <v>[\00:00 - 05:00\,\21:00 - 00:00\]</v>
      </c>
      <c r="S18" s="83" t="str">
        <f>"[\"&amp;C19&amp;"\,\"&amp;C21&amp;"\]"</f>
        <v>[\05:00 - 15:00\,\16:00 - 21:00\]</v>
      </c>
      <c r="T18" s="83" t="str">
        <f>"[\"&amp;C20&amp;"\]"</f>
        <v>[\15:00 - 16:00\]</v>
      </c>
      <c r="U18" s="83"/>
      <c r="V18" s="194"/>
      <c r="W18" s="194"/>
      <c r="X18" s="83" t="str">
        <f>"[\"&amp;Q18&amp;"\,\"&amp;Q19&amp;"\,\"&amp;Q20&amp;"\,\"&amp;Q21&amp;"\,\"&amp;Q22&amp;"\]"</f>
        <v>[\Grey (Common)\,\Light Brown (Rare)\,\Leucistic (Rare)\,\Albino (Rare)\,\Melanistic (Rare)\]</v>
      </c>
      <c r="Y18" s="194"/>
    </row>
    <row r="19" spans="1:25" ht="22.5" customHeight="1">
      <c r="A19" s="3"/>
      <c r="B19" s="273"/>
      <c r="C19" s="49" t="s">
        <v>515</v>
      </c>
      <c r="D19" s="334" t="s">
        <v>244</v>
      </c>
      <c r="E19" s="239"/>
      <c r="F19" s="79"/>
      <c r="G19" s="273"/>
      <c r="H19" s="215" t="s">
        <v>311</v>
      </c>
      <c r="I19" s="199"/>
      <c r="J19" s="16" t="s">
        <v>238</v>
      </c>
      <c r="K19" s="79"/>
      <c r="L19" s="280"/>
      <c r="M19" s="339"/>
      <c r="N19" s="330"/>
      <c r="O19" s="125"/>
      <c r="P19" s="125"/>
      <c r="Q19" s="194" t="str">
        <f t="shared" ref="Q19:Q56" si="0">H19&amp;" ("&amp;J19&amp;")"</f>
        <v>Light Brown (Rare)</v>
      </c>
      <c r="R19" s="194"/>
      <c r="S19" s="194"/>
      <c r="T19" s="194"/>
      <c r="U19" s="194"/>
      <c r="V19" s="194"/>
      <c r="W19" s="194"/>
      <c r="X19" s="194"/>
      <c r="Y19" s="194"/>
    </row>
    <row r="20" spans="1:25" ht="22.5" customHeight="1">
      <c r="A20" s="3"/>
      <c r="B20" s="273"/>
      <c r="C20" s="49" t="s">
        <v>516</v>
      </c>
      <c r="D20" s="334" t="s">
        <v>260</v>
      </c>
      <c r="E20" s="239"/>
      <c r="F20" s="79"/>
      <c r="G20" s="273"/>
      <c r="H20" s="215" t="s">
        <v>336</v>
      </c>
      <c r="I20" s="199"/>
      <c r="J20" s="16" t="s">
        <v>238</v>
      </c>
      <c r="K20" s="79"/>
      <c r="L20" s="19" t="s">
        <v>126</v>
      </c>
      <c r="M20" s="306" t="s">
        <v>235</v>
      </c>
      <c r="N20" s="239"/>
      <c r="O20" s="125"/>
      <c r="P20" s="125"/>
      <c r="Q20" s="194" t="str">
        <f t="shared" si="0"/>
        <v>Leucistic (Rare)</v>
      </c>
      <c r="R20" s="83"/>
      <c r="S20" s="83"/>
      <c r="T20" s="83"/>
      <c r="U20" s="194"/>
      <c r="V20" s="194"/>
      <c r="W20" s="194"/>
      <c r="X20" s="83"/>
      <c r="Y20" s="194"/>
    </row>
    <row r="21" spans="1:25" ht="22.5" customHeight="1">
      <c r="A21" s="3"/>
      <c r="B21" s="273"/>
      <c r="C21" s="49" t="s">
        <v>517</v>
      </c>
      <c r="D21" s="334" t="s">
        <v>244</v>
      </c>
      <c r="E21" s="239"/>
      <c r="F21" s="79"/>
      <c r="G21" s="273"/>
      <c r="H21" s="208" t="s">
        <v>241</v>
      </c>
      <c r="I21" s="209"/>
      <c r="J21" s="16" t="s">
        <v>238</v>
      </c>
      <c r="K21" s="79"/>
      <c r="L21" s="28" t="s">
        <v>135</v>
      </c>
      <c r="M21" s="306" t="s">
        <v>235</v>
      </c>
      <c r="N21" s="239"/>
      <c r="O21" s="125"/>
      <c r="P21" s="125"/>
      <c r="Q21" s="194" t="str">
        <f t="shared" si="0"/>
        <v>Albino (Rare)</v>
      </c>
      <c r="R21" s="83"/>
      <c r="S21" s="83"/>
      <c r="T21" s="194"/>
      <c r="U21" s="194"/>
      <c r="V21" s="194"/>
      <c r="W21" s="194"/>
      <c r="X21" s="83"/>
      <c r="Y21" s="194"/>
    </row>
    <row r="22" spans="1:25" ht="22.5" customHeight="1">
      <c r="A22" s="3"/>
      <c r="B22" s="274"/>
      <c r="C22" s="137" t="s">
        <v>271</v>
      </c>
      <c r="D22" s="332" t="s">
        <v>251</v>
      </c>
      <c r="E22" s="262"/>
      <c r="F22" s="79"/>
      <c r="G22" s="274"/>
      <c r="H22" s="210" t="s">
        <v>237</v>
      </c>
      <c r="I22" s="211"/>
      <c r="J22" s="32" t="s">
        <v>238</v>
      </c>
      <c r="K22" s="79"/>
      <c r="L22" s="28" t="s">
        <v>142</v>
      </c>
      <c r="M22" s="306" t="s">
        <v>235</v>
      </c>
      <c r="N22" s="239"/>
      <c r="O22" s="125"/>
      <c r="P22" s="125"/>
      <c r="Q22" s="194" t="str">
        <f t="shared" si="0"/>
        <v>Melanistic (Rare)</v>
      </c>
      <c r="R22" s="83"/>
      <c r="S22" s="83"/>
      <c r="T22" s="83"/>
      <c r="U22" s="194"/>
      <c r="V22" s="194"/>
      <c r="W22" s="194"/>
      <c r="X22" s="83"/>
      <c r="Y22" s="194"/>
    </row>
    <row r="23" spans="1:25" ht="22.5" customHeight="1">
      <c r="A23" s="3"/>
      <c r="B23" s="320" t="s">
        <v>126</v>
      </c>
      <c r="C23" s="135" t="s">
        <v>263</v>
      </c>
      <c r="D23" s="335" t="s">
        <v>251</v>
      </c>
      <c r="E23" s="244"/>
      <c r="F23" s="79"/>
      <c r="G23" s="291" t="s">
        <v>126</v>
      </c>
      <c r="H23" s="206" t="s">
        <v>375</v>
      </c>
      <c r="I23" s="207"/>
      <c r="J23" s="184" t="s">
        <v>231</v>
      </c>
      <c r="K23" s="79"/>
      <c r="L23" s="28" t="s">
        <v>148</v>
      </c>
      <c r="M23" s="306" t="s">
        <v>312</v>
      </c>
      <c r="N23" s="239"/>
      <c r="O23" s="125"/>
      <c r="P23" s="125"/>
      <c r="Q23" s="194" t="str">
        <f t="shared" si="0"/>
        <v>Dark (Common)</v>
      </c>
      <c r="R23" s="83" t="str">
        <f>"[\"&amp;C23&amp;"\]"</f>
        <v>[\00:00 - 05:00\]</v>
      </c>
      <c r="S23" s="83" t="str">
        <f>"[\"&amp;C28&amp;"\]"</f>
        <v>[\03:00 - 05:00\]</v>
      </c>
      <c r="T23" s="83" t="str">
        <f>"[\"&amp;C24&amp;"\,\"&amp;C26&amp;"\]"</f>
        <v>[\08:00 - 10:00\,\19:00 - 21:00\]</v>
      </c>
      <c r="U23" s="194"/>
      <c r="V23" s="194"/>
      <c r="W23" s="194"/>
      <c r="X23" s="83" t="str">
        <f>"[\"&amp;Q23&amp;"\,\"&amp;Q24&amp;"\,\"&amp;Q25&amp;"\,\"&amp;Q26&amp;"\]"</f>
        <v>[\Dark (Common)\,\Piebald (Rare)\,\Leucistic (Rare)\,\Albino (Rare)\]</v>
      </c>
      <c r="Y23" s="194"/>
    </row>
    <row r="24" spans="1:25" ht="22.5" customHeight="1">
      <c r="A24" s="3"/>
      <c r="B24" s="273"/>
      <c r="C24" s="49" t="s">
        <v>518</v>
      </c>
      <c r="D24" s="334" t="s">
        <v>260</v>
      </c>
      <c r="E24" s="239"/>
      <c r="F24" s="79"/>
      <c r="G24" s="273"/>
      <c r="H24" s="208" t="s">
        <v>264</v>
      </c>
      <c r="I24" s="209"/>
      <c r="J24" s="16" t="s">
        <v>238</v>
      </c>
      <c r="K24" s="79"/>
      <c r="L24" s="28" t="s">
        <v>141</v>
      </c>
      <c r="M24" s="306" t="s">
        <v>423</v>
      </c>
      <c r="N24" s="239"/>
      <c r="O24" s="125"/>
      <c r="P24" s="125"/>
      <c r="Q24" s="194" t="str">
        <f t="shared" si="0"/>
        <v>Piebald (Rare)</v>
      </c>
      <c r="U24" s="194"/>
      <c r="V24" s="194"/>
      <c r="W24" s="194"/>
      <c r="X24" s="83"/>
      <c r="Y24" s="194"/>
    </row>
    <row r="25" spans="1:25" ht="22.5" customHeight="1">
      <c r="A25" s="3"/>
      <c r="B25" s="273"/>
      <c r="C25" s="49" t="s">
        <v>519</v>
      </c>
      <c r="D25" s="334" t="s">
        <v>244</v>
      </c>
      <c r="E25" s="239"/>
      <c r="F25" s="79"/>
      <c r="G25" s="273"/>
      <c r="H25" s="216" t="s">
        <v>336</v>
      </c>
      <c r="I25" s="197"/>
      <c r="J25" s="185" t="s">
        <v>238</v>
      </c>
      <c r="K25" s="79"/>
      <c r="L25" s="28" t="s">
        <v>140</v>
      </c>
      <c r="M25" s="306" t="s">
        <v>312</v>
      </c>
      <c r="N25" s="239"/>
      <c r="O25" s="125"/>
      <c r="P25" s="125"/>
      <c r="Q25" s="194" t="str">
        <f t="shared" si="0"/>
        <v>Leucistic (Rare)</v>
      </c>
      <c r="R25" s="194"/>
      <c r="S25" s="194"/>
      <c r="T25" s="194"/>
      <c r="U25" s="194"/>
      <c r="V25" s="194"/>
      <c r="W25" s="194"/>
      <c r="X25" s="194"/>
      <c r="Y25" s="194"/>
    </row>
    <row r="26" spans="1:25" ht="22.5" customHeight="1">
      <c r="A26" s="3"/>
      <c r="B26" s="274"/>
      <c r="C26" s="137" t="s">
        <v>520</v>
      </c>
      <c r="D26" s="332" t="s">
        <v>260</v>
      </c>
      <c r="E26" s="262"/>
      <c r="F26" s="79"/>
      <c r="G26" s="274"/>
      <c r="H26" s="217" t="s">
        <v>241</v>
      </c>
      <c r="I26" s="211"/>
      <c r="J26" s="32" t="s">
        <v>238</v>
      </c>
      <c r="K26" s="79"/>
      <c r="L26" s="28" t="s">
        <v>160</v>
      </c>
      <c r="M26" s="306" t="s">
        <v>313</v>
      </c>
      <c r="N26" s="239"/>
      <c r="O26" s="125"/>
      <c r="P26" s="125"/>
      <c r="Q26" s="194" t="str">
        <f t="shared" si="0"/>
        <v>Albino (Rare)</v>
      </c>
      <c r="R26" s="194"/>
      <c r="S26" s="194"/>
      <c r="T26" s="194"/>
      <c r="U26" s="194"/>
      <c r="V26" s="194"/>
      <c r="W26" s="194"/>
      <c r="Y26" s="194"/>
    </row>
    <row r="27" spans="1:25" ht="22.5" customHeight="1">
      <c r="A27" s="3"/>
      <c r="B27" s="320" t="s">
        <v>135</v>
      </c>
      <c r="C27" s="135" t="s">
        <v>243</v>
      </c>
      <c r="D27" s="333" t="s">
        <v>244</v>
      </c>
      <c r="E27" s="249"/>
      <c r="F27" s="79"/>
      <c r="G27" s="291" t="s">
        <v>135</v>
      </c>
      <c r="H27" s="206" t="s">
        <v>521</v>
      </c>
      <c r="I27" s="207"/>
      <c r="J27" s="184" t="s">
        <v>231</v>
      </c>
      <c r="K27" s="79"/>
      <c r="L27" s="156" t="s">
        <v>165</v>
      </c>
      <c r="M27" s="307" t="s">
        <v>235</v>
      </c>
      <c r="N27" s="262"/>
      <c r="O27" s="125"/>
      <c r="P27" s="125"/>
      <c r="Q27" s="194" t="str">
        <f t="shared" si="0"/>
        <v>White (Common)</v>
      </c>
      <c r="R27" s="83" t="str">
        <f>"[\"&amp;C28&amp;"\,\"&amp;C32&amp;"\]"</f>
        <v>[\03:00 - 05:00\,\13:00 - 16:00\]</v>
      </c>
      <c r="S27" s="83" t="str">
        <f>"[\"&amp;C27&amp;"\,\"&amp;C29&amp;"\,\"&amp;C31&amp;"\]"</f>
        <v>[\00:00 - 03:00\,\05:00 - 09:00\,\11:00 - 14:00\]</v>
      </c>
      <c r="T27" s="83" t="str">
        <f>"[\"&amp;C30&amp;"\]"</f>
        <v>[\09:00 - 11:00\]</v>
      </c>
      <c r="U27" s="194"/>
      <c r="V27" s="194"/>
      <c r="W27" s="194"/>
      <c r="X27" s="83" t="str">
        <f>"[\"&amp;Q27&amp;"\,\"&amp;Q28&amp;"\,\"&amp;Q29&amp;"\,\"&amp;Q30&amp;"\,\"&amp;Q31&amp;"\]"</f>
        <v>[\White (Common)\,\Beige (Common)\,\Light Brown (Common)\,\Albino (Rare)\,\Melanistic (Rare)\]</v>
      </c>
      <c r="Y27" s="194"/>
    </row>
    <row r="28" spans="1:25" ht="22.5" customHeight="1">
      <c r="A28" s="3"/>
      <c r="B28" s="273"/>
      <c r="C28" s="50" t="s">
        <v>522</v>
      </c>
      <c r="D28" s="345" t="s">
        <v>251</v>
      </c>
      <c r="E28" s="239"/>
      <c r="F28" s="79"/>
      <c r="G28" s="273"/>
      <c r="H28" s="208" t="s">
        <v>390</v>
      </c>
      <c r="I28" s="209"/>
      <c r="J28" s="16" t="s">
        <v>231</v>
      </c>
      <c r="K28" s="79"/>
      <c r="L28" s="125"/>
      <c r="M28" s="125"/>
      <c r="N28" s="125"/>
      <c r="O28" s="125"/>
      <c r="P28" s="125"/>
      <c r="Q28" s="194" t="str">
        <f t="shared" si="0"/>
        <v>Beige (Common)</v>
      </c>
      <c r="R28" s="83"/>
      <c r="S28" s="83"/>
      <c r="T28" s="194"/>
      <c r="U28" s="194"/>
      <c r="V28" s="194"/>
      <c r="W28" s="194"/>
      <c r="X28" s="83"/>
      <c r="Y28" s="194"/>
    </row>
    <row r="29" spans="1:25" ht="22.5" customHeight="1">
      <c r="A29" s="3"/>
      <c r="B29" s="273"/>
      <c r="C29" s="50" t="s">
        <v>228</v>
      </c>
      <c r="D29" s="345" t="s">
        <v>244</v>
      </c>
      <c r="E29" s="239"/>
      <c r="F29" s="79"/>
      <c r="G29" s="273"/>
      <c r="H29" s="208" t="s">
        <v>311</v>
      </c>
      <c r="I29" s="209"/>
      <c r="J29" s="16" t="s">
        <v>231</v>
      </c>
      <c r="K29" s="79"/>
      <c r="L29" s="321" t="s">
        <v>262</v>
      </c>
      <c r="M29" s="252"/>
      <c r="N29" s="79"/>
      <c r="O29" s="125"/>
      <c r="P29" s="125"/>
      <c r="Q29" s="194" t="str">
        <f t="shared" si="0"/>
        <v>Light Brown (Common)</v>
      </c>
      <c r="R29" s="83"/>
      <c r="S29" s="83"/>
      <c r="T29" s="83"/>
      <c r="U29" s="194"/>
      <c r="V29" s="194"/>
      <c r="W29" s="194"/>
      <c r="X29" s="194"/>
      <c r="Y29" s="194"/>
    </row>
    <row r="30" spans="1:25" ht="22.5" customHeight="1">
      <c r="A30" s="3"/>
      <c r="B30" s="273"/>
      <c r="C30" s="49" t="s">
        <v>523</v>
      </c>
      <c r="D30" s="334" t="s">
        <v>260</v>
      </c>
      <c r="E30" s="239"/>
      <c r="F30" s="79"/>
      <c r="G30" s="273"/>
      <c r="H30" s="208" t="s">
        <v>241</v>
      </c>
      <c r="I30" s="209"/>
      <c r="J30" s="16" t="s">
        <v>238</v>
      </c>
      <c r="K30" s="79"/>
      <c r="L30" s="322" t="s">
        <v>524</v>
      </c>
      <c r="M30" s="246"/>
      <c r="N30" s="79"/>
      <c r="O30" s="125"/>
      <c r="P30" s="125"/>
      <c r="Q30" s="194" t="str">
        <f t="shared" si="0"/>
        <v>Albino (Rare)</v>
      </c>
      <c r="U30" s="194"/>
      <c r="V30" s="194"/>
      <c r="W30" s="194"/>
      <c r="X30" s="83"/>
      <c r="Y30" s="194"/>
    </row>
    <row r="31" spans="1:25" ht="22.5" customHeight="1">
      <c r="A31" s="3"/>
      <c r="B31" s="273"/>
      <c r="C31" s="49" t="s">
        <v>305</v>
      </c>
      <c r="D31" s="334" t="s">
        <v>244</v>
      </c>
      <c r="E31" s="239"/>
      <c r="F31" s="79"/>
      <c r="G31" s="274"/>
      <c r="H31" s="210" t="s">
        <v>237</v>
      </c>
      <c r="I31" s="211"/>
      <c r="J31" s="32" t="s">
        <v>238</v>
      </c>
      <c r="K31" s="79"/>
      <c r="L31" s="125"/>
      <c r="M31" s="125"/>
      <c r="N31" s="79"/>
      <c r="O31" s="125"/>
      <c r="P31" s="125"/>
      <c r="Q31" s="194" t="str">
        <f t="shared" si="0"/>
        <v>Melanistic (Rare)</v>
      </c>
      <c r="R31" s="194"/>
      <c r="S31" s="194"/>
      <c r="T31" s="194"/>
      <c r="U31" s="194"/>
      <c r="V31" s="194"/>
      <c r="W31" s="194"/>
      <c r="X31" s="194"/>
      <c r="Y31" s="194"/>
    </row>
    <row r="32" spans="1:25" ht="22.5" customHeight="1">
      <c r="A32" s="3"/>
      <c r="B32" s="274"/>
      <c r="C32" s="137" t="s">
        <v>386</v>
      </c>
      <c r="D32" s="332" t="s">
        <v>251</v>
      </c>
      <c r="E32" s="262"/>
      <c r="F32" s="79"/>
      <c r="G32" s="291" t="s">
        <v>142</v>
      </c>
      <c r="H32" s="206" t="s">
        <v>391</v>
      </c>
      <c r="I32" s="207"/>
      <c r="J32" s="184" t="s">
        <v>231</v>
      </c>
      <c r="K32" s="79"/>
      <c r="L32" s="337" t="s">
        <v>267</v>
      </c>
      <c r="M32" s="248"/>
      <c r="N32" s="248"/>
      <c r="O32" s="248"/>
      <c r="P32" s="249"/>
      <c r="Q32" s="194" t="str">
        <f t="shared" si="0"/>
        <v>Black (Common)</v>
      </c>
      <c r="R32" s="194"/>
      <c r="T32" s="194"/>
      <c r="U32" s="194"/>
      <c r="V32" s="194"/>
      <c r="W32" s="194"/>
      <c r="X32" s="83" t="str">
        <f>"[\"&amp;Q32&amp;"\,\"&amp;Q33&amp;"\,\"&amp;Q34&amp;"\,\"&amp;Q35&amp;"\]"</f>
        <v>[\Black (Common)\,\Brown (Common)\,\Dark Brown (Common)\,\Albino (Rare)\]</v>
      </c>
      <c r="Y32" s="194"/>
    </row>
    <row r="33" spans="1:25" ht="22.5" customHeight="1">
      <c r="A33" s="3"/>
      <c r="B33" s="320" t="s">
        <v>142</v>
      </c>
      <c r="C33" s="135" t="s">
        <v>525</v>
      </c>
      <c r="D33" s="333" t="s">
        <v>244</v>
      </c>
      <c r="E33" s="249"/>
      <c r="F33" s="79"/>
      <c r="G33" s="273"/>
      <c r="H33" s="208" t="s">
        <v>234</v>
      </c>
      <c r="I33" s="209"/>
      <c r="J33" s="16" t="s">
        <v>231</v>
      </c>
      <c r="K33" s="79"/>
      <c r="L33" s="157" t="s">
        <v>148</v>
      </c>
      <c r="M33" s="377" t="s">
        <v>526</v>
      </c>
      <c r="N33" s="339"/>
      <c r="O33" s="339"/>
      <c r="P33" s="330"/>
      <c r="Q33" s="194" t="str">
        <f t="shared" si="0"/>
        <v>Brown (Common)</v>
      </c>
      <c r="R33" s="83" t="str">
        <f>"[\"&amp;C36&amp;"\]"</f>
        <v>[\21:00 - 00:00\]</v>
      </c>
      <c r="S33" s="83" t="str">
        <f>"[\"&amp;C33&amp;"\,\"&amp;C35&amp;"\]"</f>
        <v>[\04:00 - 06:00\,\08:00 - 21:00\]</v>
      </c>
      <c r="T33" s="83" t="str">
        <f>"[\"&amp;C34&amp;"\]"</f>
        <v>[\06:00 - 08:00\]</v>
      </c>
      <c r="U33" s="194"/>
      <c r="V33" s="194"/>
      <c r="W33" s="194"/>
      <c r="X33" s="194"/>
      <c r="Y33" s="194"/>
    </row>
    <row r="34" spans="1:25" ht="22.5" customHeight="1">
      <c r="A34" s="3"/>
      <c r="B34" s="273"/>
      <c r="C34" s="49" t="s">
        <v>527</v>
      </c>
      <c r="D34" s="334" t="s">
        <v>260</v>
      </c>
      <c r="E34" s="239"/>
      <c r="F34" s="79"/>
      <c r="G34" s="273"/>
      <c r="H34" s="208" t="s">
        <v>337</v>
      </c>
      <c r="I34" s="209"/>
      <c r="J34" s="16" t="s">
        <v>231</v>
      </c>
      <c r="K34" s="79"/>
      <c r="L34" s="186" t="s">
        <v>135</v>
      </c>
      <c r="M34" s="378" t="s">
        <v>528</v>
      </c>
      <c r="N34" s="245"/>
      <c r="O34" s="245"/>
      <c r="P34" s="246"/>
      <c r="Q34" s="194" t="str">
        <f t="shared" si="0"/>
        <v>Dark Brown (Common)</v>
      </c>
      <c r="R34" s="83"/>
      <c r="S34" s="83"/>
      <c r="T34" s="83"/>
      <c r="U34" s="194"/>
      <c r="V34" s="194"/>
      <c r="W34" s="194"/>
      <c r="X34" s="83"/>
      <c r="Y34" s="194"/>
    </row>
    <row r="35" spans="1:25" ht="22.5" customHeight="1">
      <c r="A35" s="3"/>
      <c r="B35" s="273"/>
      <c r="C35" s="49" t="s">
        <v>529</v>
      </c>
      <c r="D35" s="334" t="s">
        <v>244</v>
      </c>
      <c r="E35" s="239"/>
      <c r="F35" s="79"/>
      <c r="G35" s="274"/>
      <c r="H35" s="210" t="s">
        <v>241</v>
      </c>
      <c r="I35" s="211"/>
      <c r="J35" s="32" t="s">
        <v>238</v>
      </c>
      <c r="K35" s="79"/>
      <c r="L35" s="79"/>
      <c r="M35" s="125"/>
      <c r="N35" s="125"/>
      <c r="O35" s="125"/>
      <c r="P35" s="125"/>
      <c r="Q35" s="194" t="str">
        <f t="shared" si="0"/>
        <v>Albino (Rare)</v>
      </c>
      <c r="R35" s="194"/>
      <c r="S35" s="194"/>
      <c r="T35" s="194"/>
      <c r="U35" s="194"/>
      <c r="V35" s="194"/>
      <c r="W35" s="194"/>
      <c r="X35" s="194"/>
      <c r="Y35" s="194"/>
    </row>
    <row r="36" spans="1:25" ht="22.5" customHeight="1">
      <c r="A36" s="3"/>
      <c r="B36" s="274"/>
      <c r="C36" s="137" t="s">
        <v>271</v>
      </c>
      <c r="D36" s="332" t="s">
        <v>251</v>
      </c>
      <c r="E36" s="262"/>
      <c r="F36" s="79"/>
      <c r="G36" s="291" t="s">
        <v>148</v>
      </c>
      <c r="H36" s="206" t="s">
        <v>429</v>
      </c>
      <c r="I36" s="207"/>
      <c r="J36" s="184" t="s">
        <v>231</v>
      </c>
      <c r="K36" s="79"/>
      <c r="L36" s="79"/>
      <c r="M36" s="125"/>
      <c r="N36" s="125"/>
      <c r="O36" s="125"/>
      <c r="P36" s="125"/>
      <c r="Q36" s="194" t="str">
        <f t="shared" si="0"/>
        <v>Dark Red (Common)</v>
      </c>
      <c r="U36" s="194"/>
      <c r="V36" s="194"/>
      <c r="W36" s="194"/>
      <c r="X36" s="83" t="str">
        <f>"[\"&amp;Q36&amp;"\,\"&amp;Q37&amp;"\,\"&amp;Q38&amp;"\,\"&amp;Q39&amp;"\]"</f>
        <v>[\Dark Red (Common)\,\Grey (Uncommon)\,\Albino (Rare)\,\Melanistic (Rare)\]</v>
      </c>
      <c r="Y36" s="194"/>
    </row>
    <row r="37" spans="1:25" ht="22.5" customHeight="1">
      <c r="A37" s="3"/>
      <c r="B37" s="320" t="s">
        <v>148</v>
      </c>
      <c r="C37" s="135" t="s">
        <v>419</v>
      </c>
      <c r="D37" s="333" t="s">
        <v>244</v>
      </c>
      <c r="E37" s="249"/>
      <c r="F37" s="79"/>
      <c r="G37" s="273"/>
      <c r="H37" s="208" t="s">
        <v>248</v>
      </c>
      <c r="I37" s="209"/>
      <c r="J37" s="16" t="s">
        <v>253</v>
      </c>
      <c r="K37" s="79"/>
      <c r="L37" s="79"/>
      <c r="M37" s="125"/>
      <c r="N37" s="125"/>
      <c r="O37" s="125"/>
      <c r="P37" s="125"/>
      <c r="Q37" s="194" t="str">
        <f t="shared" si="0"/>
        <v>Grey (Uncommon)</v>
      </c>
      <c r="R37" s="83" t="str">
        <f>"[\"&amp;C39&amp;"\]"</f>
        <v>[\08:00 - 17:00\]</v>
      </c>
      <c r="S37" s="83" t="str">
        <f>"[\"&amp;C37&amp;"\,\"&amp;C41&amp;"\]"</f>
        <v>[\00:00 - 06:00\,\18:30 - 00:00\]</v>
      </c>
      <c r="T37" s="83" t="str">
        <f>"[\"&amp;C38&amp;"\,\"&amp;C40&amp;"\]"</f>
        <v>[\06:00 - 08:00\,\17:00 - 18:30\]</v>
      </c>
      <c r="U37" s="194"/>
      <c r="V37" s="194"/>
      <c r="W37" s="194"/>
      <c r="X37" s="83"/>
      <c r="Y37" s="194"/>
    </row>
    <row r="38" spans="1:25" ht="22.5" customHeight="1">
      <c r="A38" s="3"/>
      <c r="B38" s="273"/>
      <c r="C38" s="49" t="s">
        <v>527</v>
      </c>
      <c r="D38" s="334" t="s">
        <v>260</v>
      </c>
      <c r="E38" s="239"/>
      <c r="F38" s="79"/>
      <c r="G38" s="273"/>
      <c r="H38" s="208" t="s">
        <v>241</v>
      </c>
      <c r="I38" s="209"/>
      <c r="J38" s="16" t="s">
        <v>238</v>
      </c>
      <c r="K38" s="79"/>
      <c r="L38" s="79"/>
      <c r="M38" s="125"/>
      <c r="N38" s="125"/>
      <c r="O38" s="125"/>
      <c r="P38" s="125"/>
      <c r="Q38" s="194" t="str">
        <f t="shared" si="0"/>
        <v>Albino (Rare)</v>
      </c>
      <c r="R38" s="194"/>
      <c r="S38" s="194"/>
      <c r="T38" s="194"/>
      <c r="U38" s="194"/>
      <c r="V38" s="194"/>
      <c r="W38" s="194"/>
      <c r="X38" s="194"/>
      <c r="Y38" s="194"/>
    </row>
    <row r="39" spans="1:25" ht="22.5" customHeight="1">
      <c r="A39" s="3"/>
      <c r="B39" s="273"/>
      <c r="C39" s="49" t="s">
        <v>530</v>
      </c>
      <c r="D39" s="334" t="s">
        <v>251</v>
      </c>
      <c r="E39" s="239"/>
      <c r="F39" s="79"/>
      <c r="G39" s="274"/>
      <c r="H39" s="210" t="s">
        <v>237</v>
      </c>
      <c r="I39" s="211"/>
      <c r="J39" s="32" t="s">
        <v>238</v>
      </c>
      <c r="K39" s="79"/>
      <c r="L39" s="79"/>
      <c r="M39" s="125"/>
      <c r="N39" s="125"/>
      <c r="O39" s="125"/>
      <c r="P39" s="125"/>
      <c r="Q39" s="194" t="str">
        <f t="shared" si="0"/>
        <v>Melanistic (Rare)</v>
      </c>
      <c r="R39" s="83"/>
      <c r="S39" s="83"/>
      <c r="T39" s="83"/>
      <c r="U39" s="194"/>
      <c r="V39" s="194"/>
      <c r="W39" s="194"/>
      <c r="X39" s="194"/>
      <c r="Y39" s="194"/>
    </row>
    <row r="40" spans="1:25" ht="22.5" customHeight="1">
      <c r="A40" s="3"/>
      <c r="B40" s="273"/>
      <c r="C40" s="187" t="s">
        <v>531</v>
      </c>
      <c r="D40" s="375" t="s">
        <v>260</v>
      </c>
      <c r="E40" s="259"/>
      <c r="F40" s="79"/>
      <c r="G40" s="291" t="s">
        <v>141</v>
      </c>
      <c r="H40" s="206" t="s">
        <v>248</v>
      </c>
      <c r="I40" s="207"/>
      <c r="J40" s="184" t="s">
        <v>231</v>
      </c>
      <c r="K40" s="79"/>
      <c r="L40" s="79"/>
      <c r="M40" s="125"/>
      <c r="N40" s="125"/>
      <c r="O40" s="125"/>
      <c r="P40" s="125"/>
      <c r="Q40" s="194" t="str">
        <f t="shared" si="0"/>
        <v>Grey (Common)</v>
      </c>
      <c r="R40" s="194"/>
      <c r="S40" s="194"/>
      <c r="T40" s="194"/>
      <c r="U40" s="194"/>
      <c r="V40" s="194"/>
      <c r="W40" s="194"/>
      <c r="X40" s="83" t="str">
        <f>"[\"&amp;Q40&amp;"\,\"&amp;Q41&amp;"\,\"&amp;Q42&amp;"\,\"&amp;Q43&amp;"\,\"&amp;Q44&amp;"\,\"&amp;Q45&amp;"\]"</f>
        <v>[\Grey (Common)\,\Blonde (Common)\,\Dilute (Uncommon)\,\Piebald (Rare)\,\Albino (Rare)\,\Melanistic (Rare)\]</v>
      </c>
      <c r="Y40" s="194"/>
    </row>
    <row r="41" spans="1:25" ht="22.5" customHeight="1">
      <c r="A41" s="3"/>
      <c r="B41" s="274"/>
      <c r="C41" s="137" t="s">
        <v>532</v>
      </c>
      <c r="D41" s="332" t="s">
        <v>244</v>
      </c>
      <c r="E41" s="262"/>
      <c r="F41" s="79"/>
      <c r="G41" s="273"/>
      <c r="H41" s="208" t="s">
        <v>301</v>
      </c>
      <c r="I41" s="209"/>
      <c r="J41" s="16" t="s">
        <v>231</v>
      </c>
      <c r="K41" s="79"/>
      <c r="L41" s="79"/>
      <c r="M41" s="125"/>
      <c r="N41" s="125"/>
      <c r="O41" s="125"/>
      <c r="P41" s="125"/>
      <c r="Q41" s="194" t="str">
        <f t="shared" si="0"/>
        <v>Blonde (Common)</v>
      </c>
      <c r="R41" s="194"/>
      <c r="S41" s="194"/>
      <c r="T41" s="194"/>
      <c r="U41" s="194"/>
      <c r="V41" s="194"/>
      <c r="W41" s="194"/>
      <c r="X41" s="83"/>
      <c r="Y41" s="194"/>
    </row>
    <row r="42" spans="1:25" ht="22.5" customHeight="1">
      <c r="A42" s="3"/>
      <c r="B42" s="320" t="s">
        <v>141</v>
      </c>
      <c r="C42" s="135" t="s">
        <v>263</v>
      </c>
      <c r="D42" s="333" t="s">
        <v>244</v>
      </c>
      <c r="E42" s="249"/>
      <c r="F42" s="79"/>
      <c r="G42" s="273"/>
      <c r="H42" s="208" t="s">
        <v>430</v>
      </c>
      <c r="I42" s="209"/>
      <c r="J42" s="16" t="s">
        <v>253</v>
      </c>
      <c r="K42" s="79"/>
      <c r="L42" s="79"/>
      <c r="Q42" s="194" t="str">
        <f t="shared" si="0"/>
        <v>Dilute (Uncommon)</v>
      </c>
      <c r="R42" s="83" t="str">
        <f>"[\"&amp;C43&amp;"\,\"&amp;C46&amp;"\]"</f>
        <v>[\05:00 - 09:00\,\14:00 - 18:00\]</v>
      </c>
      <c r="S42" s="83" t="str">
        <f>"[\"&amp;C42&amp;"\,\"&amp;C45&amp;"\]"</f>
        <v>[\00:00 - 05:00\,\10:00 - 14:00\]</v>
      </c>
      <c r="T42" s="83" t="str">
        <f>"[\"&amp;C44&amp;"\]"</f>
        <v>[\09:00 - 10:00\]</v>
      </c>
      <c r="U42" s="194"/>
      <c r="V42" s="194"/>
      <c r="W42" s="194"/>
      <c r="X42" s="83"/>
      <c r="Y42" s="194"/>
    </row>
    <row r="43" spans="1:25" ht="22.5" customHeight="1">
      <c r="A43" s="3"/>
      <c r="B43" s="273"/>
      <c r="C43" s="49" t="s">
        <v>228</v>
      </c>
      <c r="D43" s="334" t="s">
        <v>251</v>
      </c>
      <c r="E43" s="239"/>
      <c r="F43" s="79"/>
      <c r="G43" s="273"/>
      <c r="H43" s="208" t="s">
        <v>264</v>
      </c>
      <c r="I43" s="209"/>
      <c r="J43" s="16" t="s">
        <v>238</v>
      </c>
      <c r="K43" s="79"/>
      <c r="L43" s="79"/>
      <c r="Q43" s="194" t="str">
        <f t="shared" si="0"/>
        <v>Piebald (Rare)</v>
      </c>
      <c r="R43" s="194"/>
      <c r="S43" s="194"/>
      <c r="T43" s="194"/>
      <c r="U43" s="194"/>
      <c r="V43" s="194"/>
      <c r="W43" s="194"/>
      <c r="X43" s="83"/>
      <c r="Y43" s="194"/>
    </row>
    <row r="44" spans="1:25" ht="22.5" customHeight="1">
      <c r="A44" s="3"/>
      <c r="B44" s="273"/>
      <c r="C44" s="49" t="s">
        <v>533</v>
      </c>
      <c r="D44" s="334" t="s">
        <v>260</v>
      </c>
      <c r="E44" s="239"/>
      <c r="F44" s="79"/>
      <c r="G44" s="273"/>
      <c r="H44" s="208" t="s">
        <v>241</v>
      </c>
      <c r="I44" s="209"/>
      <c r="J44" s="16" t="s">
        <v>238</v>
      </c>
      <c r="K44" s="79"/>
      <c r="L44" s="79"/>
      <c r="Q44" s="194" t="str">
        <f t="shared" si="0"/>
        <v>Albino (Rare)</v>
      </c>
      <c r="R44" s="194"/>
      <c r="S44" s="194"/>
      <c r="T44" s="194"/>
      <c r="U44" s="194"/>
      <c r="V44" s="194"/>
      <c r="W44" s="194"/>
      <c r="X44" s="83"/>
      <c r="Y44" s="194"/>
    </row>
    <row r="45" spans="1:25" ht="22.5" customHeight="1">
      <c r="A45" s="3"/>
      <c r="B45" s="273"/>
      <c r="C45" s="49" t="s">
        <v>381</v>
      </c>
      <c r="D45" s="334" t="s">
        <v>244</v>
      </c>
      <c r="E45" s="239"/>
      <c r="F45" s="79"/>
      <c r="G45" s="274"/>
      <c r="H45" s="212" t="s">
        <v>237</v>
      </c>
      <c r="I45" s="211"/>
      <c r="J45" s="188" t="s">
        <v>238</v>
      </c>
      <c r="K45" s="79"/>
      <c r="L45" s="79"/>
      <c r="Q45" s="194" t="str">
        <f t="shared" si="0"/>
        <v>Melanistic (Rare)</v>
      </c>
      <c r="R45" s="83"/>
      <c r="S45" s="83"/>
      <c r="T45" s="83"/>
      <c r="U45" s="194"/>
      <c r="V45" s="194"/>
      <c r="W45" s="194"/>
      <c r="X45" s="83"/>
      <c r="Y45" s="194"/>
    </row>
    <row r="46" spans="1:25" ht="22.5" customHeight="1">
      <c r="A46" s="3"/>
      <c r="B46" s="274"/>
      <c r="C46" s="137" t="s">
        <v>393</v>
      </c>
      <c r="D46" s="332" t="s">
        <v>251</v>
      </c>
      <c r="E46" s="262"/>
      <c r="F46" s="79"/>
      <c r="G46" s="291" t="s">
        <v>140</v>
      </c>
      <c r="H46" s="213" t="s">
        <v>234</v>
      </c>
      <c r="I46" s="207"/>
      <c r="J46" s="184" t="s">
        <v>231</v>
      </c>
      <c r="K46" s="79"/>
      <c r="L46" s="79"/>
      <c r="Q46" s="194" t="str">
        <f t="shared" si="0"/>
        <v>Brown (Common)</v>
      </c>
      <c r="R46" s="83"/>
      <c r="S46" s="83"/>
      <c r="T46" s="194"/>
      <c r="U46" s="194"/>
      <c r="V46" s="194"/>
      <c r="W46" s="194"/>
      <c r="X46" s="83" t="str">
        <f>"[\"&amp;Q46&amp;"\,\"&amp;Q47&amp;"\,\"&amp;Q48&amp;"\]"</f>
        <v>[\Brown (Common)\,\Blonde (Common)\,\Cinnamon (Common)\]</v>
      </c>
      <c r="Y46" s="194"/>
    </row>
    <row r="47" spans="1:25" ht="22.5" customHeight="1">
      <c r="A47" s="3"/>
      <c r="B47" s="320" t="s">
        <v>140</v>
      </c>
      <c r="C47" s="135" t="s">
        <v>263</v>
      </c>
      <c r="D47" s="333" t="s">
        <v>251</v>
      </c>
      <c r="E47" s="249"/>
      <c r="F47" s="79"/>
      <c r="G47" s="273"/>
      <c r="H47" s="214" t="s">
        <v>301</v>
      </c>
      <c r="I47" s="209"/>
      <c r="J47" s="16" t="s">
        <v>231</v>
      </c>
      <c r="K47" s="79"/>
      <c r="L47" s="79"/>
      <c r="Q47" s="194" t="str">
        <f t="shared" si="0"/>
        <v>Blonde (Common)</v>
      </c>
      <c r="R47" s="83" t="str">
        <f>"[\"&amp;C47&amp;"\,\"&amp;C50&amp;"\]"</f>
        <v>[\00:00 - 05:00\,\12:00 - 15:00\]</v>
      </c>
      <c r="S47" s="83" t="str">
        <f>"[\"&amp;C48&amp;"\]"</f>
        <v>[\05:00 - 11:00\]</v>
      </c>
      <c r="T47" s="83" t="str">
        <f>"[\"&amp;C49&amp;"\,\"&amp;C51&amp;"\,\"&amp;C52&amp;"\]"</f>
        <v>[\11:30 - 12:00\,\15:00 - 20:00\,\20:00 - 21:00\]</v>
      </c>
      <c r="U47" s="194"/>
      <c r="V47" s="194"/>
      <c r="W47" s="194"/>
      <c r="X47" s="194"/>
      <c r="Y47" s="194"/>
    </row>
    <row r="48" spans="1:25" ht="22.5" customHeight="1">
      <c r="A48" s="3"/>
      <c r="B48" s="273"/>
      <c r="C48" s="49" t="s">
        <v>304</v>
      </c>
      <c r="D48" s="334" t="s">
        <v>244</v>
      </c>
      <c r="E48" s="239"/>
      <c r="F48" s="79"/>
      <c r="G48" s="274"/>
      <c r="H48" s="212" t="s">
        <v>317</v>
      </c>
      <c r="I48" s="211"/>
      <c r="J48" s="32" t="s">
        <v>231</v>
      </c>
      <c r="K48" s="79"/>
      <c r="L48" s="79"/>
      <c r="Q48" s="194" t="str">
        <f t="shared" si="0"/>
        <v>Cinnamon (Common)</v>
      </c>
      <c r="U48" s="194"/>
      <c r="V48" s="194"/>
      <c r="W48" s="194"/>
      <c r="X48" s="83"/>
      <c r="Y48" s="194"/>
    </row>
    <row r="49" spans="1:25" ht="22.5" customHeight="1">
      <c r="A49" s="3"/>
      <c r="B49" s="273"/>
      <c r="C49" s="49" t="s">
        <v>534</v>
      </c>
      <c r="D49" s="334" t="s">
        <v>535</v>
      </c>
      <c r="E49" s="239"/>
      <c r="F49" s="79"/>
      <c r="G49" s="291" t="s">
        <v>160</v>
      </c>
      <c r="H49" s="206" t="s">
        <v>230</v>
      </c>
      <c r="I49" s="207"/>
      <c r="J49" s="184" t="s">
        <v>231</v>
      </c>
      <c r="K49" s="79"/>
      <c r="L49" s="79"/>
      <c r="Q49" s="194" t="str">
        <f t="shared" si="0"/>
        <v>Light Grey (Common)</v>
      </c>
      <c r="R49" s="194"/>
      <c r="S49" s="194"/>
      <c r="T49" s="194"/>
      <c r="U49" s="194"/>
      <c r="V49" s="194"/>
      <c r="W49" s="194"/>
      <c r="X49" s="83" t="str">
        <f>"[\"&amp;Q49&amp;"\,\"&amp;Q50&amp;"\,\"&amp;Q51&amp;"\,\"&amp;Q52&amp;"\]"</f>
        <v>[\Light Grey (Common)\,\Brown (Common)\,\Piebald (Rare)\,\Albino (Rare)\]</v>
      </c>
      <c r="Y49" s="194"/>
    </row>
    <row r="50" spans="1:25" ht="22.5" customHeight="1">
      <c r="A50" s="3"/>
      <c r="B50" s="273"/>
      <c r="C50" s="49" t="s">
        <v>318</v>
      </c>
      <c r="D50" s="334" t="s">
        <v>251</v>
      </c>
      <c r="E50" s="239"/>
      <c r="F50" s="79"/>
      <c r="G50" s="273"/>
      <c r="H50" s="208" t="s">
        <v>234</v>
      </c>
      <c r="I50" s="209"/>
      <c r="J50" s="16" t="s">
        <v>231</v>
      </c>
      <c r="K50" s="79"/>
      <c r="L50" s="79"/>
      <c r="Q50" s="194" t="str">
        <f t="shared" si="0"/>
        <v>Brown (Common)</v>
      </c>
      <c r="R50" s="194"/>
      <c r="S50" s="194"/>
      <c r="T50" s="194"/>
      <c r="U50" s="194"/>
      <c r="V50" s="194"/>
      <c r="W50" s="123"/>
      <c r="X50" s="194"/>
      <c r="Y50" s="194"/>
    </row>
    <row r="51" spans="1:25" ht="22.5" customHeight="1">
      <c r="A51" s="3"/>
      <c r="B51" s="273"/>
      <c r="C51" s="49" t="s">
        <v>368</v>
      </c>
      <c r="D51" s="334" t="s">
        <v>260</v>
      </c>
      <c r="E51" s="239"/>
      <c r="F51" s="79"/>
      <c r="G51" s="273"/>
      <c r="H51" s="208" t="s">
        <v>264</v>
      </c>
      <c r="I51" s="209"/>
      <c r="J51" s="16" t="s">
        <v>238</v>
      </c>
      <c r="K51" s="79"/>
      <c r="L51" s="79"/>
      <c r="Q51" s="194" t="str">
        <f t="shared" si="0"/>
        <v>Piebald (Rare)</v>
      </c>
      <c r="R51" s="83"/>
      <c r="S51" s="83"/>
      <c r="T51" s="83"/>
      <c r="U51" s="194"/>
      <c r="V51" s="194"/>
      <c r="W51" s="123"/>
      <c r="X51" s="83"/>
      <c r="Y51" s="194"/>
    </row>
    <row r="52" spans="1:25" ht="22.5" customHeight="1">
      <c r="A52" s="3"/>
      <c r="B52" s="274"/>
      <c r="C52" s="137" t="s">
        <v>536</v>
      </c>
      <c r="D52" s="332" t="s">
        <v>260</v>
      </c>
      <c r="E52" s="262"/>
      <c r="F52" s="79"/>
      <c r="G52" s="274"/>
      <c r="H52" s="212" t="s">
        <v>241</v>
      </c>
      <c r="I52" s="211"/>
      <c r="J52" s="32" t="s">
        <v>238</v>
      </c>
      <c r="K52" s="79"/>
      <c r="L52" s="79"/>
      <c r="Q52" s="194" t="str">
        <f t="shared" si="0"/>
        <v>Albino (Rare)</v>
      </c>
      <c r="R52" s="194"/>
      <c r="S52" s="194"/>
      <c r="T52" s="194"/>
      <c r="U52" s="194"/>
      <c r="V52" s="194"/>
      <c r="W52" s="123"/>
      <c r="X52" s="194"/>
      <c r="Y52" s="194"/>
    </row>
    <row r="53" spans="1:25" ht="22.5" customHeight="1">
      <c r="A53" s="3"/>
      <c r="B53" s="320" t="s">
        <v>160</v>
      </c>
      <c r="C53" s="135" t="s">
        <v>363</v>
      </c>
      <c r="D53" s="333" t="s">
        <v>251</v>
      </c>
      <c r="E53" s="249"/>
      <c r="F53" s="79"/>
      <c r="G53" s="291" t="s">
        <v>165</v>
      </c>
      <c r="H53" s="213" t="s">
        <v>336</v>
      </c>
      <c r="I53" s="207"/>
      <c r="J53" s="184" t="s">
        <v>238</v>
      </c>
      <c r="K53" s="79"/>
      <c r="L53" s="79"/>
      <c r="Q53" s="194" t="str">
        <f t="shared" si="0"/>
        <v>Leucistic (Rare)</v>
      </c>
      <c r="R53" s="83" t="str">
        <f>"[\"&amp;C53&amp;"\]"</f>
        <v>[\00:00 - 04:00\]</v>
      </c>
      <c r="S53" s="83" t="str">
        <f>"[\"&amp;C55&amp;"\,\"&amp;C57&amp;"\]"</f>
        <v>[\05:00 - 17:00\,\18:00 - 00:00\]</v>
      </c>
      <c r="T53" s="83" t="str">
        <f>"[\"&amp;C54&amp;"\,\"&amp;C56&amp;"\]"</f>
        <v>[\04:00 - 05:00\,\17:00 - 18:00\]</v>
      </c>
      <c r="U53" s="194"/>
      <c r="V53" s="194"/>
      <c r="W53" s="123"/>
      <c r="X53" s="83" t="str">
        <f>"[\"&amp;Q53&amp;"\,\"&amp;Q54&amp;"\,\"&amp;Q55&amp;"\]"</f>
        <v>[\Leucistic (Rare)\,\Albino (Rare)\,\Melanistic (Rare)\]</v>
      </c>
      <c r="Y53" s="194"/>
    </row>
    <row r="54" spans="1:25" ht="22.5" customHeight="1">
      <c r="A54" s="3"/>
      <c r="B54" s="273"/>
      <c r="C54" s="49" t="s">
        <v>537</v>
      </c>
      <c r="D54" s="334" t="s">
        <v>260</v>
      </c>
      <c r="E54" s="239"/>
      <c r="F54" s="79"/>
      <c r="G54" s="273"/>
      <c r="H54" s="214" t="s">
        <v>241</v>
      </c>
      <c r="I54" s="209"/>
      <c r="J54" s="16" t="s">
        <v>238</v>
      </c>
      <c r="K54" s="79"/>
      <c r="L54" s="79"/>
      <c r="Q54" s="194" t="str">
        <f t="shared" si="0"/>
        <v>Albino (Rare)</v>
      </c>
      <c r="U54" s="194"/>
      <c r="V54" s="194"/>
      <c r="W54" s="123"/>
      <c r="X54" s="194"/>
      <c r="Y54" s="194"/>
    </row>
    <row r="55" spans="1:25" ht="22.5" customHeight="1">
      <c r="A55" s="3"/>
      <c r="B55" s="273"/>
      <c r="C55" s="49" t="s">
        <v>538</v>
      </c>
      <c r="D55" s="334" t="s">
        <v>244</v>
      </c>
      <c r="E55" s="239"/>
      <c r="F55" s="79"/>
      <c r="G55" s="274"/>
      <c r="H55" s="212" t="s">
        <v>237</v>
      </c>
      <c r="I55" s="211"/>
      <c r="J55" s="32" t="s">
        <v>238</v>
      </c>
      <c r="K55" s="79"/>
      <c r="L55" s="79"/>
      <c r="Q55" s="194" t="str">
        <f t="shared" si="0"/>
        <v>Melanistic (Rare)</v>
      </c>
      <c r="R55" s="194"/>
      <c r="S55" s="194"/>
      <c r="T55" s="194"/>
      <c r="U55" s="194"/>
      <c r="V55" s="194"/>
      <c r="W55" s="123"/>
      <c r="X55" s="194"/>
      <c r="Y55" s="194"/>
    </row>
    <row r="56" spans="1:25" ht="22.5" customHeight="1">
      <c r="A56" s="3"/>
      <c r="B56" s="273"/>
      <c r="C56" s="49" t="s">
        <v>539</v>
      </c>
      <c r="D56" s="334" t="s">
        <v>260</v>
      </c>
      <c r="E56" s="239"/>
      <c r="F56" s="79"/>
      <c r="G56" s="79"/>
      <c r="H56" s="79"/>
      <c r="I56" s="79"/>
      <c r="J56" s="79"/>
      <c r="K56" s="79"/>
      <c r="L56" s="79"/>
      <c r="Q56" s="194" t="str">
        <f t="shared" si="0"/>
        <v xml:space="preserve"> ()</v>
      </c>
      <c r="R56" s="194"/>
      <c r="S56" s="194"/>
      <c r="T56" s="194"/>
      <c r="U56" s="194"/>
      <c r="V56" s="194"/>
      <c r="W56" s="123"/>
      <c r="X56" s="194"/>
      <c r="Y56" s="194"/>
    </row>
    <row r="57" spans="1:25" ht="22.5" customHeight="1">
      <c r="A57" s="3"/>
      <c r="B57" s="274"/>
      <c r="C57" s="137" t="s">
        <v>540</v>
      </c>
      <c r="D57" s="332" t="s">
        <v>244</v>
      </c>
      <c r="E57" s="262"/>
      <c r="F57" s="79"/>
      <c r="G57" s="79"/>
      <c r="H57" s="79"/>
      <c r="I57" s="79"/>
      <c r="J57" s="79"/>
      <c r="K57" s="79"/>
      <c r="L57" s="79"/>
      <c r="Q57" s="83"/>
      <c r="R57" s="194"/>
      <c r="S57" s="194"/>
      <c r="T57" s="194"/>
      <c r="U57" s="194"/>
      <c r="V57" s="194"/>
      <c r="W57" s="123"/>
      <c r="X57" s="194"/>
      <c r="Y57" s="194"/>
    </row>
    <row r="58" spans="1:25" ht="22.5" customHeight="1">
      <c r="A58" s="3"/>
      <c r="B58" s="320" t="s">
        <v>165</v>
      </c>
      <c r="C58" s="135" t="s">
        <v>541</v>
      </c>
      <c r="D58" s="333" t="s">
        <v>244</v>
      </c>
      <c r="E58" s="249"/>
      <c r="F58" s="79"/>
      <c r="G58" s="79"/>
      <c r="H58" s="79"/>
      <c r="I58" s="79"/>
      <c r="J58" s="79"/>
      <c r="K58" s="79"/>
      <c r="L58" s="79"/>
      <c r="Q58" s="83"/>
      <c r="R58" s="83" t="str">
        <f>"[\"&amp;C60&amp;"\]"</f>
        <v>[\11:00 - 16:00\]</v>
      </c>
      <c r="S58" s="83" t="str">
        <f>"[\"&amp;C58&amp;"\,\"&amp;C62&amp;"\]"</f>
        <v>[\03:00 - 10:00\,\17:00 - 00:00\]</v>
      </c>
      <c r="T58" s="83" t="str">
        <f>"[\"&amp;C59&amp;"\,\"&amp;C61&amp;"\]"</f>
        <v>[\10:00 - 11:00\,\16:00 - 17:00\]</v>
      </c>
      <c r="U58" s="194"/>
      <c r="V58" s="194"/>
      <c r="W58" s="123"/>
      <c r="X58" s="194"/>
      <c r="Y58" s="194"/>
    </row>
    <row r="59" spans="1:25" ht="22.5" customHeight="1">
      <c r="A59" s="3"/>
      <c r="B59" s="273"/>
      <c r="C59" s="49" t="s">
        <v>542</v>
      </c>
      <c r="D59" s="334" t="s">
        <v>260</v>
      </c>
      <c r="E59" s="239"/>
      <c r="F59" s="79"/>
      <c r="G59" s="79"/>
      <c r="H59" s="79"/>
      <c r="I59" s="79"/>
      <c r="J59" s="79"/>
      <c r="K59" s="79"/>
      <c r="L59" s="79"/>
      <c r="Q59" s="83"/>
      <c r="R59" s="194"/>
      <c r="S59" s="194"/>
      <c r="T59" s="194"/>
      <c r="U59" s="194"/>
      <c r="V59" s="194"/>
      <c r="W59" s="123"/>
      <c r="X59" s="194"/>
      <c r="Y59" s="194"/>
    </row>
    <row r="60" spans="1:25" ht="22.5" customHeight="1">
      <c r="A60" s="3"/>
      <c r="B60" s="273"/>
      <c r="C60" s="49" t="s">
        <v>543</v>
      </c>
      <c r="D60" s="334" t="s">
        <v>251</v>
      </c>
      <c r="E60" s="239"/>
      <c r="F60" s="79"/>
      <c r="G60" s="79"/>
      <c r="H60" s="79"/>
      <c r="I60" s="79"/>
      <c r="J60" s="79"/>
      <c r="K60" s="79"/>
      <c r="L60" s="79"/>
      <c r="Q60" s="83"/>
      <c r="R60" s="194"/>
      <c r="S60" s="194"/>
      <c r="T60" s="194"/>
      <c r="U60" s="194"/>
      <c r="V60" s="194"/>
      <c r="W60" s="123"/>
      <c r="X60" s="194"/>
      <c r="Y60" s="194"/>
    </row>
    <row r="61" spans="1:25" ht="22.5" customHeight="1">
      <c r="A61" s="3"/>
      <c r="B61" s="273"/>
      <c r="C61" s="49" t="s">
        <v>544</v>
      </c>
      <c r="D61" s="334" t="s">
        <v>260</v>
      </c>
      <c r="E61" s="239"/>
      <c r="F61" s="79"/>
      <c r="G61" s="79"/>
      <c r="H61" s="79"/>
      <c r="I61" s="79"/>
      <c r="J61" s="79"/>
      <c r="K61" s="79"/>
      <c r="L61" s="79"/>
      <c r="Q61" s="83"/>
      <c r="R61" s="194"/>
      <c r="S61" s="194"/>
      <c r="T61" s="194"/>
      <c r="U61" s="194"/>
      <c r="V61" s="194"/>
      <c r="W61" s="123"/>
      <c r="X61" s="194"/>
      <c r="Y61" s="194"/>
    </row>
    <row r="62" spans="1:25" ht="22.5" customHeight="1">
      <c r="B62" s="274"/>
      <c r="C62" s="137" t="s">
        <v>545</v>
      </c>
      <c r="D62" s="332" t="s">
        <v>244</v>
      </c>
      <c r="E62" s="262"/>
      <c r="F62" s="79"/>
      <c r="G62" s="79"/>
      <c r="H62" s="79"/>
      <c r="I62" s="79"/>
      <c r="J62" s="79"/>
      <c r="K62" s="125"/>
      <c r="L62" s="125"/>
      <c r="Q62" s="83"/>
      <c r="R62" s="194"/>
      <c r="S62" s="194"/>
      <c r="T62" s="194"/>
      <c r="U62" s="194"/>
      <c r="V62" s="194"/>
      <c r="W62" s="194"/>
      <c r="X62" s="194"/>
      <c r="Y62" s="194"/>
    </row>
    <row r="63" spans="1:25" ht="22.5" customHeight="1">
      <c r="B63" s="79"/>
      <c r="C63" s="79"/>
      <c r="D63" s="79"/>
      <c r="E63" s="79"/>
      <c r="F63" s="79"/>
      <c r="G63" s="79"/>
      <c r="H63" s="79"/>
      <c r="I63" s="79"/>
      <c r="J63" s="79"/>
      <c r="K63" s="125"/>
      <c r="L63" s="125"/>
      <c r="M63" s="125"/>
      <c r="N63" s="125"/>
      <c r="O63" s="125"/>
      <c r="P63" s="125"/>
      <c r="Q63" s="83"/>
      <c r="R63" s="194"/>
      <c r="S63" s="194"/>
      <c r="T63" s="194"/>
      <c r="U63" s="194"/>
      <c r="V63" s="194"/>
      <c r="W63" s="194"/>
      <c r="X63" s="194"/>
      <c r="Y63" s="194"/>
    </row>
    <row r="64" spans="1:25" ht="22.5" customHeight="1"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83"/>
      <c r="R64" s="194"/>
      <c r="S64" s="194"/>
      <c r="T64" s="194"/>
      <c r="U64" s="194"/>
      <c r="V64" s="194"/>
      <c r="W64" s="194"/>
      <c r="X64" s="194"/>
      <c r="Y64" s="194"/>
    </row>
    <row r="65" spans="2:25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194"/>
      <c r="S65" s="194"/>
      <c r="T65" s="194"/>
      <c r="U65" s="194"/>
      <c r="V65" s="194"/>
      <c r="W65" s="194"/>
      <c r="X65" s="194"/>
      <c r="Y65" s="194"/>
    </row>
    <row r="66" spans="2:25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194"/>
      <c r="S66" s="194"/>
      <c r="T66" s="194"/>
      <c r="U66" s="194"/>
      <c r="V66" s="194"/>
      <c r="W66" s="194"/>
      <c r="X66" s="194"/>
      <c r="Y66" s="194"/>
    </row>
    <row r="67" spans="2:25" ht="22.5" customHeight="1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194"/>
      <c r="S67" s="194"/>
      <c r="T67" s="194"/>
      <c r="U67" s="194"/>
      <c r="V67" s="194"/>
      <c r="W67" s="194"/>
      <c r="X67" s="194"/>
      <c r="Y67" s="194"/>
    </row>
    <row r="68" spans="2:25" ht="22.5" customHeight="1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25" ht="22.5" customHeight="1">
      <c r="B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2:25" ht="12.75">
      <c r="B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25" ht="12.75">
      <c r="B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25" ht="12.75">
      <c r="B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25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25" ht="12.7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25" ht="12.7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</sheetData>
  <mergeCells count="90">
    <mergeCell ref="L32:P32"/>
    <mergeCell ref="M33:P33"/>
    <mergeCell ref="M34:P34"/>
    <mergeCell ref="M22:N22"/>
    <mergeCell ref="M23:N23"/>
    <mergeCell ref="M24:N24"/>
    <mergeCell ref="M25:N25"/>
    <mergeCell ref="B23:B26"/>
    <mergeCell ref="D23:E23"/>
    <mergeCell ref="G23:G26"/>
    <mergeCell ref="D24:E24"/>
    <mergeCell ref="M26:N26"/>
    <mergeCell ref="L16:N16"/>
    <mergeCell ref="M17:N17"/>
    <mergeCell ref="B18:B22"/>
    <mergeCell ref="G18:G22"/>
    <mergeCell ref="D21:E21"/>
    <mergeCell ref="D22:E22"/>
    <mergeCell ref="L18:L19"/>
    <mergeCell ref="M18:N19"/>
    <mergeCell ref="D19:E19"/>
    <mergeCell ref="D20:E20"/>
    <mergeCell ref="D58:E58"/>
    <mergeCell ref="D59:E59"/>
    <mergeCell ref="D60:E60"/>
    <mergeCell ref="D61:E61"/>
    <mergeCell ref="D62:E62"/>
    <mergeCell ref="B58:B62"/>
    <mergeCell ref="G27:G31"/>
    <mergeCell ref="B33:B36"/>
    <mergeCell ref="D33:E33"/>
    <mergeCell ref="D34:E34"/>
    <mergeCell ref="D35:E35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56:E56"/>
    <mergeCell ref="D28:E28"/>
    <mergeCell ref="D29:E29"/>
    <mergeCell ref="D32:E32"/>
    <mergeCell ref="D36:E36"/>
    <mergeCell ref="D37:E37"/>
    <mergeCell ref="D30:E30"/>
    <mergeCell ref="B37:B41"/>
    <mergeCell ref="B42:B46"/>
    <mergeCell ref="B47:B52"/>
    <mergeCell ref="B53:B57"/>
    <mergeCell ref="D51:E51"/>
    <mergeCell ref="D52:E52"/>
    <mergeCell ref="D53:E53"/>
    <mergeCell ref="D54:E54"/>
    <mergeCell ref="D55:E55"/>
    <mergeCell ref="D38:E38"/>
    <mergeCell ref="D39:E39"/>
    <mergeCell ref="D57:E57"/>
    <mergeCell ref="D49:E49"/>
    <mergeCell ref="D50:E50"/>
    <mergeCell ref="G32:G35"/>
    <mergeCell ref="G40:G45"/>
    <mergeCell ref="G46:G48"/>
    <mergeCell ref="G49:G52"/>
    <mergeCell ref="G53:G55"/>
    <mergeCell ref="G36:G39"/>
    <mergeCell ref="F5:G5"/>
    <mergeCell ref="D31:E31"/>
    <mergeCell ref="D25:E25"/>
    <mergeCell ref="D26:E26"/>
    <mergeCell ref="M20:N20"/>
    <mergeCell ref="M21:N21"/>
    <mergeCell ref="M27:N27"/>
    <mergeCell ref="L29:M29"/>
    <mergeCell ref="L30:M30"/>
    <mergeCell ref="D17:E17"/>
    <mergeCell ref="D18:E18"/>
    <mergeCell ref="H17:I17"/>
    <mergeCell ref="B16:E16"/>
    <mergeCell ref="G16:J16"/>
    <mergeCell ref="B27:B32"/>
    <mergeCell ref="D27:E27"/>
    <mergeCell ref="D1:E1"/>
    <mergeCell ref="B2:C2"/>
    <mergeCell ref="D2:E2"/>
    <mergeCell ref="D3:E3"/>
    <mergeCell ref="I4:J4"/>
  </mergeCells>
  <hyperlinks>
    <hyperlink ref="M33" r:id="rId1" xr:uid="{00000000-0004-0000-0900-000000000000}"/>
    <hyperlink ref="M34" r:id="rId2" xr:uid="{00000000-0004-0000-09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73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26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26" ht="23.25">
      <c r="A2" s="3"/>
      <c r="B2" s="309" t="s">
        <v>31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26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128"/>
      <c r="P3" s="128"/>
      <c r="Q3" s="83"/>
      <c r="R3" s="83"/>
      <c r="S3" s="83"/>
    </row>
    <row r="4" spans="1:26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  <c r="R4" s="83"/>
      <c r="S4" s="83"/>
    </row>
    <row r="5" spans="1:26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  <c r="R5" s="83"/>
      <c r="S5" s="83"/>
    </row>
    <row r="6" spans="1:26" ht="30" customHeight="1">
      <c r="A6" s="3"/>
      <c r="B6" s="149" t="s">
        <v>51</v>
      </c>
      <c r="C6" s="96">
        <v>1.2</v>
      </c>
      <c r="D6" s="96">
        <v>1.9</v>
      </c>
      <c r="E6" s="96">
        <v>2.4</v>
      </c>
      <c r="F6" s="214">
        <v>2.6</v>
      </c>
      <c r="G6" s="223"/>
      <c r="H6" s="82"/>
      <c r="I6" s="65" t="s">
        <v>51</v>
      </c>
      <c r="J6" s="16">
        <v>1</v>
      </c>
      <c r="K6" s="82"/>
      <c r="L6" s="150" t="s">
        <v>51</v>
      </c>
      <c r="M6" s="53" t="s">
        <v>194</v>
      </c>
      <c r="N6" s="53" t="s">
        <v>195</v>
      </c>
      <c r="O6" s="53" t="s">
        <v>196</v>
      </c>
      <c r="P6" s="98" t="s">
        <v>197</v>
      </c>
      <c r="Q6" s="83"/>
      <c r="R6" s="83"/>
      <c r="S6" s="83"/>
    </row>
    <row r="7" spans="1:26" ht="30" customHeight="1">
      <c r="A7" s="3"/>
      <c r="B7" s="149" t="s">
        <v>119</v>
      </c>
      <c r="C7" s="96">
        <v>3.3</v>
      </c>
      <c r="D7" s="96">
        <v>4</v>
      </c>
      <c r="E7" s="96">
        <v>4.5999999999999996</v>
      </c>
      <c r="F7" s="214">
        <v>4.8</v>
      </c>
      <c r="G7" s="223"/>
      <c r="H7" s="82"/>
      <c r="I7" s="65" t="s">
        <v>119</v>
      </c>
      <c r="J7" s="40">
        <v>1</v>
      </c>
      <c r="K7" s="82"/>
      <c r="L7" s="150" t="s">
        <v>119</v>
      </c>
      <c r="M7" s="53" t="s">
        <v>194</v>
      </c>
      <c r="N7" s="53" t="s">
        <v>497</v>
      </c>
      <c r="O7" s="53" t="s">
        <v>498</v>
      </c>
      <c r="P7" s="98" t="s">
        <v>499</v>
      </c>
      <c r="Q7" s="83"/>
      <c r="R7" s="83"/>
      <c r="S7" s="83"/>
    </row>
    <row r="8" spans="1:26" ht="30" customHeight="1">
      <c r="A8" s="3"/>
      <c r="B8" s="151" t="s">
        <v>179</v>
      </c>
      <c r="C8" s="96">
        <v>30.8</v>
      </c>
      <c r="D8" s="96">
        <v>46.3</v>
      </c>
      <c r="E8" s="96">
        <v>58</v>
      </c>
      <c r="F8" s="214">
        <v>65</v>
      </c>
      <c r="G8" s="223"/>
      <c r="H8" s="82"/>
      <c r="I8" s="68" t="s">
        <v>179</v>
      </c>
      <c r="J8" s="24">
        <v>3</v>
      </c>
      <c r="K8" s="82"/>
      <c r="L8" s="152" t="s">
        <v>179</v>
      </c>
      <c r="M8" s="53" t="s">
        <v>198</v>
      </c>
      <c r="N8" s="53" t="s">
        <v>500</v>
      </c>
      <c r="O8" s="53" t="s">
        <v>501</v>
      </c>
      <c r="P8" s="98" t="s">
        <v>502</v>
      </c>
      <c r="Q8" s="83"/>
      <c r="R8" s="83"/>
      <c r="S8" s="83"/>
    </row>
    <row r="9" spans="1:26" ht="30" customHeight="1">
      <c r="A9" s="3"/>
      <c r="B9" s="151" t="s">
        <v>180</v>
      </c>
      <c r="C9" s="96">
        <v>89.4</v>
      </c>
      <c r="D9" s="96">
        <v>157.6</v>
      </c>
      <c r="E9" s="96">
        <v>208.7</v>
      </c>
      <c r="F9" s="214" t="s">
        <v>546</v>
      </c>
      <c r="G9" s="223"/>
      <c r="H9" s="82"/>
      <c r="I9" s="68" t="s">
        <v>180</v>
      </c>
      <c r="J9" s="24">
        <v>3</v>
      </c>
      <c r="K9" s="82"/>
      <c r="L9" s="152" t="s">
        <v>180</v>
      </c>
      <c r="M9" s="53" t="s">
        <v>198</v>
      </c>
      <c r="N9" s="53" t="s">
        <v>478</v>
      </c>
      <c r="O9" s="53" t="s">
        <v>479</v>
      </c>
      <c r="P9" s="98" t="s">
        <v>547</v>
      </c>
      <c r="Q9" s="83"/>
      <c r="R9" s="83"/>
      <c r="S9" s="83"/>
    </row>
    <row r="10" spans="1:26" ht="30" customHeight="1">
      <c r="A10" s="3"/>
      <c r="B10" s="151" t="s">
        <v>181</v>
      </c>
      <c r="C10" s="96">
        <v>37.5</v>
      </c>
      <c r="D10" s="96">
        <v>98.5</v>
      </c>
      <c r="E10" s="96">
        <v>144.19999999999999</v>
      </c>
      <c r="F10" s="214">
        <v>160</v>
      </c>
      <c r="G10" s="223"/>
      <c r="H10" s="82"/>
      <c r="I10" s="68" t="s">
        <v>181</v>
      </c>
      <c r="J10" s="16">
        <v>4</v>
      </c>
      <c r="K10" s="82"/>
      <c r="L10" s="152" t="s">
        <v>181</v>
      </c>
      <c r="M10" s="53" t="s">
        <v>198</v>
      </c>
      <c r="N10" s="15" t="s">
        <v>548</v>
      </c>
      <c r="O10" s="15" t="s">
        <v>549</v>
      </c>
      <c r="P10" s="98" t="s">
        <v>550</v>
      </c>
      <c r="Q10" s="83"/>
      <c r="R10" s="83"/>
      <c r="S10" s="83"/>
    </row>
    <row r="11" spans="1:26" ht="30" customHeight="1">
      <c r="A11" s="3"/>
      <c r="B11" s="151" t="s">
        <v>82</v>
      </c>
      <c r="C11" s="96">
        <v>67.900000000000006</v>
      </c>
      <c r="D11" s="96">
        <v>172.9</v>
      </c>
      <c r="E11" s="96">
        <v>251.7</v>
      </c>
      <c r="F11" s="214">
        <v>276</v>
      </c>
      <c r="G11" s="223"/>
      <c r="H11" s="82"/>
      <c r="I11" s="68" t="s">
        <v>82</v>
      </c>
      <c r="J11" s="24">
        <v>4</v>
      </c>
      <c r="K11" s="82"/>
      <c r="L11" s="152" t="s">
        <v>82</v>
      </c>
      <c r="M11" s="53" t="s">
        <v>198</v>
      </c>
      <c r="N11" s="53" t="s">
        <v>212</v>
      </c>
      <c r="O11" s="53" t="s">
        <v>213</v>
      </c>
      <c r="P11" s="98" t="s">
        <v>214</v>
      </c>
      <c r="Q11" s="83"/>
      <c r="R11" s="83"/>
      <c r="S11" s="83"/>
    </row>
    <row r="12" spans="1:26" ht="30" customHeight="1">
      <c r="A12" s="3"/>
      <c r="B12" s="151" t="s">
        <v>182</v>
      </c>
      <c r="C12" s="96">
        <v>53.2</v>
      </c>
      <c r="D12" s="96">
        <v>136.4</v>
      </c>
      <c r="E12" s="96">
        <v>198.7</v>
      </c>
      <c r="F12" s="214" t="s">
        <v>551</v>
      </c>
      <c r="G12" s="223"/>
      <c r="H12" s="82"/>
      <c r="I12" s="68" t="s">
        <v>182</v>
      </c>
      <c r="J12" s="24">
        <v>4</v>
      </c>
      <c r="K12" s="82"/>
      <c r="L12" s="152" t="s">
        <v>182</v>
      </c>
      <c r="M12" s="53" t="s">
        <v>198</v>
      </c>
      <c r="N12" s="53" t="s">
        <v>408</v>
      </c>
      <c r="O12" s="53" t="s">
        <v>409</v>
      </c>
      <c r="P12" s="98" t="s">
        <v>410</v>
      </c>
      <c r="Q12" s="83"/>
      <c r="R12" s="83"/>
      <c r="S12" s="83"/>
    </row>
    <row r="13" spans="1:26" ht="30" customHeight="1">
      <c r="A13" s="3"/>
      <c r="B13" s="153" t="s">
        <v>88</v>
      </c>
      <c r="C13" s="103">
        <v>90.5</v>
      </c>
      <c r="D13" s="103">
        <v>182.2</v>
      </c>
      <c r="E13" s="103">
        <v>251</v>
      </c>
      <c r="F13" s="212">
        <v>270</v>
      </c>
      <c r="G13" s="224"/>
      <c r="H13" s="82"/>
      <c r="I13" s="74" t="s">
        <v>88</v>
      </c>
      <c r="J13" s="34">
        <v>6</v>
      </c>
      <c r="K13" s="82"/>
      <c r="L13" s="154" t="s">
        <v>88</v>
      </c>
      <c r="M13" s="72" t="s">
        <v>202</v>
      </c>
      <c r="N13" s="72" t="s">
        <v>552</v>
      </c>
      <c r="O13" s="72" t="s">
        <v>210</v>
      </c>
      <c r="P13" s="105" t="s">
        <v>215</v>
      </c>
      <c r="Q13" s="83"/>
      <c r="R13" s="83"/>
      <c r="S13" s="83"/>
    </row>
    <row r="14" spans="1:26" ht="11.2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25"/>
      <c r="Q14" s="83"/>
      <c r="R14" s="83"/>
      <c r="S14" s="83"/>
    </row>
    <row r="15" spans="1:26" ht="25.5" customHeigh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131"/>
      <c r="P15" s="83"/>
      <c r="Q15" s="83"/>
      <c r="R15" s="83"/>
      <c r="S15" s="83"/>
    </row>
    <row r="16" spans="1:26" ht="25.5" customHeigh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10" t="s">
        <v>42</v>
      </c>
      <c r="M16" s="327" t="s">
        <v>227</v>
      </c>
      <c r="N16" s="249"/>
      <c r="O16" s="131"/>
      <c r="P16" s="83"/>
      <c r="Q16" s="82"/>
      <c r="R16" s="82" t="s">
        <v>575</v>
      </c>
      <c r="S16" s="83" t="s">
        <v>576</v>
      </c>
      <c r="T16" s="194" t="s">
        <v>577</v>
      </c>
      <c r="U16" s="82" t="s">
        <v>578</v>
      </c>
      <c r="V16" s="82" t="s">
        <v>579</v>
      </c>
      <c r="W16" s="194"/>
      <c r="X16" s="194" t="s">
        <v>580</v>
      </c>
      <c r="Y16" s="194"/>
      <c r="Z16" s="194"/>
    </row>
    <row r="17" spans="1:26" ht="22.5" customHeight="1">
      <c r="A17" s="3"/>
      <c r="B17" s="320" t="s">
        <v>51</v>
      </c>
      <c r="C17" s="189" t="s">
        <v>228</v>
      </c>
      <c r="D17" s="384" t="s">
        <v>229</v>
      </c>
      <c r="E17" s="249"/>
      <c r="F17" s="81"/>
      <c r="G17" s="291" t="s">
        <v>51</v>
      </c>
      <c r="H17" s="298" t="s">
        <v>230</v>
      </c>
      <c r="I17" s="299"/>
      <c r="J17" s="184" t="s">
        <v>231</v>
      </c>
      <c r="K17" s="82"/>
      <c r="L17" s="19" t="s">
        <v>51</v>
      </c>
      <c r="M17" s="306" t="s">
        <v>235</v>
      </c>
      <c r="N17" s="239"/>
      <c r="O17" s="131"/>
      <c r="P17" s="83"/>
      <c r="Q17" s="194" t="str">
        <f>H17&amp;" ("&amp;J17&amp;")"</f>
        <v>Light Grey (Common)</v>
      </c>
      <c r="R17" s="83"/>
      <c r="S17" s="83"/>
      <c r="T17" s="83"/>
      <c r="U17" s="83"/>
      <c r="V17" s="83" t="str">
        <f>"[\"&amp;C17&amp;"\,\"&amp;C18&amp;"\,\"&amp;C19&amp;"\]"</f>
        <v>[\05:00 - 09:00\,\12:00 - 16:00\,\18:00 - 22:00\]</v>
      </c>
      <c r="W17" s="194"/>
      <c r="X17" s="83" t="str">
        <f>"[\"&amp;Q17&amp;"\,\"&amp;Q18&amp;"\,\"&amp;Q19&amp;"\,\"&amp;Q20&amp;"\,\"&amp;Q21&amp;"\]"</f>
        <v>[\Light Grey (Common)\,\Brown (Common)\,\Leucistic (Rare)\,\Albino (Rare)\,\Melanistic (Rare)\]</v>
      </c>
      <c r="Y17" s="194"/>
      <c r="Z17" s="194"/>
    </row>
    <row r="18" spans="1:26" ht="22.5" customHeight="1">
      <c r="A18" s="3"/>
      <c r="B18" s="273"/>
      <c r="C18" s="190" t="s">
        <v>233</v>
      </c>
      <c r="D18" s="382" t="s">
        <v>229</v>
      </c>
      <c r="E18" s="239"/>
      <c r="F18" s="81"/>
      <c r="G18" s="273"/>
      <c r="H18" s="294" t="s">
        <v>234</v>
      </c>
      <c r="I18" s="295"/>
      <c r="J18" s="16" t="s">
        <v>231</v>
      </c>
      <c r="K18" s="82"/>
      <c r="L18" s="279" t="s">
        <v>119</v>
      </c>
      <c r="M18" s="323" t="s">
        <v>514</v>
      </c>
      <c r="N18" s="324"/>
      <c r="O18" s="131"/>
      <c r="P18" s="83"/>
      <c r="Q18" s="194" t="str">
        <f t="shared" ref="Q18:Q66" si="0">H18&amp;" ("&amp;J18&amp;")"</f>
        <v>Brown (Common)</v>
      </c>
      <c r="R18" s="194"/>
      <c r="S18" s="194"/>
      <c r="T18" s="194"/>
      <c r="U18" s="194"/>
      <c r="V18" s="194"/>
      <c r="W18" s="194"/>
      <c r="X18" s="194"/>
      <c r="Y18" s="194"/>
      <c r="Z18" s="194"/>
    </row>
    <row r="19" spans="1:26" ht="22.5" customHeight="1">
      <c r="A19" s="3"/>
      <c r="B19" s="274"/>
      <c r="C19" s="191" t="s">
        <v>372</v>
      </c>
      <c r="D19" s="383" t="s">
        <v>229</v>
      </c>
      <c r="E19" s="262"/>
      <c r="F19" s="81"/>
      <c r="G19" s="273"/>
      <c r="H19" s="294" t="s">
        <v>336</v>
      </c>
      <c r="I19" s="295"/>
      <c r="J19" s="16" t="s">
        <v>238</v>
      </c>
      <c r="K19" s="82"/>
      <c r="L19" s="280"/>
      <c r="M19" s="380"/>
      <c r="N19" s="330"/>
      <c r="O19" s="131"/>
      <c r="P19" s="83"/>
      <c r="Q19" s="194" t="str">
        <f t="shared" si="0"/>
        <v>Leucistic (Rare)</v>
      </c>
      <c r="R19" s="83"/>
      <c r="S19" s="83"/>
      <c r="T19" s="83"/>
      <c r="U19" s="194"/>
      <c r="V19" s="194"/>
      <c r="W19" s="194"/>
      <c r="X19" s="83"/>
      <c r="Y19" s="194"/>
      <c r="Z19" s="194"/>
    </row>
    <row r="20" spans="1:26" ht="22.5" customHeight="1">
      <c r="A20" s="3"/>
      <c r="B20" s="320" t="s">
        <v>119</v>
      </c>
      <c r="C20" s="189" t="s">
        <v>419</v>
      </c>
      <c r="D20" s="384" t="s">
        <v>251</v>
      </c>
      <c r="E20" s="249"/>
      <c r="F20" s="81"/>
      <c r="G20" s="273"/>
      <c r="H20" s="294" t="s">
        <v>241</v>
      </c>
      <c r="I20" s="295"/>
      <c r="J20" s="16" t="s">
        <v>238</v>
      </c>
      <c r="K20" s="82"/>
      <c r="L20" s="28" t="s">
        <v>179</v>
      </c>
      <c r="M20" s="306" t="s">
        <v>235</v>
      </c>
      <c r="N20" s="239"/>
      <c r="O20" s="131"/>
      <c r="P20" s="83"/>
      <c r="Q20" s="194" t="str">
        <f t="shared" si="0"/>
        <v>Albino (Rare)</v>
      </c>
      <c r="R20" s="83" t="str">
        <f>"[\"&amp;C20&amp;"\]"</f>
        <v>[\00:00 - 06:00\]</v>
      </c>
      <c r="S20" s="83" t="str">
        <f>"[\"&amp;C21&amp;"\,\"&amp;C22&amp;"\,\"&amp;C23&amp;"\]"</f>
        <v>[\06:00 - 09:00\,\09:00 - 13:00\,\16:00 - 20:00\]</v>
      </c>
      <c r="T20" s="83"/>
      <c r="U20" s="194"/>
      <c r="V20" s="194"/>
      <c r="W20" s="194"/>
      <c r="X20" s="83"/>
      <c r="Y20" s="194"/>
      <c r="Z20" s="194"/>
    </row>
    <row r="21" spans="1:26" ht="22.5" customHeight="1">
      <c r="A21" s="3"/>
      <c r="B21" s="273"/>
      <c r="C21" s="190" t="s">
        <v>420</v>
      </c>
      <c r="D21" s="382" t="s">
        <v>244</v>
      </c>
      <c r="E21" s="239"/>
      <c r="F21" s="81"/>
      <c r="G21" s="274"/>
      <c r="H21" s="296" t="s">
        <v>237</v>
      </c>
      <c r="I21" s="297"/>
      <c r="J21" s="32" t="s">
        <v>238</v>
      </c>
      <c r="K21" s="82"/>
      <c r="L21" s="28" t="s">
        <v>180</v>
      </c>
      <c r="M21" s="306" t="s">
        <v>235</v>
      </c>
      <c r="N21" s="239"/>
      <c r="O21" s="131"/>
      <c r="P21" s="83"/>
      <c r="Q21" s="194" t="str">
        <f t="shared" si="0"/>
        <v>Melanistic (Rare)</v>
      </c>
      <c r="R21" s="83"/>
      <c r="S21" s="83"/>
      <c r="T21" s="83"/>
      <c r="U21" s="194"/>
      <c r="V21" s="194"/>
      <c r="W21" s="194"/>
      <c r="X21" s="83"/>
      <c r="Y21" s="194"/>
      <c r="Z21" s="194"/>
    </row>
    <row r="22" spans="1:26" ht="22.5" customHeight="1">
      <c r="A22" s="3"/>
      <c r="B22" s="273"/>
      <c r="C22" s="190" t="s">
        <v>266</v>
      </c>
      <c r="D22" s="382" t="s">
        <v>244</v>
      </c>
      <c r="E22" s="239"/>
      <c r="F22" s="81"/>
      <c r="G22" s="291" t="s">
        <v>119</v>
      </c>
      <c r="H22" s="298" t="s">
        <v>248</v>
      </c>
      <c r="I22" s="299"/>
      <c r="J22" s="184" t="s">
        <v>231</v>
      </c>
      <c r="K22" s="82"/>
      <c r="L22" s="28" t="s">
        <v>181</v>
      </c>
      <c r="M22" s="306" t="s">
        <v>249</v>
      </c>
      <c r="N22" s="239"/>
      <c r="O22" s="131"/>
      <c r="P22" s="83"/>
      <c r="Q22" s="194" t="str">
        <f t="shared" si="0"/>
        <v>Grey (Common)</v>
      </c>
      <c r="U22" s="194"/>
      <c r="V22" s="194"/>
      <c r="W22" s="194"/>
      <c r="X22" s="83" t="str">
        <f>"[\"&amp;Q22&amp;"\,\"&amp;Q23&amp;"\,\"&amp;Q24&amp;"\,\"&amp;Q25&amp;"\,\"&amp;Q26&amp;"\]"</f>
        <v>[\Grey (Common)\,\Light Brown (Rare)\,\Leucistic (Rare)\,\Albino (Rare)\,\Melanistic (Rare)\]</v>
      </c>
      <c r="Y22" s="194"/>
      <c r="Z22" s="194"/>
    </row>
    <row r="23" spans="1:26" ht="22.5" customHeight="1">
      <c r="A23" s="3"/>
      <c r="B23" s="274"/>
      <c r="C23" s="192" t="s">
        <v>387</v>
      </c>
      <c r="D23" s="385" t="s">
        <v>244</v>
      </c>
      <c r="E23" s="246"/>
      <c r="F23" s="81"/>
      <c r="G23" s="273"/>
      <c r="H23" s="294" t="s">
        <v>311</v>
      </c>
      <c r="I23" s="295"/>
      <c r="J23" s="16" t="s">
        <v>238</v>
      </c>
      <c r="K23" s="82"/>
      <c r="L23" s="28" t="s">
        <v>82</v>
      </c>
      <c r="M23" s="306" t="s">
        <v>246</v>
      </c>
      <c r="N23" s="239"/>
      <c r="O23" s="131"/>
      <c r="P23" s="83"/>
      <c r="Q23" s="194" t="str">
        <f t="shared" si="0"/>
        <v>Light Brown (Rare)</v>
      </c>
      <c r="R23" s="194"/>
      <c r="S23" s="194"/>
      <c r="T23" s="194"/>
      <c r="U23" s="194"/>
      <c r="V23" s="194"/>
      <c r="W23" s="194"/>
      <c r="X23" s="83"/>
      <c r="Y23" s="194"/>
      <c r="Z23" s="194"/>
    </row>
    <row r="24" spans="1:26" ht="22.5" customHeight="1">
      <c r="A24" s="3"/>
      <c r="B24" s="320" t="s">
        <v>179</v>
      </c>
      <c r="C24" s="189" t="s">
        <v>263</v>
      </c>
      <c r="D24" s="384" t="s">
        <v>251</v>
      </c>
      <c r="E24" s="249"/>
      <c r="F24" s="81"/>
      <c r="G24" s="273"/>
      <c r="H24" s="300" t="s">
        <v>336</v>
      </c>
      <c r="I24" s="295"/>
      <c r="J24" s="16" t="s">
        <v>238</v>
      </c>
      <c r="K24" s="82"/>
      <c r="L24" s="279" t="s">
        <v>182</v>
      </c>
      <c r="M24" s="379" t="s">
        <v>553</v>
      </c>
      <c r="N24" s="324"/>
      <c r="O24" s="131"/>
      <c r="P24" s="83"/>
      <c r="Q24" s="194" t="str">
        <f t="shared" si="0"/>
        <v>Leucistic (Rare)</v>
      </c>
      <c r="R24" s="83" t="str">
        <f>"[\"&amp;C24&amp;"\,\"&amp;C27&amp;"\]"</f>
        <v>[\00:00 - 05:00\,\12:00 - 16:00\]</v>
      </c>
      <c r="S24" s="83" t="str">
        <f>"[\"&amp;C26&amp;"\,\"&amp;C28&amp;"\]"</f>
        <v>[\08:00 - 12:00\,\19:00 - 21:00\]</v>
      </c>
      <c r="T24" s="83" t="str">
        <f>"[\"&amp;C25&amp;"\]"</f>
        <v>[\05:00 - 08:00\]</v>
      </c>
      <c r="U24" s="194"/>
      <c r="V24" s="194"/>
      <c r="W24" s="194"/>
      <c r="X24" s="194"/>
      <c r="Y24" s="194"/>
      <c r="Z24" s="194"/>
    </row>
    <row r="25" spans="1:26" ht="22.5" customHeight="1">
      <c r="A25" s="3"/>
      <c r="B25" s="273"/>
      <c r="C25" s="190" t="s">
        <v>399</v>
      </c>
      <c r="D25" s="382" t="s">
        <v>260</v>
      </c>
      <c r="E25" s="239"/>
      <c r="F25" s="81"/>
      <c r="G25" s="273"/>
      <c r="H25" s="294" t="s">
        <v>241</v>
      </c>
      <c r="I25" s="295"/>
      <c r="J25" s="16" t="s">
        <v>238</v>
      </c>
      <c r="K25" s="82"/>
      <c r="L25" s="280"/>
      <c r="M25" s="380"/>
      <c r="N25" s="330"/>
      <c r="O25" s="131"/>
      <c r="P25" s="83"/>
      <c r="Q25" s="194" t="str">
        <f t="shared" si="0"/>
        <v>Albino (Rare)</v>
      </c>
      <c r="R25" s="194"/>
      <c r="S25" s="194"/>
      <c r="T25" s="194"/>
      <c r="U25" s="194"/>
      <c r="V25" s="194"/>
      <c r="W25" s="194"/>
      <c r="X25" s="194"/>
      <c r="Y25" s="194"/>
      <c r="Z25" s="194"/>
    </row>
    <row r="26" spans="1:26" ht="22.5" customHeight="1">
      <c r="A26" s="3"/>
      <c r="B26" s="273"/>
      <c r="C26" s="190" t="s">
        <v>396</v>
      </c>
      <c r="D26" s="382" t="s">
        <v>244</v>
      </c>
      <c r="E26" s="239"/>
      <c r="F26" s="81"/>
      <c r="G26" s="274"/>
      <c r="H26" s="296" t="s">
        <v>237</v>
      </c>
      <c r="I26" s="297"/>
      <c r="J26" s="32" t="s">
        <v>238</v>
      </c>
      <c r="K26" s="82"/>
      <c r="L26" s="156" t="s">
        <v>88</v>
      </c>
      <c r="M26" s="307" t="s">
        <v>254</v>
      </c>
      <c r="N26" s="262"/>
      <c r="O26" s="131"/>
      <c r="P26" s="83"/>
      <c r="Q26" s="194" t="str">
        <f t="shared" si="0"/>
        <v>Melanistic (Rare)</v>
      </c>
      <c r="U26" s="194"/>
      <c r="V26" s="194"/>
      <c r="W26" s="194"/>
      <c r="X26" s="83"/>
      <c r="Y26" s="194"/>
      <c r="Z26" s="194"/>
    </row>
    <row r="27" spans="1:26" ht="22.5" customHeight="1">
      <c r="A27" s="3"/>
      <c r="B27" s="273"/>
      <c r="C27" s="190" t="s">
        <v>233</v>
      </c>
      <c r="D27" s="382" t="s">
        <v>251</v>
      </c>
      <c r="E27" s="239"/>
      <c r="F27" s="81"/>
      <c r="G27" s="291" t="s">
        <v>179</v>
      </c>
      <c r="H27" s="298" t="s">
        <v>234</v>
      </c>
      <c r="I27" s="299"/>
      <c r="J27" s="134" t="s">
        <v>231</v>
      </c>
      <c r="K27" s="82"/>
      <c r="Q27" s="194" t="str">
        <f t="shared" si="0"/>
        <v>Brown (Common)</v>
      </c>
      <c r="R27" s="83"/>
      <c r="S27" s="83"/>
      <c r="T27" s="194"/>
      <c r="U27" s="194"/>
      <c r="V27" s="194"/>
      <c r="W27" s="194"/>
      <c r="X27" s="83" t="str">
        <f>"[\"&amp;Q27&amp;"\,\"&amp;Q28&amp;"\,\"&amp;Q29&amp;"\,\"&amp;Q30&amp;"\,\"&amp;Q31&amp;"\,\"&amp;Q32&amp;"\,\"&amp;Q33&amp;"\]"</f>
        <v>[\Brown (Common)\,\Dark Brown (Common)\,\Grey Brown (Common)\,\Honeytones (Common)\,\Leucistic (Rare)\,\Melanistic (Rare)\,\Albino (Rare)\]</v>
      </c>
      <c r="Y27" s="194"/>
      <c r="Z27" s="194"/>
    </row>
    <row r="28" spans="1:26" ht="22.5" customHeight="1">
      <c r="A28" s="3"/>
      <c r="B28" s="274"/>
      <c r="C28" s="192" t="s">
        <v>520</v>
      </c>
      <c r="D28" s="383" t="s">
        <v>244</v>
      </c>
      <c r="E28" s="262"/>
      <c r="F28" s="81"/>
      <c r="G28" s="273"/>
      <c r="H28" s="294" t="s">
        <v>337</v>
      </c>
      <c r="I28" s="295"/>
      <c r="J28" s="182" t="s">
        <v>231</v>
      </c>
      <c r="K28" s="82"/>
      <c r="L28" s="321" t="s">
        <v>262</v>
      </c>
      <c r="M28" s="252"/>
      <c r="N28" s="82"/>
      <c r="O28" s="131"/>
      <c r="P28" s="83"/>
      <c r="Q28" s="194" t="str">
        <f t="shared" si="0"/>
        <v>Dark Brown (Common)</v>
      </c>
      <c r="R28" s="83"/>
      <c r="S28" s="83"/>
      <c r="T28" s="83"/>
      <c r="U28" s="194"/>
      <c r="V28" s="194"/>
      <c r="W28" s="194"/>
      <c r="X28" s="194"/>
      <c r="Y28" s="194"/>
      <c r="Z28" s="194"/>
    </row>
    <row r="29" spans="1:26" ht="22.5" customHeight="1">
      <c r="A29" s="3"/>
      <c r="B29" s="320" t="s">
        <v>180</v>
      </c>
      <c r="C29" s="189" t="s">
        <v>419</v>
      </c>
      <c r="D29" s="384" t="s">
        <v>251</v>
      </c>
      <c r="E29" s="249"/>
      <c r="F29" s="82"/>
      <c r="G29" s="273"/>
      <c r="H29" s="356" t="s">
        <v>554</v>
      </c>
      <c r="I29" s="346"/>
      <c r="J29" s="51" t="s">
        <v>231</v>
      </c>
      <c r="K29" s="82"/>
      <c r="L29" s="322" t="s">
        <v>555</v>
      </c>
      <c r="M29" s="246"/>
      <c r="N29" s="82"/>
      <c r="O29" s="83"/>
      <c r="P29" s="83"/>
      <c r="Q29" s="194" t="str">
        <f t="shared" si="0"/>
        <v>Grey Brown (Common)</v>
      </c>
      <c r="R29" s="83" t="str">
        <f>"[\"&amp;C29&amp;"\,\"&amp;C32&amp;"\]"</f>
        <v>[\00:00 - 06:00\,\13:00 - 16:00\]</v>
      </c>
      <c r="S29" s="83" t="str">
        <f>"[\"&amp;C30&amp;"\,\"&amp;C33&amp;"\,\"&amp;C34&amp;"\]"</f>
        <v>[\06:00 - 10:00\,\16:00 - 19:00\,\19:00 - 22:00\]</v>
      </c>
      <c r="T29" s="83" t="str">
        <f>"[\"&amp;C31&amp;"\]"</f>
        <v>[\10:00 - 13:00\]</v>
      </c>
      <c r="U29" s="194"/>
      <c r="V29" s="194"/>
      <c r="W29" s="194"/>
      <c r="X29" s="83"/>
      <c r="Y29" s="194"/>
      <c r="Z29" s="194"/>
    </row>
    <row r="30" spans="1:26" ht="22.5" customHeight="1">
      <c r="A30" s="3"/>
      <c r="B30" s="273"/>
      <c r="C30" s="190" t="s">
        <v>556</v>
      </c>
      <c r="D30" s="382" t="s">
        <v>244</v>
      </c>
      <c r="E30" s="239"/>
      <c r="F30" s="82"/>
      <c r="G30" s="273"/>
      <c r="H30" s="356" t="s">
        <v>557</v>
      </c>
      <c r="I30" s="346"/>
      <c r="J30" s="51" t="s">
        <v>231</v>
      </c>
      <c r="K30" s="82"/>
      <c r="N30" s="82"/>
      <c r="O30" s="83"/>
      <c r="P30" s="83"/>
      <c r="Q30" s="194" t="str">
        <f t="shared" si="0"/>
        <v>Honeytones (Common)</v>
      </c>
      <c r="R30" s="194"/>
      <c r="S30" s="194"/>
      <c r="T30" s="194"/>
      <c r="U30" s="194"/>
      <c r="V30" s="194"/>
      <c r="W30" s="194"/>
      <c r="X30" s="194"/>
      <c r="Y30" s="194"/>
      <c r="Z30" s="194"/>
    </row>
    <row r="31" spans="1:26" ht="22.5" customHeight="1">
      <c r="A31" s="3"/>
      <c r="B31" s="273"/>
      <c r="C31" s="190" t="s">
        <v>433</v>
      </c>
      <c r="D31" s="382" t="s">
        <v>260</v>
      </c>
      <c r="E31" s="239"/>
      <c r="F31" s="82"/>
      <c r="G31" s="273"/>
      <c r="H31" s="356" t="s">
        <v>336</v>
      </c>
      <c r="I31" s="346"/>
      <c r="J31" s="51" t="s">
        <v>238</v>
      </c>
      <c r="K31" s="82"/>
      <c r="L31" s="301" t="s">
        <v>267</v>
      </c>
      <c r="M31" s="248"/>
      <c r="N31" s="248"/>
      <c r="O31" s="248"/>
      <c r="P31" s="249"/>
      <c r="Q31" s="194" t="str">
        <f t="shared" si="0"/>
        <v>Leucistic (Rare)</v>
      </c>
      <c r="R31" s="194"/>
      <c r="S31" s="194"/>
      <c r="T31" s="194"/>
      <c r="U31" s="194"/>
      <c r="V31" s="194"/>
      <c r="W31" s="194"/>
      <c r="X31" s="83"/>
      <c r="Y31" s="194"/>
      <c r="Z31" s="194"/>
    </row>
    <row r="32" spans="1:26" ht="22.5" customHeight="1">
      <c r="A32" s="3"/>
      <c r="B32" s="273"/>
      <c r="C32" s="190" t="s">
        <v>386</v>
      </c>
      <c r="D32" s="382" t="s">
        <v>251</v>
      </c>
      <c r="E32" s="239"/>
      <c r="F32" s="82"/>
      <c r="G32" s="273"/>
      <c r="H32" s="294" t="s">
        <v>237</v>
      </c>
      <c r="I32" s="295"/>
      <c r="J32" s="51" t="s">
        <v>238</v>
      </c>
      <c r="K32" s="82"/>
      <c r="L32" s="157" t="s">
        <v>82</v>
      </c>
      <c r="M32" s="381" t="s">
        <v>558</v>
      </c>
      <c r="N32" s="339"/>
      <c r="O32" s="339"/>
      <c r="P32" s="330"/>
      <c r="Q32" s="194" t="str">
        <f t="shared" si="0"/>
        <v>Melanistic (Rare)</v>
      </c>
      <c r="U32" s="194"/>
      <c r="V32" s="194"/>
      <c r="W32" s="194"/>
      <c r="X32" s="194"/>
      <c r="Y32" s="194"/>
      <c r="Z32" s="194"/>
    </row>
    <row r="33" spans="1:26" ht="22.5" customHeight="1">
      <c r="A33" s="3"/>
      <c r="B33" s="273"/>
      <c r="C33" s="190" t="s">
        <v>400</v>
      </c>
      <c r="D33" s="382" t="s">
        <v>244</v>
      </c>
      <c r="E33" s="239"/>
      <c r="F33" s="82"/>
      <c r="G33" s="274"/>
      <c r="H33" s="357" t="s">
        <v>241</v>
      </c>
      <c r="I33" s="348"/>
      <c r="J33" s="136" t="s">
        <v>238</v>
      </c>
      <c r="K33" s="82"/>
      <c r="L33" s="193"/>
      <c r="M33" s="304"/>
      <c r="N33" s="305"/>
      <c r="O33" s="305"/>
      <c r="P33" s="262"/>
      <c r="Q33" s="194" t="str">
        <f t="shared" si="0"/>
        <v>Albino (Rare)</v>
      </c>
      <c r="R33" s="83"/>
      <c r="S33" s="83"/>
      <c r="T33" s="83"/>
      <c r="U33" s="194"/>
      <c r="V33" s="194"/>
      <c r="W33" s="194"/>
      <c r="X33" s="83"/>
      <c r="Y33" s="194"/>
      <c r="Z33" s="194"/>
    </row>
    <row r="34" spans="1:26" ht="22.5" customHeight="1">
      <c r="A34" s="3"/>
      <c r="B34" s="274"/>
      <c r="C34" s="192" t="s">
        <v>401</v>
      </c>
      <c r="D34" s="383" t="s">
        <v>244</v>
      </c>
      <c r="E34" s="262"/>
      <c r="F34" s="82"/>
      <c r="G34" s="291" t="s">
        <v>180</v>
      </c>
      <c r="H34" s="298" t="s">
        <v>301</v>
      </c>
      <c r="I34" s="299"/>
      <c r="J34" s="134" t="s">
        <v>231</v>
      </c>
      <c r="K34" s="82"/>
      <c r="L34" s="82"/>
      <c r="Q34" s="194" t="str">
        <f t="shared" si="0"/>
        <v>Blonde (Common)</v>
      </c>
      <c r="R34" s="194"/>
      <c r="S34" s="194"/>
      <c r="T34" s="194"/>
      <c r="U34" s="194"/>
      <c r="V34" s="194"/>
      <c r="W34" s="194"/>
      <c r="X34" s="83" t="str">
        <f>"[\"&amp;Q34&amp;"\,\"&amp;Q35&amp;"\,\"&amp;Q36&amp;"\,\"&amp;Q37&amp;"\,\"&amp;Q38&amp;"\,\"&amp;Q39&amp;"\,\"&amp;Q40&amp;"\,\"&amp;Q41&amp;"\,\"&amp;Q42&amp;"\,\"&amp;Q43&amp;"\]"</f>
        <v>[\Blonde (Common)\,\Brown (Common)\,\Black Brown (Common)\,\Dark Brown (Common)\,\White Brown (Common)\,\Black White (Common)\,\White (Common)\,\Black (Common)\,\Mixed (Uncommon)\,\Albino (Rare)\]</v>
      </c>
      <c r="Y34" s="194"/>
      <c r="Z34" s="194"/>
    </row>
    <row r="35" spans="1:26" ht="22.5" customHeight="1">
      <c r="A35" s="3"/>
      <c r="B35" s="320" t="s">
        <v>181</v>
      </c>
      <c r="C35" s="189" t="s">
        <v>559</v>
      </c>
      <c r="D35" s="384" t="s">
        <v>260</v>
      </c>
      <c r="E35" s="249"/>
      <c r="F35" s="82"/>
      <c r="G35" s="273"/>
      <c r="H35" s="294" t="s">
        <v>234</v>
      </c>
      <c r="I35" s="295"/>
      <c r="J35" s="51" t="s">
        <v>231</v>
      </c>
      <c r="K35" s="82"/>
      <c r="L35" s="82"/>
      <c r="Q35" s="194" t="str">
        <f t="shared" si="0"/>
        <v>Brown (Common)</v>
      </c>
      <c r="R35" s="83" t="str">
        <f>"[\"&amp;C37&amp;"\]"</f>
        <v>[\10:00 - 14:00\]</v>
      </c>
      <c r="S35" s="83" t="str">
        <f>"[\"&amp;C36&amp;"\,\"&amp;C38&amp;"\,\"&amp;C39&amp;"\]"</f>
        <v>[\06:00 - 10:00\,\14:00 - 17:00\,\17:00 - 20:00\]</v>
      </c>
      <c r="T35" s="83" t="str">
        <f>"[\"&amp;C35&amp;"\]"</f>
        <v>[\03:00 - 06:00\]</v>
      </c>
      <c r="U35" s="194"/>
      <c r="V35" s="194"/>
      <c r="W35" s="194"/>
      <c r="X35" s="83"/>
      <c r="Y35" s="194"/>
      <c r="Z35" s="194"/>
    </row>
    <row r="36" spans="1:26" ht="22.5" customHeight="1">
      <c r="A36" s="3"/>
      <c r="B36" s="273"/>
      <c r="C36" s="190" t="s">
        <v>556</v>
      </c>
      <c r="D36" s="382" t="s">
        <v>244</v>
      </c>
      <c r="E36" s="239"/>
      <c r="F36" s="82"/>
      <c r="G36" s="273"/>
      <c r="H36" s="294" t="s">
        <v>374</v>
      </c>
      <c r="I36" s="295"/>
      <c r="J36" s="51" t="s">
        <v>231</v>
      </c>
      <c r="K36" s="82"/>
      <c r="L36" s="82"/>
      <c r="Q36" s="194" t="str">
        <f t="shared" si="0"/>
        <v>Black Brown (Common)</v>
      </c>
      <c r="U36" s="194"/>
      <c r="V36" s="194"/>
      <c r="W36" s="194"/>
      <c r="X36" s="83"/>
      <c r="Y36" s="194"/>
      <c r="Z36" s="194"/>
    </row>
    <row r="37" spans="1:26" ht="22.5" customHeight="1">
      <c r="A37" s="3"/>
      <c r="B37" s="273"/>
      <c r="C37" s="190" t="s">
        <v>381</v>
      </c>
      <c r="D37" s="382" t="s">
        <v>251</v>
      </c>
      <c r="E37" s="239"/>
      <c r="F37" s="82"/>
      <c r="G37" s="273"/>
      <c r="H37" s="356" t="s">
        <v>337</v>
      </c>
      <c r="I37" s="346"/>
      <c r="J37" s="51" t="s">
        <v>231</v>
      </c>
      <c r="K37" s="82"/>
      <c r="L37" s="82"/>
      <c r="Q37" s="194" t="str">
        <f t="shared" si="0"/>
        <v>Dark Brown (Common)</v>
      </c>
      <c r="R37" s="194"/>
      <c r="S37" s="194"/>
      <c r="T37" s="194"/>
      <c r="U37" s="194"/>
      <c r="V37" s="194"/>
      <c r="W37" s="194"/>
      <c r="X37" s="194"/>
      <c r="Y37" s="194"/>
      <c r="Z37" s="194"/>
    </row>
    <row r="38" spans="1:26" ht="22.5" customHeight="1">
      <c r="A38" s="3"/>
      <c r="B38" s="273"/>
      <c r="C38" s="190" t="s">
        <v>424</v>
      </c>
      <c r="D38" s="382" t="s">
        <v>244</v>
      </c>
      <c r="E38" s="239"/>
      <c r="F38" s="82"/>
      <c r="G38" s="273"/>
      <c r="H38" s="356" t="s">
        <v>560</v>
      </c>
      <c r="I38" s="346"/>
      <c r="J38" s="51" t="s">
        <v>231</v>
      </c>
      <c r="K38" s="82"/>
      <c r="L38" s="82"/>
      <c r="Q38" s="194" t="str">
        <f t="shared" si="0"/>
        <v>White Brown (Common)</v>
      </c>
      <c r="R38" s="83"/>
      <c r="S38" s="83"/>
      <c r="T38" s="83"/>
      <c r="U38" s="194"/>
      <c r="V38" s="194"/>
      <c r="W38" s="194"/>
      <c r="X38" s="194"/>
      <c r="Y38" s="194"/>
      <c r="Z38" s="194"/>
    </row>
    <row r="39" spans="1:26" ht="22.5" customHeight="1">
      <c r="A39" s="3"/>
      <c r="B39" s="274"/>
      <c r="C39" s="192" t="s">
        <v>561</v>
      </c>
      <c r="D39" s="383" t="s">
        <v>244</v>
      </c>
      <c r="E39" s="262"/>
      <c r="F39" s="82"/>
      <c r="G39" s="273"/>
      <c r="H39" s="356" t="s">
        <v>562</v>
      </c>
      <c r="I39" s="346"/>
      <c r="J39" s="51" t="s">
        <v>231</v>
      </c>
      <c r="K39" s="82"/>
      <c r="L39" s="82"/>
      <c r="Q39" s="194" t="str">
        <f t="shared" si="0"/>
        <v>Black White (Common)</v>
      </c>
      <c r="R39" s="194"/>
      <c r="S39" s="194"/>
      <c r="T39" s="194"/>
      <c r="U39" s="194"/>
      <c r="V39" s="194"/>
      <c r="W39" s="194"/>
      <c r="X39" s="83"/>
      <c r="Y39" s="194"/>
      <c r="Z39" s="194"/>
    </row>
    <row r="40" spans="1:26" ht="22.5" customHeight="1">
      <c r="A40" s="3"/>
      <c r="B40" s="320" t="s">
        <v>82</v>
      </c>
      <c r="C40" s="189" t="s">
        <v>563</v>
      </c>
      <c r="D40" s="384" t="s">
        <v>244</v>
      </c>
      <c r="E40" s="249"/>
      <c r="F40" s="82"/>
      <c r="G40" s="273"/>
      <c r="H40" s="356" t="s">
        <v>521</v>
      </c>
      <c r="I40" s="346"/>
      <c r="J40" s="51" t="s">
        <v>231</v>
      </c>
      <c r="K40" s="82"/>
      <c r="L40" s="82"/>
      <c r="Q40" s="194" t="str">
        <f t="shared" si="0"/>
        <v>White (Common)</v>
      </c>
      <c r="R40" s="83" t="str">
        <f>"[\"&amp;C42&amp;"\]"</f>
        <v>[\12:00 - 15:00\]</v>
      </c>
      <c r="S40" s="83" t="str">
        <f>"[\"&amp;C40&amp;"\,\"&amp;C43&amp;"\,\"&amp;C44&amp;"\]"</f>
        <v>[\05:00 - 9:00\,\15:00 - 18:00\,\18:00 - 21:00\]</v>
      </c>
      <c r="T40" s="83" t="str">
        <f>"[\"&amp;C41&amp;"\]"</f>
        <v>[\09:00 - 12:00\]</v>
      </c>
      <c r="U40" s="194"/>
      <c r="V40" s="194"/>
      <c r="W40" s="194"/>
      <c r="X40" s="83"/>
      <c r="Y40" s="194"/>
      <c r="Z40" s="194"/>
    </row>
    <row r="41" spans="1:26" ht="22.5" customHeight="1">
      <c r="A41" s="3"/>
      <c r="B41" s="273"/>
      <c r="C41" s="190" t="s">
        <v>316</v>
      </c>
      <c r="D41" s="382" t="s">
        <v>260</v>
      </c>
      <c r="E41" s="239"/>
      <c r="F41" s="82"/>
      <c r="G41" s="273"/>
      <c r="H41" s="356" t="s">
        <v>391</v>
      </c>
      <c r="I41" s="346"/>
      <c r="J41" s="51" t="s">
        <v>231</v>
      </c>
      <c r="K41" s="82"/>
      <c r="L41" s="82"/>
      <c r="Q41" s="194" t="str">
        <f t="shared" si="0"/>
        <v>Black (Common)</v>
      </c>
      <c r="U41" s="194"/>
      <c r="V41" s="194"/>
      <c r="W41" s="194"/>
      <c r="X41" s="83"/>
      <c r="Y41" s="194"/>
      <c r="Z41" s="194"/>
    </row>
    <row r="42" spans="1:26" ht="22.5" customHeight="1">
      <c r="A42" s="3"/>
      <c r="B42" s="273"/>
      <c r="C42" s="190" t="s">
        <v>318</v>
      </c>
      <c r="D42" s="382" t="s">
        <v>251</v>
      </c>
      <c r="E42" s="239"/>
      <c r="F42" s="82"/>
      <c r="G42" s="273"/>
      <c r="H42" s="356" t="s">
        <v>564</v>
      </c>
      <c r="I42" s="346"/>
      <c r="J42" s="141" t="s">
        <v>253</v>
      </c>
      <c r="K42" s="82"/>
      <c r="L42" s="82"/>
      <c r="Q42" s="194" t="str">
        <f t="shared" si="0"/>
        <v>Mixed (Uncommon)</v>
      </c>
      <c r="R42" s="194"/>
      <c r="S42" s="194"/>
      <c r="T42" s="194"/>
      <c r="U42" s="194"/>
      <c r="V42" s="194"/>
      <c r="W42" s="194"/>
      <c r="X42" s="83"/>
      <c r="Y42" s="194"/>
      <c r="Z42" s="194"/>
    </row>
    <row r="43" spans="1:26" ht="22.5" customHeight="1">
      <c r="A43" s="3"/>
      <c r="B43" s="273"/>
      <c r="C43" s="190" t="s">
        <v>565</v>
      </c>
      <c r="D43" s="382" t="s">
        <v>244</v>
      </c>
      <c r="E43" s="239"/>
      <c r="F43" s="82"/>
      <c r="G43" s="274"/>
      <c r="H43" s="357" t="s">
        <v>241</v>
      </c>
      <c r="I43" s="348"/>
      <c r="J43" s="168" t="s">
        <v>238</v>
      </c>
      <c r="K43" s="82"/>
      <c r="L43" s="82"/>
      <c r="Q43" s="194" t="str">
        <f t="shared" si="0"/>
        <v>Albino (Rare)</v>
      </c>
      <c r="R43" s="194"/>
      <c r="S43" s="194"/>
      <c r="T43" s="194"/>
      <c r="U43" s="194"/>
      <c r="V43" s="194"/>
      <c r="W43" s="194"/>
      <c r="X43" s="83"/>
      <c r="Y43" s="194"/>
      <c r="Z43" s="194"/>
    </row>
    <row r="44" spans="1:26" ht="22.5" customHeight="1">
      <c r="A44" s="3"/>
      <c r="B44" s="274"/>
      <c r="C44" s="192" t="s">
        <v>394</v>
      </c>
      <c r="D44" s="383" t="s">
        <v>244</v>
      </c>
      <c r="E44" s="262"/>
      <c r="F44" s="82"/>
      <c r="G44" s="291" t="s">
        <v>181</v>
      </c>
      <c r="H44" s="298" t="s">
        <v>566</v>
      </c>
      <c r="I44" s="299"/>
      <c r="J44" s="134" t="s">
        <v>231</v>
      </c>
      <c r="K44" s="82"/>
      <c r="Q44" s="194" t="str">
        <f t="shared" si="0"/>
        <v>Pink (Common)</v>
      </c>
      <c r="R44" s="83"/>
      <c r="S44" s="83"/>
      <c r="T44" s="83"/>
      <c r="U44" s="194"/>
      <c r="V44" s="194"/>
      <c r="W44" s="194"/>
      <c r="X44" s="83" t="str">
        <f>"[\"&amp;Q44&amp;"\,\"&amp;Q45&amp;"\,\"&amp;Q46&amp;"\,\"&amp;Q47&amp;"\,\"&amp;Q48&amp;"\,\"&amp;Q49&amp;"\,\"&amp;Q50&amp;"\]"</f>
        <v>[\Pink (Common)\,\Brown (Common)\,\Dark Brown (Common)\,\Brown Hybrid (Common)\,\Black Spots (Common)\,\Black Gold (Common)\,\Albino (Rare)\]</v>
      </c>
      <c r="Y44" s="194"/>
      <c r="Z44" s="194"/>
    </row>
    <row r="45" spans="1:26" ht="22.5" customHeight="1">
      <c r="A45" s="3"/>
      <c r="B45" s="320" t="s">
        <v>182</v>
      </c>
      <c r="C45" s="189" t="s">
        <v>263</v>
      </c>
      <c r="D45" s="384" t="s">
        <v>251</v>
      </c>
      <c r="E45" s="249"/>
      <c r="F45" s="82"/>
      <c r="G45" s="273"/>
      <c r="H45" s="294" t="s">
        <v>234</v>
      </c>
      <c r="I45" s="295"/>
      <c r="J45" s="51" t="s">
        <v>231</v>
      </c>
      <c r="K45" s="82"/>
      <c r="Q45" s="194" t="str">
        <f t="shared" si="0"/>
        <v>Brown (Common)</v>
      </c>
      <c r="R45" s="83" t="str">
        <f>"[\"&amp;C45&amp;"\,\"&amp;C48&amp;"\]"</f>
        <v>[\00:00 - 05:00\,\12:00 - 15:00\]</v>
      </c>
      <c r="S45" s="83" t="str">
        <f>"[\"&amp;C46&amp;"\,\"&amp;C49&amp;"\,\"&amp;C50&amp;"\]"</f>
        <v>[\05:00 - 09:00\,\15:00 - 18:00\,\18:00 - 21:00\]</v>
      </c>
      <c r="T45" s="83" t="str">
        <f>"[\"&amp;C47&amp;"\]"</f>
        <v>[\09:00 - 12:00\]</v>
      </c>
      <c r="U45" s="194"/>
      <c r="V45" s="194"/>
      <c r="W45" s="194"/>
      <c r="X45" s="83"/>
      <c r="Y45" s="194"/>
      <c r="Z45" s="194"/>
    </row>
    <row r="46" spans="1:26" ht="22.5" customHeight="1">
      <c r="A46" s="3"/>
      <c r="B46" s="273"/>
      <c r="C46" s="174" t="s">
        <v>228</v>
      </c>
      <c r="D46" s="368" t="s">
        <v>244</v>
      </c>
      <c r="E46" s="239"/>
      <c r="F46" s="82"/>
      <c r="G46" s="273"/>
      <c r="H46" s="356" t="s">
        <v>337</v>
      </c>
      <c r="I46" s="346"/>
      <c r="J46" s="51" t="s">
        <v>231</v>
      </c>
      <c r="K46" s="82"/>
      <c r="Q46" s="194" t="str">
        <f t="shared" si="0"/>
        <v>Dark Brown (Common)</v>
      </c>
      <c r="U46" s="194"/>
      <c r="V46" s="194"/>
      <c r="W46" s="194"/>
      <c r="X46" s="194"/>
      <c r="Y46" s="194"/>
      <c r="Z46" s="194"/>
    </row>
    <row r="47" spans="1:26" ht="22.5" customHeight="1">
      <c r="A47" s="3"/>
      <c r="B47" s="273"/>
      <c r="C47" s="190" t="s">
        <v>316</v>
      </c>
      <c r="D47" s="382" t="s">
        <v>260</v>
      </c>
      <c r="E47" s="239"/>
      <c r="F47" s="82"/>
      <c r="G47" s="273"/>
      <c r="H47" s="356" t="s">
        <v>252</v>
      </c>
      <c r="I47" s="346"/>
      <c r="J47" s="51" t="s">
        <v>231</v>
      </c>
      <c r="K47" s="82"/>
      <c r="Q47" s="194" t="str">
        <f t="shared" si="0"/>
        <v>Brown Hybrid (Common)</v>
      </c>
      <c r="R47" s="194"/>
      <c r="S47" s="194"/>
      <c r="T47" s="194"/>
      <c r="U47" s="194"/>
      <c r="V47" s="194"/>
      <c r="W47" s="194"/>
      <c r="X47" s="83"/>
      <c r="Y47" s="194"/>
      <c r="Z47" s="194"/>
    </row>
    <row r="48" spans="1:26" ht="22.5" customHeight="1">
      <c r="A48" s="3"/>
      <c r="B48" s="273"/>
      <c r="C48" s="190" t="s">
        <v>318</v>
      </c>
      <c r="D48" s="382" t="s">
        <v>251</v>
      </c>
      <c r="E48" s="239"/>
      <c r="F48" s="82"/>
      <c r="G48" s="273"/>
      <c r="H48" s="356" t="s">
        <v>567</v>
      </c>
      <c r="I48" s="346"/>
      <c r="J48" s="51" t="s">
        <v>231</v>
      </c>
      <c r="K48" s="82"/>
      <c r="Q48" s="194" t="str">
        <f t="shared" si="0"/>
        <v>Black Spots (Common)</v>
      </c>
      <c r="R48" s="194"/>
      <c r="S48" s="194"/>
      <c r="T48" s="194"/>
      <c r="U48" s="194"/>
      <c r="V48" s="194"/>
      <c r="W48" s="194"/>
      <c r="X48" s="83"/>
      <c r="Y48" s="194"/>
      <c r="Z48" s="194"/>
    </row>
    <row r="49" spans="1:26" ht="22.5" customHeight="1">
      <c r="A49" s="3"/>
      <c r="B49" s="273"/>
      <c r="C49" s="174" t="s">
        <v>565</v>
      </c>
      <c r="D49" s="368" t="s">
        <v>244</v>
      </c>
      <c r="E49" s="239"/>
      <c r="G49" s="273"/>
      <c r="H49" s="294" t="s">
        <v>273</v>
      </c>
      <c r="I49" s="295"/>
      <c r="J49" s="51" t="s">
        <v>231</v>
      </c>
      <c r="K49" s="82"/>
      <c r="Q49" s="194" t="str">
        <f t="shared" si="0"/>
        <v>Black Gold (Common)</v>
      </c>
      <c r="R49" s="194"/>
      <c r="S49" s="194"/>
      <c r="T49" s="194"/>
      <c r="U49" s="194"/>
      <c r="V49" s="194"/>
      <c r="W49" s="123"/>
      <c r="X49" s="194"/>
      <c r="Y49" s="194"/>
      <c r="Z49" s="194"/>
    </row>
    <row r="50" spans="1:26" ht="22.5" customHeight="1">
      <c r="A50" s="3"/>
      <c r="B50" s="274"/>
      <c r="C50" s="192" t="s">
        <v>394</v>
      </c>
      <c r="D50" s="383" t="s">
        <v>568</v>
      </c>
      <c r="E50" s="262"/>
      <c r="G50" s="274"/>
      <c r="H50" s="357" t="s">
        <v>241</v>
      </c>
      <c r="I50" s="348"/>
      <c r="J50" s="168" t="s">
        <v>238</v>
      </c>
      <c r="K50" s="82"/>
      <c r="Q50" s="194" t="str">
        <f t="shared" si="0"/>
        <v>Albino (Rare)</v>
      </c>
      <c r="R50" s="83"/>
      <c r="S50" s="83"/>
      <c r="T50" s="83"/>
      <c r="U50" s="194"/>
      <c r="V50" s="194"/>
      <c r="W50" s="123"/>
      <c r="X50" s="83"/>
      <c r="Y50" s="194"/>
      <c r="Z50" s="194"/>
    </row>
    <row r="51" spans="1:26" ht="22.5" customHeight="1">
      <c r="A51" s="3"/>
      <c r="B51" s="320" t="s">
        <v>88</v>
      </c>
      <c r="C51" s="189" t="s">
        <v>263</v>
      </c>
      <c r="D51" s="384" t="s">
        <v>251</v>
      </c>
      <c r="E51" s="249"/>
      <c r="G51" s="291" t="s">
        <v>82</v>
      </c>
      <c r="H51" s="298" t="s">
        <v>264</v>
      </c>
      <c r="I51" s="299"/>
      <c r="J51" s="134" t="s">
        <v>238</v>
      </c>
      <c r="K51" s="82"/>
      <c r="Q51" s="194" t="str">
        <f t="shared" si="0"/>
        <v>Piebald (Rare)</v>
      </c>
      <c r="R51" s="83" t="str">
        <f>"[\"&amp;C51&amp;"\,\"&amp;C54&amp;"\]"</f>
        <v>[\00:00 - 05:00\,\11:00 - 14:00\]</v>
      </c>
      <c r="S51" s="83" t="str">
        <f>"[\"&amp;C52&amp;"\,\"&amp;C53&amp;"\,\"&amp;C56&amp;"\]"</f>
        <v>[\05:00 - 08:00 \,\08:00 - 11:00\,\18:00 - 21:00\]</v>
      </c>
      <c r="T51" s="83" t="str">
        <f>"[\"&amp;C56&amp;"\]"</f>
        <v>[\18:00 - 21:00\]</v>
      </c>
      <c r="U51" s="194"/>
      <c r="V51" s="194"/>
      <c r="W51" s="123"/>
      <c r="X51" s="83" t="str">
        <f>"[\"&amp;Q51&amp;"\,\"&amp;Q52&amp;"\,\"&amp;Q53&amp;"\]"</f>
        <v>[\Piebald (Rare)\,\Albino (Rare)\,\Melanistic (Very Rare)\]</v>
      </c>
      <c r="Y51" s="194"/>
      <c r="Z51" s="194"/>
    </row>
    <row r="52" spans="1:26" ht="22.5" customHeight="1">
      <c r="A52" s="3"/>
      <c r="B52" s="273"/>
      <c r="C52" s="174" t="s">
        <v>569</v>
      </c>
      <c r="D52" s="368" t="s">
        <v>244</v>
      </c>
      <c r="E52" s="239"/>
      <c r="G52" s="273"/>
      <c r="H52" s="294" t="s">
        <v>241</v>
      </c>
      <c r="I52" s="295"/>
      <c r="J52" s="141" t="s">
        <v>238</v>
      </c>
      <c r="K52" s="82"/>
      <c r="Q52" s="194" t="str">
        <f t="shared" si="0"/>
        <v>Albino (Rare)</v>
      </c>
      <c r="U52" s="194"/>
      <c r="V52" s="194"/>
      <c r="W52" s="123"/>
      <c r="X52" s="83"/>
      <c r="Y52" s="194"/>
      <c r="Z52" s="194"/>
    </row>
    <row r="53" spans="1:26" ht="22.5" customHeight="1">
      <c r="A53" s="3"/>
      <c r="B53" s="273"/>
      <c r="C53" s="190" t="s">
        <v>485</v>
      </c>
      <c r="D53" s="382" t="s">
        <v>244</v>
      </c>
      <c r="E53" s="239"/>
      <c r="G53" s="274"/>
      <c r="H53" s="296" t="s">
        <v>237</v>
      </c>
      <c r="I53" s="297"/>
      <c r="J53" s="136" t="s">
        <v>261</v>
      </c>
      <c r="K53" s="81"/>
      <c r="Q53" s="194" t="str">
        <f t="shared" si="0"/>
        <v>Melanistic (Very Rare)</v>
      </c>
      <c r="R53" s="194"/>
      <c r="S53" s="194"/>
      <c r="T53" s="194"/>
      <c r="U53" s="194"/>
      <c r="V53" s="194"/>
      <c r="W53" s="123"/>
      <c r="X53" s="194"/>
      <c r="Y53" s="194"/>
      <c r="Z53" s="194"/>
    </row>
    <row r="54" spans="1:26" ht="22.5" customHeight="1">
      <c r="A54" s="3"/>
      <c r="B54" s="273"/>
      <c r="C54" s="190" t="s">
        <v>305</v>
      </c>
      <c r="D54" s="382" t="s">
        <v>251</v>
      </c>
      <c r="E54" s="239"/>
      <c r="G54" s="291" t="s">
        <v>182</v>
      </c>
      <c r="H54" s="298" t="s">
        <v>234</v>
      </c>
      <c r="I54" s="299"/>
      <c r="J54" s="134" t="s">
        <v>231</v>
      </c>
      <c r="K54" s="81"/>
      <c r="Q54" s="194" t="str">
        <f t="shared" si="0"/>
        <v>Brown (Common)</v>
      </c>
      <c r="R54" s="194"/>
      <c r="S54" s="194"/>
      <c r="T54" s="194"/>
      <c r="U54" s="194"/>
      <c r="V54" s="194"/>
      <c r="W54" s="123"/>
      <c r="X54" s="83" t="str">
        <f>"[\"&amp;Q54&amp;"\,\"&amp;Q55&amp;"\,\"&amp;Q56&amp;"\,\"&amp;Q57&amp;"\,\"&amp;Q58&amp;"\,\"&amp;Q59&amp;"\]"</f>
        <v>[\Brown (Common)\,\Black (Common)\,\Spotted (Common)\,\Dark Spotted (Common)\,\Red Spotted (Uncommon)\,\Albino (Rare)\]</v>
      </c>
      <c r="Y54" s="194"/>
      <c r="Z54" s="194"/>
    </row>
    <row r="55" spans="1:26" ht="22.5" customHeight="1">
      <c r="A55" s="3"/>
      <c r="B55" s="273"/>
      <c r="C55" s="190" t="s">
        <v>393</v>
      </c>
      <c r="D55" s="382" t="s">
        <v>244</v>
      </c>
      <c r="E55" s="239"/>
      <c r="G55" s="273"/>
      <c r="H55" s="294" t="s">
        <v>391</v>
      </c>
      <c r="I55" s="295"/>
      <c r="J55" s="51" t="s">
        <v>231</v>
      </c>
      <c r="K55" s="81"/>
      <c r="Q55" s="194" t="str">
        <f t="shared" si="0"/>
        <v>Black (Common)</v>
      </c>
      <c r="R55" s="194"/>
      <c r="S55" s="194"/>
      <c r="T55" s="194"/>
      <c r="U55" s="194"/>
      <c r="V55" s="194"/>
      <c r="W55" s="123"/>
      <c r="X55" s="194"/>
      <c r="Y55" s="194"/>
      <c r="Z55" s="194"/>
    </row>
    <row r="56" spans="1:26" ht="22.5" customHeight="1">
      <c r="A56" s="3"/>
      <c r="B56" s="274"/>
      <c r="C56" s="192" t="s">
        <v>394</v>
      </c>
      <c r="D56" s="383" t="s">
        <v>260</v>
      </c>
      <c r="E56" s="262"/>
      <c r="G56" s="273"/>
      <c r="H56" s="356" t="s">
        <v>570</v>
      </c>
      <c r="I56" s="346"/>
      <c r="J56" s="51" t="s">
        <v>231</v>
      </c>
      <c r="K56" s="81"/>
      <c r="Q56" s="194" t="str">
        <f t="shared" si="0"/>
        <v>Spotted (Common)</v>
      </c>
      <c r="R56" s="194"/>
      <c r="S56" s="194"/>
      <c r="T56" s="194"/>
      <c r="U56" s="194"/>
      <c r="V56" s="194"/>
      <c r="W56" s="123"/>
      <c r="X56" s="194"/>
      <c r="Y56" s="194"/>
      <c r="Z56" s="194"/>
    </row>
    <row r="57" spans="1:26" ht="22.5" customHeight="1">
      <c r="A57" s="3"/>
      <c r="B57" s="82"/>
      <c r="C57" s="82"/>
      <c r="D57" s="82"/>
      <c r="E57" s="82"/>
      <c r="G57" s="273"/>
      <c r="H57" s="356" t="s">
        <v>571</v>
      </c>
      <c r="I57" s="346"/>
      <c r="J57" s="51" t="s">
        <v>231</v>
      </c>
      <c r="K57" s="81"/>
      <c r="Q57" s="194" t="str">
        <f t="shared" si="0"/>
        <v>Dark Spotted (Common)</v>
      </c>
      <c r="R57" s="83"/>
      <c r="S57" s="83"/>
      <c r="T57" s="83"/>
      <c r="U57" s="194"/>
      <c r="V57" s="194"/>
      <c r="W57" s="123"/>
      <c r="X57" s="194"/>
      <c r="Y57" s="194"/>
      <c r="Z57" s="194"/>
    </row>
    <row r="58" spans="1:26" ht="22.5" customHeight="1">
      <c r="A58" s="3"/>
      <c r="B58" s="82"/>
      <c r="C58" s="82"/>
      <c r="D58" s="82"/>
      <c r="E58" s="82"/>
      <c r="G58" s="273"/>
      <c r="H58" s="356" t="s">
        <v>572</v>
      </c>
      <c r="I58" s="346"/>
      <c r="J58" s="141" t="s">
        <v>253</v>
      </c>
      <c r="K58" s="81"/>
      <c r="Q58" s="194" t="str">
        <f t="shared" si="0"/>
        <v>Red Spotted (Uncommon)</v>
      </c>
      <c r="R58" s="194"/>
      <c r="S58" s="194"/>
      <c r="T58" s="194"/>
      <c r="U58" s="194"/>
      <c r="V58" s="194"/>
      <c r="W58" s="123"/>
      <c r="X58" s="194"/>
      <c r="Y58" s="194"/>
      <c r="Z58" s="194"/>
    </row>
    <row r="59" spans="1:26" ht="22.5" customHeight="1">
      <c r="A59" s="3"/>
      <c r="B59" s="82"/>
      <c r="C59" s="82"/>
      <c r="D59" s="82"/>
      <c r="E59" s="82"/>
      <c r="G59" s="274"/>
      <c r="H59" s="357" t="s">
        <v>241</v>
      </c>
      <c r="I59" s="348"/>
      <c r="J59" s="136" t="s">
        <v>238</v>
      </c>
      <c r="K59" s="81"/>
      <c r="Q59" s="194" t="str">
        <f t="shared" si="0"/>
        <v>Albino (Rare)</v>
      </c>
      <c r="R59" s="194"/>
      <c r="S59" s="194"/>
      <c r="T59" s="194"/>
      <c r="U59" s="194"/>
      <c r="V59" s="194"/>
      <c r="W59" s="123"/>
      <c r="X59" s="194"/>
      <c r="Y59" s="194"/>
      <c r="Z59" s="194"/>
    </row>
    <row r="60" spans="1:26" ht="22.5" customHeight="1">
      <c r="A60" s="3"/>
      <c r="B60" s="82"/>
      <c r="C60" s="82"/>
      <c r="D60" s="82"/>
      <c r="E60" s="82"/>
      <c r="G60" s="291" t="s">
        <v>88</v>
      </c>
      <c r="H60" s="344" t="s">
        <v>264</v>
      </c>
      <c r="I60" s="299"/>
      <c r="J60" s="134" t="s">
        <v>238</v>
      </c>
      <c r="K60" s="82"/>
      <c r="Q60" s="194" t="str">
        <f t="shared" si="0"/>
        <v>Piebald (Rare)</v>
      </c>
      <c r="R60" s="194"/>
      <c r="S60" s="194"/>
      <c r="T60" s="194"/>
      <c r="U60" s="194"/>
      <c r="V60" s="194"/>
      <c r="W60" s="123"/>
      <c r="X60" s="83" t="str">
        <f>"[\"&amp;Q60&amp;"\,\"&amp;Q61&amp;"\,\"&amp;Q62&amp;"\]"</f>
        <v>[\Piebald (Rare)\,\Albino (Rare)\,\Melanistic (Very Rare)\]</v>
      </c>
      <c r="Y60" s="194"/>
      <c r="Z60" s="194"/>
    </row>
    <row r="61" spans="1:26" ht="22.5" customHeight="1">
      <c r="A61" s="3"/>
      <c r="B61" s="82"/>
      <c r="C61" s="82"/>
      <c r="D61" s="82"/>
      <c r="E61" s="82"/>
      <c r="G61" s="273"/>
      <c r="H61" s="345" t="s">
        <v>241</v>
      </c>
      <c r="I61" s="346"/>
      <c r="J61" s="51" t="s">
        <v>238</v>
      </c>
      <c r="K61" s="82"/>
      <c r="Q61" s="194" t="str">
        <f t="shared" si="0"/>
        <v>Albino (Rare)</v>
      </c>
      <c r="R61" s="83"/>
      <c r="S61" s="83"/>
      <c r="W61" s="123"/>
    </row>
    <row r="62" spans="1:26" ht="22.5" customHeight="1">
      <c r="B62" s="83"/>
      <c r="C62" s="83"/>
      <c r="D62" s="83"/>
      <c r="E62" s="83"/>
      <c r="G62" s="274"/>
      <c r="H62" s="386" t="s">
        <v>237</v>
      </c>
      <c r="I62" s="365"/>
      <c r="J62" s="169" t="s">
        <v>261</v>
      </c>
      <c r="K62" s="83"/>
      <c r="Q62" s="194" t="str">
        <f t="shared" si="0"/>
        <v>Melanistic (Very Rare)</v>
      </c>
      <c r="R62" s="83"/>
      <c r="S62" s="83"/>
      <c r="W62" s="123"/>
    </row>
    <row r="63" spans="1:26" ht="22.5" customHeight="1">
      <c r="B63" s="83"/>
      <c r="C63" s="83"/>
      <c r="D63" s="83"/>
      <c r="E63" s="83"/>
      <c r="F63" s="83"/>
      <c r="G63" s="221" t="s">
        <v>573</v>
      </c>
      <c r="I63" s="218" t="s">
        <v>574</v>
      </c>
      <c r="J63" s="200" t="s">
        <v>493</v>
      </c>
      <c r="K63" s="83"/>
      <c r="Q63" s="194" t="str">
        <f>I63&amp;" ("&amp;J63&amp;")"</f>
        <v>Mocha (Mission)</v>
      </c>
      <c r="R63" s="83"/>
      <c r="S63" s="83"/>
      <c r="X63" s="83" t="str">
        <f>"[\"&amp;Q63&amp;"\]"</f>
        <v>[\Mocha (Mission)\]</v>
      </c>
    </row>
    <row r="64" spans="1:26" ht="22.5" customHeight="1">
      <c r="B64" s="83"/>
      <c r="C64" s="83"/>
      <c r="D64" s="83"/>
      <c r="E64" s="83"/>
      <c r="F64" s="83"/>
      <c r="G64" s="222"/>
      <c r="H64" s="219"/>
      <c r="I64" s="220"/>
      <c r="J64" s="205"/>
      <c r="K64" s="83"/>
      <c r="Q64" s="194" t="str">
        <f t="shared" si="0"/>
        <v xml:space="preserve"> ()</v>
      </c>
      <c r="R64" s="83"/>
      <c r="S64" s="83"/>
      <c r="X64" s="83"/>
    </row>
    <row r="65" spans="2:19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Q65" s="194" t="str">
        <f t="shared" si="0"/>
        <v xml:space="preserve"> ()</v>
      </c>
      <c r="R65" s="83"/>
      <c r="S65" s="83"/>
    </row>
    <row r="66" spans="2:19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194" t="str">
        <f t="shared" si="0"/>
        <v xml:space="preserve"> ()</v>
      </c>
      <c r="R66" s="83"/>
      <c r="S66" s="83"/>
    </row>
    <row r="67" spans="2:19" ht="12.7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 ht="12.7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 ht="12.7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</sheetData>
  <mergeCells count="130">
    <mergeCell ref="H36:I36"/>
    <mergeCell ref="H37:I37"/>
    <mergeCell ref="H38:I38"/>
    <mergeCell ref="H39:I39"/>
    <mergeCell ref="H40:I40"/>
    <mergeCell ref="H41:I41"/>
    <mergeCell ref="H43:I43"/>
    <mergeCell ref="H42:I42"/>
    <mergeCell ref="H45:I45"/>
    <mergeCell ref="H44:I44"/>
    <mergeCell ref="H62:I62"/>
    <mergeCell ref="H52:I52"/>
    <mergeCell ref="H53:I53"/>
    <mergeCell ref="H54:I54"/>
    <mergeCell ref="H55:I55"/>
    <mergeCell ref="H56:I56"/>
    <mergeCell ref="H57:I57"/>
    <mergeCell ref="H51:I51"/>
    <mergeCell ref="G60:G62"/>
    <mergeCell ref="D44:E44"/>
    <mergeCell ref="D45:E45"/>
    <mergeCell ref="D46:E46"/>
    <mergeCell ref="D47:E47"/>
    <mergeCell ref="D48:E48"/>
    <mergeCell ref="H59:I59"/>
    <mergeCell ref="H58:I58"/>
    <mergeCell ref="H60:I60"/>
    <mergeCell ref="H61:I61"/>
    <mergeCell ref="G44:G50"/>
    <mergeCell ref="H46:I46"/>
    <mergeCell ref="H47:I47"/>
    <mergeCell ref="H48:I48"/>
    <mergeCell ref="H49:I49"/>
    <mergeCell ref="H50:I50"/>
    <mergeCell ref="B29:B34"/>
    <mergeCell ref="D23:E23"/>
    <mergeCell ref="D24:E24"/>
    <mergeCell ref="B35:B39"/>
    <mergeCell ref="B40:B44"/>
    <mergeCell ref="B45:B50"/>
    <mergeCell ref="B51:B56"/>
    <mergeCell ref="D16:E16"/>
    <mergeCell ref="D17:E17"/>
    <mergeCell ref="B20:B23"/>
    <mergeCell ref="D20:E20"/>
    <mergeCell ref="D21:E21"/>
    <mergeCell ref="B24:B28"/>
    <mergeCell ref="D34:E34"/>
    <mergeCell ref="D49:E49"/>
    <mergeCell ref="D50:E50"/>
    <mergeCell ref="D51:E51"/>
    <mergeCell ref="D52:E52"/>
    <mergeCell ref="D53:E53"/>
    <mergeCell ref="D54:E54"/>
    <mergeCell ref="D55:E55"/>
    <mergeCell ref="D56:E56"/>
    <mergeCell ref="D32:E32"/>
    <mergeCell ref="D33:E33"/>
    <mergeCell ref="H24:I24"/>
    <mergeCell ref="D19:E19"/>
    <mergeCell ref="H19:I19"/>
    <mergeCell ref="D42:E42"/>
    <mergeCell ref="D43:E43"/>
    <mergeCell ref="D35:E35"/>
    <mergeCell ref="D36:E36"/>
    <mergeCell ref="D37:E37"/>
    <mergeCell ref="D38:E38"/>
    <mergeCell ref="D39:E39"/>
    <mergeCell ref="D40:E40"/>
    <mergeCell ref="D41:E41"/>
    <mergeCell ref="D25:E25"/>
    <mergeCell ref="D26:E26"/>
    <mergeCell ref="D27:E27"/>
    <mergeCell ref="D28:E28"/>
    <mergeCell ref="D22:E22"/>
    <mergeCell ref="D29:E29"/>
    <mergeCell ref="D30:E30"/>
    <mergeCell ref="D31:E31"/>
    <mergeCell ref="H32:I32"/>
    <mergeCell ref="H33:I33"/>
    <mergeCell ref="H34:I34"/>
    <mergeCell ref="H35:I35"/>
    <mergeCell ref="M32:P32"/>
    <mergeCell ref="D14:E14"/>
    <mergeCell ref="B15:E15"/>
    <mergeCell ref="G15:J15"/>
    <mergeCell ref="L15:N15"/>
    <mergeCell ref="H16:I16"/>
    <mergeCell ref="B17:B19"/>
    <mergeCell ref="D18:E18"/>
    <mergeCell ref="D1:E1"/>
    <mergeCell ref="B2:C2"/>
    <mergeCell ref="D2:E2"/>
    <mergeCell ref="D3:E3"/>
    <mergeCell ref="I4:J4"/>
    <mergeCell ref="F5:G5"/>
    <mergeCell ref="M16:N16"/>
    <mergeCell ref="M17:N17"/>
    <mergeCell ref="L18:L19"/>
    <mergeCell ref="M18:N19"/>
    <mergeCell ref="H17:I17"/>
    <mergeCell ref="H18:I18"/>
    <mergeCell ref="H20:I20"/>
    <mergeCell ref="H21:I21"/>
    <mergeCell ref="H22:I22"/>
    <mergeCell ref="H23:I23"/>
    <mergeCell ref="G51:G53"/>
    <mergeCell ref="G54:G59"/>
    <mergeCell ref="G17:G21"/>
    <mergeCell ref="G22:G26"/>
    <mergeCell ref="G27:G33"/>
    <mergeCell ref="G34:G43"/>
    <mergeCell ref="M33:P33"/>
    <mergeCell ref="H25:I25"/>
    <mergeCell ref="H26:I26"/>
    <mergeCell ref="H27:I27"/>
    <mergeCell ref="H28:I28"/>
    <mergeCell ref="L28:M28"/>
    <mergeCell ref="H29:I29"/>
    <mergeCell ref="L29:M29"/>
    <mergeCell ref="H30:I30"/>
    <mergeCell ref="H31:I31"/>
    <mergeCell ref="M20:N20"/>
    <mergeCell ref="M21:N21"/>
    <mergeCell ref="M22:N22"/>
    <mergeCell ref="M23:N23"/>
    <mergeCell ref="L24:L25"/>
    <mergeCell ref="M24:N25"/>
    <mergeCell ref="M26:N26"/>
    <mergeCell ref="L31:P31"/>
  </mergeCells>
  <hyperlinks>
    <hyperlink ref="M32" r:id="rId1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R40"/>
  <sheetViews>
    <sheetView workbookViewId="0"/>
  </sheetViews>
  <sheetFormatPr defaultColWidth="14.42578125" defaultRowHeight="15.75" customHeight="1"/>
  <cols>
    <col min="1" max="1" width="2.85546875" customWidth="1"/>
    <col min="2" max="3" width="13.7109375" customWidth="1"/>
    <col min="4" max="4" width="2" customWidth="1"/>
    <col min="5" max="6" width="13.7109375" customWidth="1"/>
    <col min="7" max="7" width="2" customWidth="1"/>
    <col min="8" max="9" width="13.7109375" customWidth="1"/>
    <col min="10" max="10" width="3" customWidth="1"/>
    <col min="11" max="11" width="14.42578125" customWidth="1"/>
    <col min="12" max="12" width="21.42578125" customWidth="1"/>
    <col min="13" max="13" width="18.42578125" customWidth="1"/>
    <col min="14" max="14" width="25.28515625" customWidth="1"/>
    <col min="15" max="15" width="14.42578125" customWidth="1"/>
    <col min="16" max="16" width="21.42578125" customWidth="1"/>
    <col min="17" max="17" width="18.42578125" customWidth="1"/>
    <col min="18" max="18" width="25.28515625" customWidth="1"/>
    <col min="19" max="19" width="13.7109375" customWidth="1"/>
    <col min="20" max="24" width="14.42578125" customWidth="1"/>
  </cols>
  <sheetData>
    <row r="1" spans="2:18" ht="18" customHeight="1"/>
    <row r="2" spans="2:18" ht="30" customHeight="1">
      <c r="B2" s="286" t="s">
        <v>36</v>
      </c>
      <c r="C2" s="251"/>
      <c r="D2" s="251"/>
      <c r="E2" s="251"/>
      <c r="F2" s="251"/>
      <c r="G2" s="251"/>
      <c r="H2" s="251"/>
      <c r="I2" s="252"/>
      <c r="K2" s="287" t="s">
        <v>37</v>
      </c>
      <c r="L2" s="251"/>
      <c r="M2" s="251"/>
      <c r="N2" s="251"/>
      <c r="O2" s="251"/>
      <c r="P2" s="251"/>
      <c r="Q2" s="251"/>
      <c r="R2" s="252"/>
    </row>
    <row r="3" spans="2:18" ht="30" customHeight="1">
      <c r="B3" s="288" t="s">
        <v>11</v>
      </c>
      <c r="C3" s="246"/>
      <c r="D3" s="3"/>
      <c r="E3" s="289" t="s">
        <v>18</v>
      </c>
      <c r="F3" s="244"/>
      <c r="G3" s="3"/>
      <c r="H3" s="290" t="s">
        <v>27</v>
      </c>
      <c r="I3" s="244"/>
      <c r="J3" s="3"/>
      <c r="K3" s="4" t="s">
        <v>38</v>
      </c>
      <c r="L3" s="5" t="s">
        <v>39</v>
      </c>
      <c r="M3" s="6" t="s">
        <v>40</v>
      </c>
      <c r="N3" s="7" t="s">
        <v>41</v>
      </c>
      <c r="O3" s="4" t="s">
        <v>38</v>
      </c>
      <c r="P3" s="5" t="s">
        <v>39</v>
      </c>
      <c r="Q3" s="6" t="s">
        <v>40</v>
      </c>
      <c r="R3" s="7" t="s">
        <v>41</v>
      </c>
    </row>
    <row r="4" spans="2:18" ht="30" customHeight="1">
      <c r="B4" s="8" t="s">
        <v>42</v>
      </c>
      <c r="C4" s="9" t="s">
        <v>43</v>
      </c>
      <c r="D4" s="3"/>
      <c r="E4" s="10" t="s">
        <v>42</v>
      </c>
      <c r="F4" s="11" t="s">
        <v>43</v>
      </c>
      <c r="G4" s="3"/>
      <c r="H4" s="12" t="s">
        <v>42</v>
      </c>
      <c r="I4" s="13" t="s">
        <v>43</v>
      </c>
      <c r="J4" s="3"/>
      <c r="K4" s="278" t="s">
        <v>44</v>
      </c>
      <c r="L4" s="14" t="s">
        <v>45</v>
      </c>
      <c r="M4" s="15" t="s">
        <v>46</v>
      </c>
      <c r="N4" s="16" t="s">
        <v>47</v>
      </c>
      <c r="O4" s="272" t="s">
        <v>48</v>
      </c>
      <c r="P4" s="14" t="s">
        <v>49</v>
      </c>
      <c r="Q4" s="15" t="s">
        <v>50</v>
      </c>
      <c r="R4" s="16" t="s">
        <v>47</v>
      </c>
    </row>
    <row r="5" spans="2:18" ht="30" customHeight="1">
      <c r="B5" s="17" t="s">
        <v>51</v>
      </c>
      <c r="C5" s="16">
        <v>1</v>
      </c>
      <c r="D5" s="3"/>
      <c r="E5" s="18" t="s">
        <v>52</v>
      </c>
      <c r="F5" s="16">
        <v>1</v>
      </c>
      <c r="G5" s="3"/>
      <c r="H5" s="19" t="s">
        <v>53</v>
      </c>
      <c r="I5" s="16">
        <v>1</v>
      </c>
      <c r="J5" s="3"/>
      <c r="K5" s="273"/>
      <c r="L5" s="20" t="s">
        <v>54</v>
      </c>
      <c r="M5" s="21" t="s">
        <v>55</v>
      </c>
      <c r="N5" s="22" t="s">
        <v>56</v>
      </c>
      <c r="O5" s="273"/>
      <c r="P5" s="20" t="s">
        <v>57</v>
      </c>
      <c r="Q5" s="21" t="s">
        <v>58</v>
      </c>
      <c r="R5" s="22" t="s">
        <v>47</v>
      </c>
    </row>
    <row r="6" spans="2:18" ht="30" customHeight="1">
      <c r="B6" s="23" t="s">
        <v>59</v>
      </c>
      <c r="C6" s="16">
        <v>1</v>
      </c>
      <c r="D6" s="3"/>
      <c r="E6" s="18" t="s">
        <v>60</v>
      </c>
      <c r="F6" s="24">
        <v>2</v>
      </c>
      <c r="G6" s="3"/>
      <c r="H6" s="19" t="s">
        <v>61</v>
      </c>
      <c r="I6" s="24">
        <v>3</v>
      </c>
      <c r="J6" s="3"/>
      <c r="K6" s="273"/>
      <c r="L6" s="14" t="s">
        <v>62</v>
      </c>
      <c r="M6" s="15">
        <v>223</v>
      </c>
      <c r="N6" s="16" t="s">
        <v>56</v>
      </c>
      <c r="O6" s="273"/>
      <c r="P6" s="25" t="s">
        <v>63</v>
      </c>
      <c r="Q6" s="21" t="s">
        <v>64</v>
      </c>
      <c r="R6" s="22" t="s">
        <v>47</v>
      </c>
    </row>
    <row r="7" spans="2:18" ht="30" customHeight="1">
      <c r="B7" s="26" t="s">
        <v>65</v>
      </c>
      <c r="C7" s="16">
        <v>2</v>
      </c>
      <c r="D7" s="3"/>
      <c r="E7" s="27" t="s">
        <v>66</v>
      </c>
      <c r="F7" s="24">
        <v>3</v>
      </c>
      <c r="G7" s="3"/>
      <c r="H7" s="28" t="s">
        <v>67</v>
      </c>
      <c r="I7" s="24">
        <v>4</v>
      </c>
      <c r="J7" s="3"/>
      <c r="K7" s="273"/>
      <c r="L7" s="25" t="s">
        <v>68</v>
      </c>
      <c r="M7" s="21" t="s">
        <v>69</v>
      </c>
      <c r="N7" s="22" t="s">
        <v>70</v>
      </c>
      <c r="O7" s="273"/>
      <c r="P7" s="25" t="s">
        <v>71</v>
      </c>
      <c r="Q7" s="21">
        <v>410</v>
      </c>
      <c r="R7" s="22" t="s">
        <v>47</v>
      </c>
    </row>
    <row r="8" spans="2:18" ht="30" customHeight="1">
      <c r="B8" s="29" t="s">
        <v>61</v>
      </c>
      <c r="C8" s="16">
        <v>3</v>
      </c>
      <c r="D8" s="3"/>
      <c r="E8" s="27" t="s">
        <v>72</v>
      </c>
      <c r="F8" s="16">
        <v>4</v>
      </c>
      <c r="G8" s="3"/>
      <c r="H8" s="279" t="s">
        <v>73</v>
      </c>
      <c r="I8" s="281">
        <v>4</v>
      </c>
      <c r="J8" s="3"/>
      <c r="K8" s="273"/>
      <c r="L8" s="14" t="s">
        <v>74</v>
      </c>
      <c r="M8" s="15">
        <v>243</v>
      </c>
      <c r="N8" s="16" t="s">
        <v>70</v>
      </c>
      <c r="O8" s="273"/>
      <c r="P8" s="14" t="s">
        <v>75</v>
      </c>
      <c r="Q8" s="15" t="s">
        <v>76</v>
      </c>
      <c r="R8" s="16" t="s">
        <v>47</v>
      </c>
    </row>
    <row r="9" spans="2:18" ht="30" customHeight="1">
      <c r="B9" s="29" t="s">
        <v>67</v>
      </c>
      <c r="C9" s="16">
        <v>4</v>
      </c>
      <c r="D9" s="3"/>
      <c r="E9" s="27" t="s">
        <v>77</v>
      </c>
      <c r="F9" s="16">
        <v>4</v>
      </c>
      <c r="G9" s="3"/>
      <c r="H9" s="273"/>
      <c r="I9" s="282"/>
      <c r="J9" s="3"/>
      <c r="K9" s="273"/>
      <c r="L9" s="25" t="s">
        <v>78</v>
      </c>
      <c r="M9" s="21" t="s">
        <v>79</v>
      </c>
      <c r="N9" s="22" t="s">
        <v>80</v>
      </c>
      <c r="O9" s="273"/>
      <c r="P9" s="14" t="s">
        <v>49</v>
      </c>
      <c r="Q9" s="15" t="s">
        <v>81</v>
      </c>
      <c r="R9" s="16" t="s">
        <v>47</v>
      </c>
    </row>
    <row r="10" spans="2:18" ht="30" customHeight="1">
      <c r="B10" s="29" t="s">
        <v>82</v>
      </c>
      <c r="C10" s="16">
        <v>4</v>
      </c>
      <c r="D10" s="3"/>
      <c r="E10" s="27" t="s">
        <v>83</v>
      </c>
      <c r="F10" s="24">
        <v>6</v>
      </c>
      <c r="G10" s="3"/>
      <c r="H10" s="273"/>
      <c r="I10" s="282"/>
      <c r="J10" s="3"/>
      <c r="K10" s="273"/>
      <c r="L10" s="14" t="s">
        <v>84</v>
      </c>
      <c r="M10" s="15" t="s">
        <v>85</v>
      </c>
      <c r="N10" s="16" t="s">
        <v>80</v>
      </c>
      <c r="O10" s="273"/>
      <c r="P10" s="14" t="s">
        <v>49</v>
      </c>
      <c r="Q10" s="15" t="s">
        <v>86</v>
      </c>
      <c r="R10" s="16" t="s">
        <v>87</v>
      </c>
    </row>
    <row r="11" spans="2:18" ht="30" customHeight="1">
      <c r="B11" s="29" t="s">
        <v>88</v>
      </c>
      <c r="C11" s="16">
        <v>6</v>
      </c>
      <c r="D11" s="3"/>
      <c r="E11" s="27" t="s">
        <v>89</v>
      </c>
      <c r="F11" s="16">
        <v>8</v>
      </c>
      <c r="G11" s="3"/>
      <c r="H11" s="280"/>
      <c r="I11" s="283"/>
      <c r="J11" s="3"/>
      <c r="K11" s="273"/>
      <c r="L11" s="25" t="s">
        <v>90</v>
      </c>
      <c r="M11" s="21" t="s">
        <v>91</v>
      </c>
      <c r="N11" s="22" t="s">
        <v>92</v>
      </c>
      <c r="O11" s="273"/>
      <c r="P11" s="30" t="s">
        <v>57</v>
      </c>
      <c r="Q11" s="15" t="s">
        <v>93</v>
      </c>
      <c r="R11" s="16" t="s">
        <v>56</v>
      </c>
    </row>
    <row r="12" spans="2:18" ht="30" customHeight="1">
      <c r="B12" s="31" t="s">
        <v>94</v>
      </c>
      <c r="C12" s="32">
        <v>9</v>
      </c>
      <c r="D12" s="3"/>
      <c r="E12" s="27" t="s">
        <v>95</v>
      </c>
      <c r="F12" s="24">
        <v>9</v>
      </c>
      <c r="G12" s="3"/>
      <c r="H12" s="28" t="s">
        <v>96</v>
      </c>
      <c r="I12" s="24">
        <v>4</v>
      </c>
      <c r="J12" s="3"/>
      <c r="K12" s="273"/>
      <c r="L12" s="14" t="s">
        <v>97</v>
      </c>
      <c r="M12" s="15" t="s">
        <v>98</v>
      </c>
      <c r="N12" s="16" t="s">
        <v>92</v>
      </c>
      <c r="O12" s="273"/>
      <c r="P12" s="14" t="s">
        <v>75</v>
      </c>
      <c r="Q12" s="15" t="s">
        <v>99</v>
      </c>
      <c r="R12" s="16" t="s">
        <v>100</v>
      </c>
    </row>
    <row r="13" spans="2:18" ht="33.75" customHeight="1">
      <c r="B13" s="270" t="s">
        <v>13</v>
      </c>
      <c r="C13" s="244"/>
      <c r="D13" s="3"/>
      <c r="E13" s="33" t="s">
        <v>101</v>
      </c>
      <c r="F13" s="34">
        <v>9</v>
      </c>
      <c r="G13" s="3"/>
      <c r="H13" s="28" t="s">
        <v>102</v>
      </c>
      <c r="I13" s="24">
        <v>5</v>
      </c>
      <c r="J13" s="3"/>
      <c r="K13" s="273"/>
      <c r="L13" s="25" t="s">
        <v>103</v>
      </c>
      <c r="M13" s="21">
        <v>270</v>
      </c>
      <c r="N13" s="22" t="s">
        <v>92</v>
      </c>
      <c r="O13" s="273"/>
      <c r="P13" s="25" t="s">
        <v>49</v>
      </c>
      <c r="Q13" s="21" t="s">
        <v>104</v>
      </c>
      <c r="R13" s="22" t="s">
        <v>105</v>
      </c>
    </row>
    <row r="14" spans="2:18" ht="30" customHeight="1">
      <c r="B14" s="35" t="s">
        <v>42</v>
      </c>
      <c r="C14" s="36" t="s">
        <v>43</v>
      </c>
      <c r="D14" s="3"/>
      <c r="E14" s="271" t="s">
        <v>22</v>
      </c>
      <c r="F14" s="244"/>
      <c r="G14" s="3"/>
      <c r="H14" s="28" t="s">
        <v>88</v>
      </c>
      <c r="I14" s="24">
        <v>6</v>
      </c>
      <c r="J14" s="3"/>
      <c r="K14" s="273"/>
      <c r="L14" s="14" t="s">
        <v>78</v>
      </c>
      <c r="M14" s="15" t="s">
        <v>106</v>
      </c>
      <c r="N14" s="16" t="s">
        <v>92</v>
      </c>
      <c r="O14" s="273"/>
      <c r="P14" s="20" t="s">
        <v>57</v>
      </c>
      <c r="Q14" s="21" t="s">
        <v>107</v>
      </c>
      <c r="R14" s="22" t="s">
        <v>105</v>
      </c>
    </row>
    <row r="15" spans="2:18" ht="30" customHeight="1">
      <c r="B15" s="37" t="s">
        <v>108</v>
      </c>
      <c r="C15" s="16">
        <v>1</v>
      </c>
      <c r="D15" s="3"/>
      <c r="E15" s="38" t="s">
        <v>42</v>
      </c>
      <c r="F15" s="39" t="s">
        <v>43</v>
      </c>
      <c r="G15" s="3"/>
      <c r="H15" s="285" t="s">
        <v>29</v>
      </c>
      <c r="I15" s="244"/>
      <c r="J15" s="3"/>
      <c r="K15" s="273"/>
      <c r="L15" s="25" t="s">
        <v>109</v>
      </c>
      <c r="M15" s="21">
        <v>303</v>
      </c>
      <c r="N15" s="22" t="s">
        <v>92</v>
      </c>
      <c r="O15" s="273"/>
      <c r="P15" s="14" t="s">
        <v>63</v>
      </c>
      <c r="Q15" s="15" t="s">
        <v>110</v>
      </c>
      <c r="R15" s="16" t="s">
        <v>105</v>
      </c>
    </row>
    <row r="16" spans="2:18" ht="30" customHeight="1">
      <c r="B16" s="37" t="s">
        <v>111</v>
      </c>
      <c r="C16" s="40">
        <v>1</v>
      </c>
      <c r="D16" s="3"/>
      <c r="E16" s="41" t="s">
        <v>112</v>
      </c>
      <c r="F16" s="16">
        <v>1</v>
      </c>
      <c r="G16" s="3"/>
      <c r="H16" s="42" t="s">
        <v>42</v>
      </c>
      <c r="I16" s="43" t="s">
        <v>43</v>
      </c>
      <c r="J16" s="3"/>
      <c r="K16" s="273"/>
      <c r="L16" s="25" t="s">
        <v>113</v>
      </c>
      <c r="M16" s="21" t="s">
        <v>114</v>
      </c>
      <c r="N16" s="22" t="s">
        <v>115</v>
      </c>
      <c r="O16" s="273"/>
      <c r="P16" s="14" t="s">
        <v>75</v>
      </c>
      <c r="Q16" s="15" t="s">
        <v>116</v>
      </c>
      <c r="R16" s="16" t="s">
        <v>92</v>
      </c>
    </row>
    <row r="17" spans="2:18" ht="30" customHeight="1">
      <c r="B17" s="44" t="s">
        <v>117</v>
      </c>
      <c r="C17" s="16">
        <v>2</v>
      </c>
      <c r="D17" s="3"/>
      <c r="E17" s="41" t="s">
        <v>118</v>
      </c>
      <c r="F17" s="24">
        <v>3</v>
      </c>
      <c r="G17" s="3"/>
      <c r="H17" s="45" t="s">
        <v>119</v>
      </c>
      <c r="I17" s="16">
        <v>1</v>
      </c>
      <c r="J17" s="3"/>
      <c r="K17" s="273"/>
      <c r="L17" s="14" t="s">
        <v>120</v>
      </c>
      <c r="M17" s="15" t="s">
        <v>121</v>
      </c>
      <c r="N17" s="16" t="s">
        <v>115</v>
      </c>
      <c r="O17" s="274"/>
      <c r="P17" s="46" t="s">
        <v>63</v>
      </c>
      <c r="Q17" s="47" t="s">
        <v>122</v>
      </c>
      <c r="R17" s="32" t="s">
        <v>123</v>
      </c>
    </row>
    <row r="18" spans="2:18" ht="30" customHeight="1">
      <c r="B18" s="44" t="s">
        <v>124</v>
      </c>
      <c r="C18" s="16">
        <v>4</v>
      </c>
      <c r="D18" s="3"/>
      <c r="E18" s="48" t="s">
        <v>125</v>
      </c>
      <c r="F18" s="24">
        <v>3</v>
      </c>
      <c r="G18" s="3"/>
      <c r="H18" s="45" t="s">
        <v>126</v>
      </c>
      <c r="I18" s="24">
        <v>4</v>
      </c>
      <c r="J18" s="3"/>
      <c r="K18" s="273"/>
      <c r="L18" s="30" t="s">
        <v>57</v>
      </c>
      <c r="M18" s="15" t="s">
        <v>127</v>
      </c>
      <c r="N18" s="16" t="s">
        <v>128</v>
      </c>
      <c r="O18" s="275" t="s">
        <v>129</v>
      </c>
      <c r="P18" s="49" t="s">
        <v>130</v>
      </c>
      <c r="Q18" s="50" t="s">
        <v>131</v>
      </c>
      <c r="R18" s="51" t="s">
        <v>132</v>
      </c>
    </row>
    <row r="19" spans="2:18" ht="30" customHeight="1">
      <c r="B19" s="44" t="s">
        <v>133</v>
      </c>
      <c r="C19" s="16">
        <v>4</v>
      </c>
      <c r="D19" s="3"/>
      <c r="E19" s="48" t="s">
        <v>134</v>
      </c>
      <c r="F19" s="24">
        <v>5</v>
      </c>
      <c r="G19" s="3"/>
      <c r="H19" s="52" t="s">
        <v>135</v>
      </c>
      <c r="I19" s="24">
        <v>4</v>
      </c>
      <c r="J19" s="3"/>
      <c r="K19" s="273"/>
      <c r="L19" s="25" t="s">
        <v>136</v>
      </c>
      <c r="M19" s="21">
        <v>338</v>
      </c>
      <c r="N19" s="22" t="s">
        <v>137</v>
      </c>
      <c r="O19" s="273"/>
      <c r="P19" s="53" t="s">
        <v>138</v>
      </c>
      <c r="Q19" s="15" t="s">
        <v>139</v>
      </c>
      <c r="R19" s="16" t="s">
        <v>132</v>
      </c>
    </row>
    <row r="20" spans="2:18" ht="30" customHeight="1">
      <c r="B20" s="44" t="s">
        <v>140</v>
      </c>
      <c r="C20" s="16">
        <v>7</v>
      </c>
      <c r="D20" s="3"/>
      <c r="E20" s="48" t="s">
        <v>141</v>
      </c>
      <c r="F20" s="24">
        <v>6</v>
      </c>
      <c r="G20" s="3"/>
      <c r="H20" s="52" t="s">
        <v>142</v>
      </c>
      <c r="I20" s="16">
        <v>4</v>
      </c>
      <c r="J20" s="3"/>
      <c r="K20" s="273"/>
      <c r="L20" s="30" t="s">
        <v>143</v>
      </c>
      <c r="M20" s="15">
        <v>300</v>
      </c>
      <c r="N20" s="16" t="s">
        <v>137</v>
      </c>
      <c r="O20" s="273"/>
      <c r="P20" s="53" t="s">
        <v>144</v>
      </c>
      <c r="Q20" s="15" t="s">
        <v>145</v>
      </c>
      <c r="R20" s="16" t="s">
        <v>146</v>
      </c>
    </row>
    <row r="21" spans="2:18" ht="30" customHeight="1">
      <c r="B21" s="44" t="s">
        <v>147</v>
      </c>
      <c r="C21" s="16">
        <v>8</v>
      </c>
      <c r="D21" s="3"/>
      <c r="E21" s="48" t="s">
        <v>88</v>
      </c>
      <c r="F21" s="24">
        <v>6</v>
      </c>
      <c r="G21" s="3"/>
      <c r="H21" s="52" t="s">
        <v>148</v>
      </c>
      <c r="I21" s="24">
        <v>5</v>
      </c>
      <c r="J21" s="3"/>
      <c r="K21" s="274"/>
      <c r="L21" s="54" t="s">
        <v>149</v>
      </c>
      <c r="M21" s="47">
        <v>470</v>
      </c>
      <c r="N21" s="32" t="s">
        <v>150</v>
      </c>
      <c r="O21" s="273"/>
      <c r="P21" s="49" t="s">
        <v>130</v>
      </c>
      <c r="Q21" s="21" t="s">
        <v>151</v>
      </c>
      <c r="R21" s="22" t="s">
        <v>152</v>
      </c>
    </row>
    <row r="22" spans="2:18" ht="30" customHeight="1">
      <c r="B22" s="55" t="s">
        <v>153</v>
      </c>
      <c r="C22" s="32">
        <v>8</v>
      </c>
      <c r="D22" s="3"/>
      <c r="E22" s="56" t="s">
        <v>154</v>
      </c>
      <c r="F22" s="34">
        <v>9</v>
      </c>
      <c r="G22" s="3"/>
      <c r="H22" s="52" t="s">
        <v>141</v>
      </c>
      <c r="I22" s="24">
        <v>6</v>
      </c>
      <c r="J22" s="3"/>
      <c r="K22" s="278" t="s">
        <v>155</v>
      </c>
      <c r="L22" s="57" t="s">
        <v>156</v>
      </c>
      <c r="M22" s="58">
        <v>22</v>
      </c>
      <c r="N22" s="59" t="s">
        <v>47</v>
      </c>
      <c r="O22" s="273"/>
      <c r="P22" s="53" t="s">
        <v>138</v>
      </c>
      <c r="Q22" s="15" t="s">
        <v>157</v>
      </c>
      <c r="R22" s="16" t="s">
        <v>152</v>
      </c>
    </row>
    <row r="23" spans="2:18" ht="30" customHeight="1">
      <c r="B23" s="276" t="s">
        <v>16</v>
      </c>
      <c r="C23" s="244"/>
      <c r="D23" s="3"/>
      <c r="E23" s="277" t="s">
        <v>24</v>
      </c>
      <c r="F23" s="244"/>
      <c r="G23" s="3"/>
      <c r="H23" s="52" t="s">
        <v>140</v>
      </c>
      <c r="I23" s="24">
        <v>7</v>
      </c>
      <c r="J23" s="3"/>
      <c r="K23" s="273"/>
      <c r="L23" s="14" t="s">
        <v>71</v>
      </c>
      <c r="M23" s="15">
        <v>45</v>
      </c>
      <c r="N23" s="16" t="s">
        <v>100</v>
      </c>
      <c r="O23" s="273"/>
      <c r="P23" s="60" t="s">
        <v>158</v>
      </c>
      <c r="Q23" s="15" t="s">
        <v>159</v>
      </c>
      <c r="R23" s="16" t="s">
        <v>92</v>
      </c>
    </row>
    <row r="24" spans="2:18" ht="30" customHeight="1">
      <c r="B24" s="61" t="s">
        <v>42</v>
      </c>
      <c r="C24" s="62" t="s">
        <v>43</v>
      </c>
      <c r="D24" s="3"/>
      <c r="E24" s="63" t="s">
        <v>42</v>
      </c>
      <c r="F24" s="64" t="s">
        <v>43</v>
      </c>
      <c r="G24" s="3"/>
      <c r="H24" s="52" t="s">
        <v>160</v>
      </c>
      <c r="I24" s="24">
        <v>8</v>
      </c>
      <c r="J24" s="3"/>
      <c r="K24" s="273"/>
      <c r="L24" s="14" t="s">
        <v>161</v>
      </c>
      <c r="M24" s="15">
        <v>357</v>
      </c>
      <c r="N24" s="16" t="s">
        <v>70</v>
      </c>
      <c r="O24" s="273"/>
      <c r="P24" s="53" t="s">
        <v>144</v>
      </c>
      <c r="Q24" s="15" t="s">
        <v>162</v>
      </c>
      <c r="R24" s="16" t="s">
        <v>105</v>
      </c>
    </row>
    <row r="25" spans="2:18" ht="30" customHeight="1">
      <c r="B25" s="65" t="s">
        <v>163</v>
      </c>
      <c r="C25" s="24">
        <v>2</v>
      </c>
      <c r="D25" s="3"/>
      <c r="E25" s="66" t="s">
        <v>164</v>
      </c>
      <c r="F25" s="16">
        <v>1</v>
      </c>
      <c r="G25" s="3"/>
      <c r="H25" s="67" t="s">
        <v>165</v>
      </c>
      <c r="I25" s="34">
        <v>9</v>
      </c>
      <c r="J25" s="3"/>
      <c r="K25" s="273"/>
      <c r="L25" s="14" t="s">
        <v>166</v>
      </c>
      <c r="M25" s="15">
        <v>44</v>
      </c>
      <c r="N25" s="16" t="s">
        <v>167</v>
      </c>
      <c r="O25" s="273"/>
      <c r="P25" s="49" t="s">
        <v>130</v>
      </c>
      <c r="Q25" s="21" t="s">
        <v>168</v>
      </c>
      <c r="R25" s="22" t="s">
        <v>137</v>
      </c>
    </row>
    <row r="26" spans="2:18" ht="30" customHeight="1">
      <c r="B26" s="65" t="s">
        <v>169</v>
      </c>
      <c r="C26" s="24">
        <v>3</v>
      </c>
      <c r="D26" s="3"/>
      <c r="E26" s="66" t="s">
        <v>65</v>
      </c>
      <c r="F26" s="24">
        <v>2</v>
      </c>
      <c r="G26" s="3"/>
      <c r="H26" s="284" t="s">
        <v>31</v>
      </c>
      <c r="I26" s="244"/>
      <c r="J26" s="3"/>
      <c r="K26" s="274"/>
      <c r="L26" s="46" t="s">
        <v>170</v>
      </c>
      <c r="M26" s="47">
        <v>454</v>
      </c>
      <c r="N26" s="32" t="s">
        <v>115</v>
      </c>
      <c r="O26" s="273"/>
      <c r="P26" s="53" t="s">
        <v>138</v>
      </c>
      <c r="Q26" s="15" t="s">
        <v>171</v>
      </c>
      <c r="R26" s="16" t="s">
        <v>137</v>
      </c>
    </row>
    <row r="27" spans="2:18" ht="30" customHeight="1">
      <c r="B27" s="68" t="s">
        <v>67</v>
      </c>
      <c r="C27" s="24">
        <v>4</v>
      </c>
      <c r="D27" s="3"/>
      <c r="E27" s="69" t="s">
        <v>172</v>
      </c>
      <c r="F27" s="24">
        <v>5</v>
      </c>
      <c r="G27" s="3"/>
      <c r="H27" s="70" t="s">
        <v>42</v>
      </c>
      <c r="I27" s="71" t="s">
        <v>43</v>
      </c>
      <c r="J27" s="3"/>
      <c r="K27" s="3"/>
      <c r="L27" s="3"/>
      <c r="M27" s="3"/>
      <c r="N27" s="3"/>
      <c r="O27" s="274"/>
      <c r="P27" s="72" t="s">
        <v>144</v>
      </c>
      <c r="Q27" s="47" t="s">
        <v>173</v>
      </c>
      <c r="R27" s="32" t="s">
        <v>174</v>
      </c>
    </row>
    <row r="28" spans="2:18" ht="30" customHeight="1">
      <c r="B28" s="68" t="s">
        <v>175</v>
      </c>
      <c r="C28" s="24">
        <v>6</v>
      </c>
      <c r="D28" s="3"/>
      <c r="E28" s="69" t="s">
        <v>176</v>
      </c>
      <c r="F28" s="24">
        <v>6</v>
      </c>
      <c r="G28" s="3"/>
      <c r="H28" s="73" t="s">
        <v>51</v>
      </c>
      <c r="I28" s="16">
        <v>1</v>
      </c>
      <c r="J28" s="3"/>
      <c r="K28" s="3"/>
      <c r="L28" s="3"/>
      <c r="M28" s="3"/>
      <c r="N28" s="3"/>
      <c r="O28" s="3"/>
      <c r="P28" s="3"/>
      <c r="Q28" s="3"/>
      <c r="R28" s="3"/>
    </row>
    <row r="29" spans="2:18" ht="30" customHeight="1">
      <c r="B29" s="68" t="s">
        <v>177</v>
      </c>
      <c r="C29" s="24">
        <v>7</v>
      </c>
      <c r="D29" s="3"/>
      <c r="E29" s="69" t="s">
        <v>178</v>
      </c>
      <c r="F29" s="24">
        <v>7</v>
      </c>
      <c r="G29" s="3"/>
      <c r="H29" s="73" t="s">
        <v>119</v>
      </c>
      <c r="I29" s="40">
        <v>1</v>
      </c>
      <c r="J29" s="3"/>
      <c r="K29" s="3"/>
      <c r="L29" s="3"/>
      <c r="M29" s="3"/>
      <c r="N29" s="3"/>
      <c r="O29" s="3"/>
      <c r="P29" s="3"/>
      <c r="Q29" s="3"/>
      <c r="R29" s="3"/>
    </row>
    <row r="30" spans="2:18" ht="30" customHeight="1">
      <c r="B30" s="74" t="s">
        <v>153</v>
      </c>
      <c r="C30" s="34">
        <v>8</v>
      </c>
      <c r="D30" s="3"/>
      <c r="E30" s="69" t="s">
        <v>153</v>
      </c>
      <c r="F30" s="24">
        <v>8</v>
      </c>
      <c r="G30" s="3"/>
      <c r="H30" s="75" t="s">
        <v>179</v>
      </c>
      <c r="I30" s="24">
        <v>3</v>
      </c>
      <c r="J30" s="3"/>
      <c r="K30" s="3"/>
      <c r="L30" s="3"/>
      <c r="M30" s="3"/>
      <c r="N30" s="3"/>
      <c r="O30" s="3"/>
      <c r="P30" s="3"/>
      <c r="Q30" s="3"/>
      <c r="R30" s="3"/>
    </row>
    <row r="31" spans="2:18" ht="30" customHeight="1">
      <c r="B31" s="3"/>
      <c r="C31" s="3"/>
      <c r="D31" s="3"/>
      <c r="E31" s="76" t="s">
        <v>165</v>
      </c>
      <c r="F31" s="34">
        <v>9</v>
      </c>
      <c r="G31" s="3"/>
      <c r="H31" s="75" t="s">
        <v>180</v>
      </c>
      <c r="I31" s="24">
        <v>3</v>
      </c>
      <c r="J31" s="3"/>
      <c r="K31" s="3"/>
      <c r="L31" s="3"/>
      <c r="M31" s="3"/>
      <c r="N31" s="3"/>
      <c r="O31" s="3"/>
      <c r="P31" s="3"/>
      <c r="Q31" s="3"/>
      <c r="R31" s="3"/>
    </row>
    <row r="32" spans="2:18" ht="30" customHeight="1">
      <c r="B32" s="3"/>
      <c r="C32" s="3"/>
      <c r="D32" s="3"/>
      <c r="E32" s="3"/>
      <c r="F32" s="3"/>
      <c r="G32" s="3"/>
      <c r="H32" s="75" t="s">
        <v>181</v>
      </c>
      <c r="I32" s="16">
        <v>4</v>
      </c>
      <c r="J32" s="3"/>
      <c r="K32" s="3"/>
      <c r="L32" s="3"/>
      <c r="M32" s="3"/>
      <c r="N32" s="3"/>
      <c r="O32" s="3"/>
      <c r="P32" s="3"/>
      <c r="Q32" s="3"/>
      <c r="R32" s="3"/>
    </row>
    <row r="33" spans="2:18" ht="30" customHeight="1">
      <c r="B33" s="3"/>
      <c r="C33" s="3"/>
      <c r="D33" s="3"/>
      <c r="E33" s="3"/>
      <c r="F33" s="3"/>
      <c r="G33" s="3"/>
      <c r="H33" s="75" t="s">
        <v>82</v>
      </c>
      <c r="I33" s="24">
        <v>4</v>
      </c>
      <c r="J33" s="3"/>
      <c r="K33" s="3"/>
      <c r="L33" s="3"/>
      <c r="M33" s="3"/>
      <c r="N33" s="3"/>
      <c r="O33" s="3"/>
      <c r="P33" s="3"/>
      <c r="Q33" s="3"/>
      <c r="R33" s="3"/>
    </row>
    <row r="34" spans="2:18" ht="30" customHeight="1">
      <c r="B34" s="3"/>
      <c r="C34" s="3"/>
      <c r="D34" s="3"/>
      <c r="E34" s="3"/>
      <c r="F34" s="3"/>
      <c r="G34" s="3"/>
      <c r="H34" s="75" t="s">
        <v>182</v>
      </c>
      <c r="I34" s="24">
        <v>4</v>
      </c>
      <c r="J34" s="3"/>
      <c r="K34" s="3"/>
      <c r="L34" s="3"/>
      <c r="M34" s="3"/>
      <c r="N34" s="3"/>
      <c r="O34" s="3"/>
      <c r="P34" s="3"/>
      <c r="Q34" s="3"/>
      <c r="R34" s="3"/>
    </row>
    <row r="35" spans="2:18" ht="30" customHeight="1">
      <c r="B35" s="3"/>
      <c r="C35" s="3"/>
      <c r="D35" s="3"/>
      <c r="E35" s="3"/>
      <c r="F35" s="3"/>
      <c r="G35" s="3"/>
      <c r="H35" s="77" t="s">
        <v>88</v>
      </c>
      <c r="I35" s="34">
        <v>6</v>
      </c>
      <c r="J35" s="3"/>
      <c r="K35" s="3"/>
      <c r="L35" s="3"/>
      <c r="M35" s="3"/>
      <c r="N35" s="3"/>
      <c r="O35" s="3"/>
      <c r="P35" s="3"/>
      <c r="Q35" s="3"/>
      <c r="R35" s="3"/>
    </row>
    <row r="36" spans="2:18" ht="12.7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12.7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ht="12.7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2:18" ht="12.7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ht="12.7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</sheetData>
  <mergeCells count="17">
    <mergeCell ref="B2:I2"/>
    <mergeCell ref="K2:R2"/>
    <mergeCell ref="B3:C3"/>
    <mergeCell ref="E3:F3"/>
    <mergeCell ref="H3:I3"/>
    <mergeCell ref="B13:C13"/>
    <mergeCell ref="E14:F14"/>
    <mergeCell ref="O4:O17"/>
    <mergeCell ref="O18:O27"/>
    <mergeCell ref="B23:C23"/>
    <mergeCell ref="E23:F23"/>
    <mergeCell ref="K4:K21"/>
    <mergeCell ref="H8:H11"/>
    <mergeCell ref="I8:I11"/>
    <mergeCell ref="K22:K26"/>
    <mergeCell ref="H26:I26"/>
    <mergeCell ref="H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BA94-64F6-4549-A474-D67F7946C800}">
  <dimension ref="A1:I68"/>
  <sheetViews>
    <sheetView tabSelected="1" topLeftCell="F1" workbookViewId="0">
      <selection activeCell="F1" sqref="F1:I1048576"/>
    </sheetView>
  </sheetViews>
  <sheetFormatPr defaultColWidth="48.28515625" defaultRowHeight="12.75"/>
  <cols>
    <col min="1" max="1" width="18" style="389" bestFit="1" customWidth="1"/>
    <col min="2" max="2" width="16.7109375" style="389" bestFit="1" customWidth="1"/>
    <col min="3" max="16384" width="48.28515625" style="389"/>
  </cols>
  <sheetData>
    <row r="1" spans="1:9">
      <c r="A1" s="387" t="s">
        <v>125</v>
      </c>
      <c r="B1" s="388" t="s">
        <v>22</v>
      </c>
      <c r="F1" s="389" t="s">
        <v>582</v>
      </c>
    </row>
    <row r="2" spans="1:9">
      <c r="A2" s="387" t="s">
        <v>458</v>
      </c>
      <c r="B2" s="388" t="s">
        <v>27</v>
      </c>
      <c r="F2" s="389" t="s">
        <v>583</v>
      </c>
      <c r="G2" s="389" t="s">
        <v>584</v>
      </c>
      <c r="H2" s="389" t="s">
        <v>584</v>
      </c>
      <c r="I2" s="389" t="s">
        <v>584</v>
      </c>
    </row>
    <row r="3" spans="1:9">
      <c r="A3" s="387" t="s">
        <v>142</v>
      </c>
      <c r="B3" s="388" t="s">
        <v>29</v>
      </c>
      <c r="F3" s="389" t="s">
        <v>585</v>
      </c>
      <c r="G3" s="389" t="s">
        <v>584</v>
      </c>
      <c r="H3" s="389" t="s">
        <v>584</v>
      </c>
      <c r="I3" s="389" t="s">
        <v>584</v>
      </c>
    </row>
    <row r="4" spans="1:9">
      <c r="A4" s="387" t="s">
        <v>140</v>
      </c>
      <c r="B4" s="388" t="s">
        <v>13</v>
      </c>
      <c r="C4" s="388" t="s">
        <v>29</v>
      </c>
      <c r="F4" s="389" t="s">
        <v>586</v>
      </c>
      <c r="G4" s="389" t="s">
        <v>585</v>
      </c>
      <c r="H4" s="389" t="s">
        <v>584</v>
      </c>
      <c r="I4" s="389" t="s">
        <v>584</v>
      </c>
    </row>
    <row r="5" spans="1:9">
      <c r="A5" s="387" t="s">
        <v>118</v>
      </c>
      <c r="B5" s="388" t="s">
        <v>22</v>
      </c>
      <c r="F5" s="389" t="s">
        <v>582</v>
      </c>
      <c r="G5" s="389" t="s">
        <v>584</v>
      </c>
      <c r="H5" s="389" t="s">
        <v>584</v>
      </c>
      <c r="I5" s="389" t="s">
        <v>584</v>
      </c>
    </row>
    <row r="6" spans="1:9">
      <c r="A6" s="387" t="s">
        <v>124</v>
      </c>
      <c r="B6" s="388" t="s">
        <v>13</v>
      </c>
      <c r="F6" s="389" t="s">
        <v>586</v>
      </c>
      <c r="G6" s="389" t="s">
        <v>584</v>
      </c>
      <c r="H6" s="389" t="s">
        <v>584</v>
      </c>
      <c r="I6" s="389" t="s">
        <v>584</v>
      </c>
    </row>
    <row r="7" spans="1:9">
      <c r="A7" s="387" t="s">
        <v>83</v>
      </c>
      <c r="B7" s="388" t="s">
        <v>18</v>
      </c>
      <c r="F7" s="389" t="s">
        <v>587</v>
      </c>
      <c r="G7" s="389" t="s">
        <v>584</v>
      </c>
      <c r="H7" s="389" t="s">
        <v>584</v>
      </c>
      <c r="I7" s="389" t="s">
        <v>584</v>
      </c>
    </row>
    <row r="8" spans="1:9">
      <c r="A8" s="387" t="s">
        <v>177</v>
      </c>
      <c r="B8" s="388" t="s">
        <v>16</v>
      </c>
      <c r="F8" s="389" t="s">
        <v>588</v>
      </c>
      <c r="G8" s="389" t="s">
        <v>584</v>
      </c>
      <c r="H8" s="389" t="s">
        <v>584</v>
      </c>
      <c r="I8" s="389" t="s">
        <v>584</v>
      </c>
    </row>
    <row r="9" spans="1:9">
      <c r="A9" s="387" t="s">
        <v>59</v>
      </c>
      <c r="B9" s="388" t="s">
        <v>11</v>
      </c>
      <c r="F9" s="389" t="s">
        <v>589</v>
      </c>
      <c r="G9" s="389" t="s">
        <v>584</v>
      </c>
      <c r="H9" s="389" t="s">
        <v>584</v>
      </c>
      <c r="I9" s="389" t="s">
        <v>584</v>
      </c>
    </row>
    <row r="10" spans="1:9">
      <c r="A10" s="387" t="s">
        <v>101</v>
      </c>
      <c r="B10" s="388" t="s">
        <v>18</v>
      </c>
      <c r="F10" s="389" t="s">
        <v>587</v>
      </c>
      <c r="G10" s="389" t="s">
        <v>584</v>
      </c>
      <c r="H10" s="389" t="s">
        <v>584</v>
      </c>
      <c r="I10" s="389" t="s">
        <v>584</v>
      </c>
    </row>
    <row r="11" spans="1:9">
      <c r="A11" s="387" t="s">
        <v>176</v>
      </c>
      <c r="B11" s="388" t="s">
        <v>24</v>
      </c>
      <c r="F11" s="389" t="s">
        <v>590</v>
      </c>
      <c r="G11" s="389" t="s">
        <v>584</v>
      </c>
      <c r="H11" s="389" t="s">
        <v>584</v>
      </c>
      <c r="I11" s="389" t="s">
        <v>584</v>
      </c>
    </row>
    <row r="12" spans="1:9">
      <c r="A12" s="387" t="s">
        <v>179</v>
      </c>
      <c r="B12" s="388" t="s">
        <v>31</v>
      </c>
      <c r="F12" s="389" t="s">
        <v>591</v>
      </c>
      <c r="G12" s="389" t="s">
        <v>584</v>
      </c>
      <c r="H12" s="389" t="s">
        <v>584</v>
      </c>
      <c r="I12" s="389" t="s">
        <v>584</v>
      </c>
    </row>
    <row r="13" spans="1:9">
      <c r="A13" s="387" t="s">
        <v>112</v>
      </c>
      <c r="B13" s="388" t="s">
        <v>22</v>
      </c>
      <c r="F13" s="389" t="s">
        <v>582</v>
      </c>
      <c r="G13" s="389" t="s">
        <v>584</v>
      </c>
      <c r="H13" s="389" t="s">
        <v>584</v>
      </c>
      <c r="I13" s="389" t="s">
        <v>584</v>
      </c>
    </row>
    <row r="14" spans="1:9">
      <c r="A14" s="387" t="s">
        <v>117</v>
      </c>
      <c r="B14" s="388" t="s">
        <v>13</v>
      </c>
      <c r="F14" s="389" t="s">
        <v>586</v>
      </c>
      <c r="G14" s="389" t="s">
        <v>584</v>
      </c>
      <c r="H14" s="389" t="s">
        <v>584</v>
      </c>
      <c r="I14" s="389" t="s">
        <v>584</v>
      </c>
    </row>
    <row r="15" spans="1:9">
      <c r="A15" s="387" t="s">
        <v>169</v>
      </c>
      <c r="B15" s="388" t="s">
        <v>16</v>
      </c>
      <c r="F15" s="389" t="s">
        <v>588</v>
      </c>
      <c r="G15" s="389" t="s">
        <v>584</v>
      </c>
      <c r="H15" s="389" t="s">
        <v>584</v>
      </c>
      <c r="I15" s="389" t="s">
        <v>584</v>
      </c>
    </row>
    <row r="16" spans="1:9">
      <c r="A16" s="387" t="s">
        <v>94</v>
      </c>
      <c r="B16" s="388" t="s">
        <v>11</v>
      </c>
      <c r="F16" s="389" t="s">
        <v>589</v>
      </c>
      <c r="G16" s="389" t="s">
        <v>584</v>
      </c>
      <c r="H16" s="389" t="s">
        <v>584</v>
      </c>
      <c r="I16" s="389" t="s">
        <v>584</v>
      </c>
    </row>
    <row r="17" spans="1:9">
      <c r="A17" s="387" t="s">
        <v>53</v>
      </c>
      <c r="B17" s="388" t="s">
        <v>27</v>
      </c>
      <c r="F17" s="389" t="s">
        <v>583</v>
      </c>
      <c r="G17" s="389" t="s">
        <v>584</v>
      </c>
      <c r="H17" s="389" t="s">
        <v>584</v>
      </c>
      <c r="I17" s="389" t="s">
        <v>584</v>
      </c>
    </row>
    <row r="18" spans="1:9">
      <c r="A18" s="387" t="s">
        <v>51</v>
      </c>
      <c r="B18" s="388" t="s">
        <v>11</v>
      </c>
      <c r="C18" s="388" t="s">
        <v>31</v>
      </c>
      <c r="F18" s="389" t="s">
        <v>589</v>
      </c>
      <c r="G18" s="389" t="s">
        <v>591</v>
      </c>
      <c r="H18" s="389" t="s">
        <v>584</v>
      </c>
      <c r="I18" s="389" t="s">
        <v>584</v>
      </c>
    </row>
    <row r="19" spans="1:9">
      <c r="A19" s="387" t="s">
        <v>82</v>
      </c>
      <c r="B19" s="388" t="s">
        <v>11</v>
      </c>
      <c r="C19" s="388" t="s">
        <v>31</v>
      </c>
      <c r="F19" s="389" t="s">
        <v>589</v>
      </c>
      <c r="G19" s="389" t="s">
        <v>591</v>
      </c>
      <c r="H19" s="389" t="s">
        <v>584</v>
      </c>
      <c r="I19" s="389" t="s">
        <v>584</v>
      </c>
    </row>
    <row r="20" spans="1:9">
      <c r="A20" s="387" t="s">
        <v>180</v>
      </c>
      <c r="B20" s="388" t="s">
        <v>31</v>
      </c>
      <c r="F20" s="389" t="s">
        <v>591</v>
      </c>
      <c r="G20" s="389" t="s">
        <v>584</v>
      </c>
      <c r="H20" s="389" t="s">
        <v>584</v>
      </c>
      <c r="I20" s="389" t="s">
        <v>584</v>
      </c>
    </row>
    <row r="21" spans="1:9">
      <c r="A21" s="387" t="s">
        <v>181</v>
      </c>
      <c r="B21" s="388" t="s">
        <v>31</v>
      </c>
      <c r="F21" s="389" t="s">
        <v>591</v>
      </c>
      <c r="G21" s="389" t="s">
        <v>584</v>
      </c>
      <c r="H21" s="389" t="s">
        <v>584</v>
      </c>
      <c r="I21" s="389" t="s">
        <v>584</v>
      </c>
    </row>
    <row r="22" spans="1:9">
      <c r="A22" s="387" t="s">
        <v>89</v>
      </c>
      <c r="B22" s="388" t="s">
        <v>18</v>
      </c>
      <c r="F22" s="389" t="s">
        <v>587</v>
      </c>
      <c r="G22" s="389" t="s">
        <v>584</v>
      </c>
      <c r="H22" s="389" t="s">
        <v>584</v>
      </c>
      <c r="I22" s="389" t="s">
        <v>584</v>
      </c>
    </row>
    <row r="23" spans="1:9">
      <c r="A23" s="387" t="s">
        <v>462</v>
      </c>
      <c r="B23" s="388" t="s">
        <v>27</v>
      </c>
      <c r="F23" s="389" t="s">
        <v>583</v>
      </c>
      <c r="G23" s="389" t="s">
        <v>584</v>
      </c>
      <c r="H23" s="389" t="s">
        <v>584</v>
      </c>
      <c r="I23" s="389" t="s">
        <v>584</v>
      </c>
    </row>
    <row r="24" spans="1:9">
      <c r="A24" s="387" t="s">
        <v>172</v>
      </c>
      <c r="B24" s="388" t="s">
        <v>24</v>
      </c>
      <c r="F24" s="389" t="s">
        <v>590</v>
      </c>
      <c r="G24" s="389" t="s">
        <v>584</v>
      </c>
      <c r="H24" s="389" t="s">
        <v>584</v>
      </c>
      <c r="I24" s="389" t="s">
        <v>584</v>
      </c>
    </row>
    <row r="25" spans="1:9">
      <c r="A25" s="387" t="s">
        <v>178</v>
      </c>
      <c r="B25" s="388" t="s">
        <v>24</v>
      </c>
      <c r="F25" s="389" t="s">
        <v>590</v>
      </c>
      <c r="G25" s="389" t="s">
        <v>584</v>
      </c>
      <c r="H25" s="389" t="s">
        <v>584</v>
      </c>
      <c r="I25" s="389" t="s">
        <v>584</v>
      </c>
    </row>
    <row r="26" spans="1:9">
      <c r="A26" s="387" t="s">
        <v>164</v>
      </c>
      <c r="B26" s="388" t="s">
        <v>24</v>
      </c>
      <c r="F26" s="389" t="s">
        <v>590</v>
      </c>
      <c r="G26" s="389" t="s">
        <v>584</v>
      </c>
      <c r="H26" s="389" t="s">
        <v>584</v>
      </c>
      <c r="I26" s="389" t="s">
        <v>584</v>
      </c>
    </row>
    <row r="27" spans="1:9">
      <c r="A27" s="387" t="s">
        <v>96</v>
      </c>
      <c r="B27" s="388" t="s">
        <v>27</v>
      </c>
      <c r="F27" s="389" t="s">
        <v>583</v>
      </c>
      <c r="G27" s="389" t="s">
        <v>584</v>
      </c>
      <c r="H27" s="389" t="s">
        <v>584</v>
      </c>
      <c r="I27" s="389" t="s">
        <v>584</v>
      </c>
    </row>
    <row r="28" spans="1:9">
      <c r="A28" s="387" t="s">
        <v>102</v>
      </c>
      <c r="B28" s="388" t="s">
        <v>27</v>
      </c>
      <c r="F28" s="389" t="s">
        <v>583</v>
      </c>
      <c r="G28" s="389" t="s">
        <v>584</v>
      </c>
      <c r="H28" s="389" t="s">
        <v>584</v>
      </c>
      <c r="I28" s="389" t="s">
        <v>584</v>
      </c>
    </row>
    <row r="29" spans="1:9">
      <c r="A29" s="387" t="s">
        <v>111</v>
      </c>
      <c r="B29" s="388" t="s">
        <v>13</v>
      </c>
      <c r="F29" s="389" t="s">
        <v>586</v>
      </c>
      <c r="G29" s="389" t="s">
        <v>584</v>
      </c>
      <c r="H29" s="389" t="s">
        <v>584</v>
      </c>
      <c r="I29" s="389" t="s">
        <v>584</v>
      </c>
    </row>
    <row r="30" spans="1:9">
      <c r="A30" s="387" t="s">
        <v>72</v>
      </c>
      <c r="B30" s="388" t="s">
        <v>18</v>
      </c>
      <c r="F30" s="389" t="s">
        <v>587</v>
      </c>
      <c r="G30" s="389" t="s">
        <v>584</v>
      </c>
      <c r="H30" s="389" t="s">
        <v>584</v>
      </c>
      <c r="I30" s="389" t="s">
        <v>584</v>
      </c>
    </row>
    <row r="31" spans="1:9">
      <c r="A31" s="387" t="s">
        <v>95</v>
      </c>
      <c r="B31" s="388" t="s">
        <v>18</v>
      </c>
      <c r="F31" s="389" t="s">
        <v>587</v>
      </c>
      <c r="G31" s="389" t="s">
        <v>584</v>
      </c>
      <c r="H31" s="389" t="s">
        <v>584</v>
      </c>
      <c r="I31" s="389" t="s">
        <v>584</v>
      </c>
    </row>
    <row r="32" spans="1:9">
      <c r="A32" s="387" t="s">
        <v>108</v>
      </c>
      <c r="B32" s="388" t="s">
        <v>13</v>
      </c>
      <c r="F32" s="389" t="s">
        <v>586</v>
      </c>
      <c r="G32" s="389" t="s">
        <v>584</v>
      </c>
      <c r="H32" s="389" t="s">
        <v>584</v>
      </c>
      <c r="I32" s="389" t="s">
        <v>584</v>
      </c>
    </row>
    <row r="33" spans="1:9">
      <c r="A33" s="387" t="s">
        <v>153</v>
      </c>
      <c r="B33" s="388" t="s">
        <v>13</v>
      </c>
      <c r="C33" s="388" t="s">
        <v>16</v>
      </c>
      <c r="D33" s="388" t="s">
        <v>24</v>
      </c>
      <c r="F33" s="389" t="s">
        <v>586</v>
      </c>
      <c r="G33" s="389" t="s">
        <v>588</v>
      </c>
      <c r="H33" s="389" t="s">
        <v>590</v>
      </c>
      <c r="I33" s="389" t="s">
        <v>584</v>
      </c>
    </row>
    <row r="34" spans="1:9">
      <c r="A34" s="387" t="s">
        <v>135</v>
      </c>
      <c r="B34" s="388" t="s">
        <v>29</v>
      </c>
      <c r="F34" s="389" t="s">
        <v>585</v>
      </c>
      <c r="G34" s="389" t="s">
        <v>584</v>
      </c>
      <c r="H34" s="389" t="s">
        <v>584</v>
      </c>
      <c r="I34" s="389" t="s">
        <v>584</v>
      </c>
    </row>
    <row r="35" spans="1:9">
      <c r="A35" s="387" t="s">
        <v>148</v>
      </c>
      <c r="B35" s="388" t="s">
        <v>29</v>
      </c>
      <c r="F35" s="389" t="s">
        <v>585</v>
      </c>
      <c r="G35" s="389" t="s">
        <v>584</v>
      </c>
      <c r="H35" s="389" t="s">
        <v>584</v>
      </c>
      <c r="I35" s="389" t="s">
        <v>584</v>
      </c>
    </row>
    <row r="36" spans="1:9">
      <c r="A36" s="387" t="s">
        <v>141</v>
      </c>
      <c r="B36" s="388" t="s">
        <v>22</v>
      </c>
      <c r="C36" s="388" t="s">
        <v>29</v>
      </c>
      <c r="F36" s="389" t="s">
        <v>582</v>
      </c>
      <c r="G36" s="389" t="s">
        <v>585</v>
      </c>
      <c r="H36" s="389" t="s">
        <v>584</v>
      </c>
      <c r="I36" s="389" t="s">
        <v>584</v>
      </c>
    </row>
    <row r="37" spans="1:9">
      <c r="A37" s="387" t="s">
        <v>163</v>
      </c>
      <c r="B37" s="388" t="s">
        <v>16</v>
      </c>
      <c r="F37" s="389" t="s">
        <v>588</v>
      </c>
      <c r="G37" s="389" t="s">
        <v>584</v>
      </c>
      <c r="H37" s="389" t="s">
        <v>584</v>
      </c>
      <c r="I37" s="389" t="s">
        <v>584</v>
      </c>
    </row>
    <row r="38" spans="1:9">
      <c r="A38" s="387" t="s">
        <v>165</v>
      </c>
      <c r="B38" s="388" t="s">
        <v>24</v>
      </c>
      <c r="C38" s="388" t="s">
        <v>29</v>
      </c>
      <c r="F38" s="389" t="s">
        <v>590</v>
      </c>
      <c r="G38" s="389" t="s">
        <v>585</v>
      </c>
      <c r="H38" s="389" t="s">
        <v>584</v>
      </c>
      <c r="I38" s="389" t="s">
        <v>584</v>
      </c>
    </row>
    <row r="39" spans="1:9">
      <c r="A39" s="387" t="s">
        <v>126</v>
      </c>
      <c r="B39" s="388" t="s">
        <v>29</v>
      </c>
      <c r="F39" s="389" t="s">
        <v>585</v>
      </c>
      <c r="G39" s="389" t="s">
        <v>584</v>
      </c>
      <c r="H39" s="389" t="s">
        <v>584</v>
      </c>
      <c r="I39" s="389" t="s">
        <v>584</v>
      </c>
    </row>
    <row r="40" spans="1:9">
      <c r="A40" s="387" t="s">
        <v>134</v>
      </c>
      <c r="B40" s="388" t="s">
        <v>22</v>
      </c>
      <c r="F40" s="389" t="s">
        <v>582</v>
      </c>
      <c r="G40" s="389" t="s">
        <v>584</v>
      </c>
      <c r="H40" s="389" t="s">
        <v>584</v>
      </c>
      <c r="I40" s="389" t="s">
        <v>584</v>
      </c>
    </row>
    <row r="41" spans="1:9">
      <c r="A41" s="387" t="s">
        <v>88</v>
      </c>
      <c r="B41" s="388" t="s">
        <v>11</v>
      </c>
      <c r="C41" s="388" t="s">
        <v>22</v>
      </c>
      <c r="D41" s="388" t="s">
        <v>27</v>
      </c>
      <c r="E41" s="388" t="s">
        <v>31</v>
      </c>
      <c r="F41" s="389" t="s">
        <v>589</v>
      </c>
      <c r="G41" s="389" t="s">
        <v>582</v>
      </c>
      <c r="H41" s="389" t="s">
        <v>583</v>
      </c>
      <c r="I41" s="389" t="s">
        <v>591</v>
      </c>
    </row>
    <row r="42" spans="1:9">
      <c r="A42" s="387" t="s">
        <v>65</v>
      </c>
      <c r="B42" s="388" t="s">
        <v>11</v>
      </c>
      <c r="C42" s="388" t="s">
        <v>24</v>
      </c>
      <c r="F42" s="389" t="s">
        <v>589</v>
      </c>
      <c r="G42" s="389" t="s">
        <v>590</v>
      </c>
      <c r="H42" s="389" t="s">
        <v>584</v>
      </c>
      <c r="I42" s="389" t="s">
        <v>584</v>
      </c>
    </row>
    <row r="43" spans="1:9">
      <c r="A43" s="387" t="s">
        <v>175</v>
      </c>
      <c r="B43" s="388" t="s">
        <v>16</v>
      </c>
      <c r="F43" s="389" t="s">
        <v>588</v>
      </c>
      <c r="G43" s="389" t="s">
        <v>584</v>
      </c>
      <c r="H43" s="389" t="s">
        <v>584</v>
      </c>
      <c r="I43" s="389" t="s">
        <v>584</v>
      </c>
    </row>
    <row r="44" spans="1:9">
      <c r="A44" s="387" t="s">
        <v>160</v>
      </c>
      <c r="B44" s="388" t="s">
        <v>29</v>
      </c>
      <c r="F44" s="389" t="s">
        <v>585</v>
      </c>
      <c r="G44" s="389" t="s">
        <v>584</v>
      </c>
      <c r="H44" s="389" t="s">
        <v>584</v>
      </c>
      <c r="I44" s="389" t="s">
        <v>584</v>
      </c>
    </row>
    <row r="45" spans="1:9">
      <c r="A45" s="387" t="s">
        <v>61</v>
      </c>
      <c r="B45" s="388" t="s">
        <v>11</v>
      </c>
      <c r="C45" s="388" t="s">
        <v>27</v>
      </c>
      <c r="F45" s="389" t="s">
        <v>589</v>
      </c>
      <c r="G45" s="389" t="s">
        <v>583</v>
      </c>
      <c r="H45" s="389" t="s">
        <v>584</v>
      </c>
      <c r="I45" s="389" t="s">
        <v>584</v>
      </c>
    </row>
    <row r="46" spans="1:9">
      <c r="A46" s="387" t="s">
        <v>470</v>
      </c>
      <c r="B46" s="388" t="s">
        <v>27</v>
      </c>
      <c r="F46" s="389" t="s">
        <v>583</v>
      </c>
      <c r="G46" s="389" t="s">
        <v>584</v>
      </c>
      <c r="H46" s="389" t="s">
        <v>584</v>
      </c>
      <c r="I46" s="389" t="s">
        <v>584</v>
      </c>
    </row>
    <row r="47" spans="1:9">
      <c r="A47" s="387" t="s">
        <v>147</v>
      </c>
      <c r="B47" s="388" t="s">
        <v>13</v>
      </c>
      <c r="F47" s="389" t="s">
        <v>586</v>
      </c>
      <c r="G47" s="389" t="s">
        <v>584</v>
      </c>
      <c r="H47" s="389" t="s">
        <v>584</v>
      </c>
      <c r="I47" s="389" t="s">
        <v>584</v>
      </c>
    </row>
    <row r="48" spans="1:9">
      <c r="A48" s="387" t="s">
        <v>52</v>
      </c>
      <c r="B48" s="388" t="s">
        <v>18</v>
      </c>
      <c r="F48" s="389" t="s">
        <v>587</v>
      </c>
      <c r="G48" s="389" t="s">
        <v>584</v>
      </c>
      <c r="H48" s="389" t="s">
        <v>584</v>
      </c>
      <c r="I48" s="389" t="s">
        <v>584</v>
      </c>
    </row>
    <row r="49" spans="1:9">
      <c r="A49" s="387" t="s">
        <v>60</v>
      </c>
      <c r="B49" s="388" t="s">
        <v>18</v>
      </c>
      <c r="F49" s="389" t="s">
        <v>587</v>
      </c>
      <c r="G49" s="389" t="s">
        <v>584</v>
      </c>
      <c r="H49" s="389" t="s">
        <v>584</v>
      </c>
      <c r="I49" s="389" t="s">
        <v>584</v>
      </c>
    </row>
    <row r="50" spans="1:9">
      <c r="A50" s="387" t="s">
        <v>182</v>
      </c>
      <c r="B50" s="388" t="s">
        <v>31</v>
      </c>
      <c r="F50" s="389" t="s">
        <v>591</v>
      </c>
      <c r="G50" s="389" t="s">
        <v>584</v>
      </c>
      <c r="H50" s="389" t="s">
        <v>584</v>
      </c>
      <c r="I50" s="389" t="s">
        <v>584</v>
      </c>
    </row>
    <row r="51" spans="1:9">
      <c r="A51" s="387" t="s">
        <v>466</v>
      </c>
      <c r="B51" s="388" t="s">
        <v>27</v>
      </c>
      <c r="F51" s="389" t="s">
        <v>583</v>
      </c>
      <c r="G51" s="389" t="s">
        <v>584</v>
      </c>
      <c r="H51" s="389" t="s">
        <v>584</v>
      </c>
      <c r="I51" s="389" t="s">
        <v>584</v>
      </c>
    </row>
    <row r="52" spans="1:9">
      <c r="A52" s="387" t="s">
        <v>66</v>
      </c>
      <c r="B52" s="388" t="s">
        <v>18</v>
      </c>
      <c r="F52" s="389" t="s">
        <v>587</v>
      </c>
      <c r="G52" s="389" t="s">
        <v>584</v>
      </c>
      <c r="H52" s="389" t="s">
        <v>584</v>
      </c>
      <c r="I52" s="389" t="s">
        <v>584</v>
      </c>
    </row>
    <row r="53" spans="1:9">
      <c r="A53" s="387" t="s">
        <v>119</v>
      </c>
      <c r="B53" s="388" t="s">
        <v>29</v>
      </c>
      <c r="C53" s="388" t="s">
        <v>31</v>
      </c>
      <c r="F53" s="389" t="s">
        <v>585</v>
      </c>
      <c r="G53" s="389" t="s">
        <v>591</v>
      </c>
      <c r="H53" s="389" t="s">
        <v>584</v>
      </c>
      <c r="I53" s="389" t="s">
        <v>584</v>
      </c>
    </row>
    <row r="54" spans="1:9">
      <c r="A54" s="387" t="s">
        <v>77</v>
      </c>
      <c r="B54" s="388" t="s">
        <v>18</v>
      </c>
      <c r="F54" s="389" t="s">
        <v>587</v>
      </c>
      <c r="G54" s="389" t="s">
        <v>584</v>
      </c>
      <c r="H54" s="389" t="s">
        <v>584</v>
      </c>
      <c r="I54" s="389" t="s">
        <v>584</v>
      </c>
    </row>
    <row r="55" spans="1:9">
      <c r="A55" s="387" t="s">
        <v>154</v>
      </c>
      <c r="B55" s="388" t="s">
        <v>22</v>
      </c>
      <c r="F55" s="389" t="s">
        <v>582</v>
      </c>
      <c r="G55" s="389" t="s">
        <v>584</v>
      </c>
      <c r="H55" s="389" t="s">
        <v>584</v>
      </c>
      <c r="I55" s="389" t="s">
        <v>584</v>
      </c>
    </row>
    <row r="56" spans="1:9">
      <c r="A56" s="387" t="s">
        <v>133</v>
      </c>
      <c r="B56" s="388" t="s">
        <v>13</v>
      </c>
      <c r="F56" s="389" t="s">
        <v>586</v>
      </c>
      <c r="G56" s="389" t="s">
        <v>584</v>
      </c>
      <c r="H56" s="389" t="s">
        <v>584</v>
      </c>
      <c r="I56" s="389" t="s">
        <v>584</v>
      </c>
    </row>
    <row r="57" spans="1:9">
      <c r="A57" s="387" t="s">
        <v>67</v>
      </c>
      <c r="B57" s="388" t="s">
        <v>11</v>
      </c>
      <c r="C57" s="388" t="s">
        <v>16</v>
      </c>
      <c r="D57" s="388" t="s">
        <v>27</v>
      </c>
      <c r="F57" s="389" t="s">
        <v>589</v>
      </c>
      <c r="G57" s="389" t="s">
        <v>588</v>
      </c>
      <c r="H57" s="389" t="s">
        <v>583</v>
      </c>
      <c r="I57" s="389" t="s">
        <v>584</v>
      </c>
    </row>
    <row r="58" spans="1:9">
      <c r="F58" s="389" t="s">
        <v>584</v>
      </c>
      <c r="G58" s="389" t="s">
        <v>584</v>
      </c>
      <c r="H58" s="389" t="s">
        <v>584</v>
      </c>
      <c r="I58" s="389" t="s">
        <v>584</v>
      </c>
    </row>
    <row r="59" spans="1:9">
      <c r="F59" s="389" t="s">
        <v>584</v>
      </c>
      <c r="G59" s="389" t="s">
        <v>584</v>
      </c>
      <c r="H59" s="389" t="s">
        <v>584</v>
      </c>
      <c r="I59" s="389" t="s">
        <v>584</v>
      </c>
    </row>
    <row r="60" spans="1:9">
      <c r="F60" s="389" t="s">
        <v>584</v>
      </c>
      <c r="G60" s="389" t="s">
        <v>584</v>
      </c>
      <c r="H60" s="389" t="s">
        <v>584</v>
      </c>
      <c r="I60" s="389" t="s">
        <v>584</v>
      </c>
    </row>
    <row r="61" spans="1:9">
      <c r="F61" s="389" t="s">
        <v>584</v>
      </c>
      <c r="G61" s="389" t="s">
        <v>584</v>
      </c>
      <c r="H61" s="389" t="s">
        <v>584</v>
      </c>
      <c r="I61" s="389" t="s">
        <v>584</v>
      </c>
    </row>
    <row r="62" spans="1:9">
      <c r="F62" s="389" t="s">
        <v>584</v>
      </c>
      <c r="G62" s="389" t="s">
        <v>584</v>
      </c>
      <c r="H62" s="389" t="s">
        <v>584</v>
      </c>
      <c r="I62" s="389" t="s">
        <v>584</v>
      </c>
    </row>
    <row r="63" spans="1:9">
      <c r="F63" s="389" t="s">
        <v>584</v>
      </c>
      <c r="G63" s="389" t="s">
        <v>584</v>
      </c>
      <c r="H63" s="389" t="s">
        <v>584</v>
      </c>
      <c r="I63" s="389" t="s">
        <v>584</v>
      </c>
    </row>
    <row r="64" spans="1:9">
      <c r="F64" s="389" t="s">
        <v>584</v>
      </c>
      <c r="G64" s="389" t="s">
        <v>584</v>
      </c>
      <c r="H64" s="389" t="s">
        <v>584</v>
      </c>
      <c r="I64" s="389" t="s">
        <v>584</v>
      </c>
    </row>
    <row r="65" spans="6:9">
      <c r="F65" s="389" t="s">
        <v>584</v>
      </c>
      <c r="G65" s="389" t="s">
        <v>584</v>
      </c>
      <c r="H65" s="389" t="s">
        <v>584</v>
      </c>
      <c r="I65" s="389" t="s">
        <v>584</v>
      </c>
    </row>
    <row r="66" spans="6:9">
      <c r="F66" s="389" t="s">
        <v>584</v>
      </c>
      <c r="G66" s="389" t="s">
        <v>584</v>
      </c>
      <c r="H66" s="389" t="s">
        <v>584</v>
      </c>
      <c r="I66" s="389" t="s">
        <v>584</v>
      </c>
    </row>
    <row r="67" spans="6:9">
      <c r="F67" s="389" t="s">
        <v>584</v>
      </c>
      <c r="G67" s="389" t="s">
        <v>584</v>
      </c>
      <c r="H67" s="389" t="s">
        <v>584</v>
      </c>
      <c r="I67" s="389" t="s">
        <v>584</v>
      </c>
    </row>
    <row r="68" spans="6:9">
      <c r="F68" s="389" t="s">
        <v>584</v>
      </c>
      <c r="G68" s="389" t="s">
        <v>584</v>
      </c>
      <c r="H68" s="389" t="s">
        <v>584</v>
      </c>
      <c r="I68" s="389" t="s">
        <v>584</v>
      </c>
    </row>
  </sheetData>
  <sortState xmlns:xlrd2="http://schemas.microsoft.com/office/spreadsheetml/2017/richdata2" ref="A1:C58">
    <sortCondition ref="A1:A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76"/>
  <sheetViews>
    <sheetView zoomScale="112" zoomScaleNormal="70"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24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78"/>
      <c r="P1" s="78"/>
      <c r="Q1" s="78"/>
      <c r="R1" s="3"/>
    </row>
    <row r="2" spans="1:24" ht="23.25">
      <c r="A2" s="3"/>
      <c r="B2" s="309" t="s">
        <v>11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78"/>
      <c r="P2" s="78"/>
      <c r="Q2" s="78"/>
      <c r="R2" s="80"/>
    </row>
    <row r="3" spans="1:24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81"/>
      <c r="P3" s="81"/>
      <c r="Q3" s="82"/>
      <c r="R3" s="82"/>
      <c r="S3" s="83"/>
    </row>
    <row r="4" spans="1:24" ht="18">
      <c r="A4" s="3"/>
      <c r="B4" s="84" t="s">
        <v>183</v>
      </c>
      <c r="C4" s="85"/>
      <c r="D4" s="79"/>
      <c r="E4" s="79"/>
      <c r="F4" s="79"/>
      <c r="G4" s="82"/>
      <c r="H4" s="82"/>
      <c r="I4" s="311" t="s">
        <v>184</v>
      </c>
      <c r="J4" s="252"/>
      <c r="K4" s="82"/>
      <c r="L4" s="86" t="s">
        <v>185</v>
      </c>
      <c r="M4" s="87"/>
      <c r="N4" s="79"/>
      <c r="O4" s="79"/>
      <c r="P4" s="81"/>
      <c r="Q4" s="82"/>
      <c r="R4" s="82"/>
      <c r="S4" s="83"/>
    </row>
    <row r="5" spans="1:24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92" t="s">
        <v>42</v>
      </c>
      <c r="J5" s="93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2"/>
      <c r="R5" s="82"/>
      <c r="S5" s="83"/>
    </row>
    <row r="6" spans="1:24" ht="30" customHeight="1">
      <c r="A6" s="3"/>
      <c r="B6" s="29" t="s">
        <v>51</v>
      </c>
      <c r="C6" s="15">
        <v>1.2</v>
      </c>
      <c r="D6" s="96">
        <v>1.9</v>
      </c>
      <c r="E6" s="15">
        <v>2.4</v>
      </c>
      <c r="F6" s="292">
        <v>2.6</v>
      </c>
      <c r="G6" s="239"/>
      <c r="H6" s="82"/>
      <c r="I6" s="97" t="s">
        <v>51</v>
      </c>
      <c r="J6" s="16">
        <v>1</v>
      </c>
      <c r="K6" s="82"/>
      <c r="L6" s="44" t="s">
        <v>51</v>
      </c>
      <c r="M6" s="53" t="s">
        <v>194</v>
      </c>
      <c r="N6" s="53" t="s">
        <v>195</v>
      </c>
      <c r="O6" s="53" t="s">
        <v>196</v>
      </c>
      <c r="P6" s="98" t="s">
        <v>197</v>
      </c>
      <c r="Q6" s="82"/>
      <c r="R6" s="82"/>
      <c r="S6" s="83"/>
    </row>
    <row r="7" spans="1:24" ht="30" customHeight="1">
      <c r="A7" s="3"/>
      <c r="B7" s="23" t="s">
        <v>59</v>
      </c>
      <c r="C7" s="15">
        <v>4.4000000000000004</v>
      </c>
      <c r="D7" s="96">
        <v>6.8</v>
      </c>
      <c r="E7" s="15">
        <v>8.5</v>
      </c>
      <c r="F7" s="292">
        <v>9.1999999999999993</v>
      </c>
      <c r="G7" s="239"/>
      <c r="H7" s="82"/>
      <c r="I7" s="99" t="s">
        <v>59</v>
      </c>
      <c r="J7" s="16">
        <v>1</v>
      </c>
      <c r="K7" s="82"/>
      <c r="L7" s="100" t="s">
        <v>59</v>
      </c>
      <c r="M7" s="53" t="s">
        <v>198</v>
      </c>
      <c r="N7" s="53" t="s">
        <v>199</v>
      </c>
      <c r="O7" s="53" t="s">
        <v>200</v>
      </c>
      <c r="P7" s="98" t="s">
        <v>201</v>
      </c>
      <c r="Q7" s="82"/>
      <c r="R7" s="82"/>
      <c r="S7" s="83"/>
    </row>
    <row r="8" spans="1:24" ht="30" customHeight="1">
      <c r="A8" s="3"/>
      <c r="B8" s="26" t="s">
        <v>65</v>
      </c>
      <c r="C8" s="15">
        <v>4.5999999999999996</v>
      </c>
      <c r="D8" s="96">
        <v>10</v>
      </c>
      <c r="E8" s="15">
        <v>14</v>
      </c>
      <c r="F8" s="292">
        <v>15</v>
      </c>
      <c r="G8" s="239"/>
      <c r="H8" s="82"/>
      <c r="I8" s="101" t="s">
        <v>65</v>
      </c>
      <c r="J8" s="16">
        <v>2</v>
      </c>
      <c r="K8" s="82"/>
      <c r="L8" s="37" t="s">
        <v>65</v>
      </c>
      <c r="M8" s="53" t="s">
        <v>202</v>
      </c>
      <c r="N8" s="53" t="s">
        <v>203</v>
      </c>
      <c r="O8" s="53" t="s">
        <v>204</v>
      </c>
      <c r="P8" s="98" t="s">
        <v>205</v>
      </c>
      <c r="Q8" s="82"/>
      <c r="R8" s="82"/>
      <c r="S8" s="83"/>
    </row>
    <row r="9" spans="1:24" ht="30" customHeight="1">
      <c r="A9" s="3"/>
      <c r="B9" s="29" t="s">
        <v>61</v>
      </c>
      <c r="C9" s="15">
        <v>40.5</v>
      </c>
      <c r="D9" s="96">
        <v>68.400000000000006</v>
      </c>
      <c r="E9" s="15">
        <v>89.3</v>
      </c>
      <c r="F9" s="292">
        <v>95</v>
      </c>
      <c r="G9" s="239"/>
      <c r="H9" s="82"/>
      <c r="I9" s="102" t="s">
        <v>61</v>
      </c>
      <c r="J9" s="16">
        <v>3</v>
      </c>
      <c r="K9" s="82"/>
      <c r="L9" s="44" t="s">
        <v>61</v>
      </c>
      <c r="M9" s="53" t="s">
        <v>194</v>
      </c>
      <c r="N9" s="53" t="s">
        <v>206</v>
      </c>
      <c r="O9" s="53" t="s">
        <v>207</v>
      </c>
      <c r="P9" s="98" t="s">
        <v>208</v>
      </c>
      <c r="Q9" s="82"/>
      <c r="R9" s="82"/>
      <c r="S9" s="83"/>
    </row>
    <row r="10" spans="1:24" ht="30" customHeight="1">
      <c r="A10" s="3"/>
      <c r="B10" s="29" t="s">
        <v>67</v>
      </c>
      <c r="C10" s="15">
        <v>37.5</v>
      </c>
      <c r="D10" s="96">
        <v>98.5</v>
      </c>
      <c r="E10" s="15">
        <v>144.19999999999999</v>
      </c>
      <c r="F10" s="292">
        <v>160</v>
      </c>
      <c r="G10" s="239"/>
      <c r="H10" s="82"/>
      <c r="I10" s="102" t="s">
        <v>67</v>
      </c>
      <c r="J10" s="16">
        <v>4</v>
      </c>
      <c r="K10" s="82"/>
      <c r="L10" s="44" t="s">
        <v>67</v>
      </c>
      <c r="M10" s="53" t="s">
        <v>198</v>
      </c>
      <c r="N10" s="53" t="s">
        <v>209</v>
      </c>
      <c r="O10" s="53" t="s">
        <v>210</v>
      </c>
      <c r="P10" s="98" t="s">
        <v>211</v>
      </c>
      <c r="Q10" s="82"/>
      <c r="R10" s="82"/>
      <c r="S10" s="83"/>
    </row>
    <row r="11" spans="1:24" ht="30" customHeight="1">
      <c r="A11" s="3"/>
      <c r="B11" s="29" t="s">
        <v>82</v>
      </c>
      <c r="C11" s="15">
        <v>67.900000000000006</v>
      </c>
      <c r="D11" s="96">
        <v>172.9</v>
      </c>
      <c r="E11" s="15">
        <v>251.7</v>
      </c>
      <c r="F11" s="292">
        <v>275</v>
      </c>
      <c r="G11" s="239"/>
      <c r="H11" s="82"/>
      <c r="I11" s="102" t="s">
        <v>82</v>
      </c>
      <c r="J11" s="16">
        <v>4</v>
      </c>
      <c r="K11" s="82"/>
      <c r="L11" s="44" t="s">
        <v>82</v>
      </c>
      <c r="M11" s="53" t="s">
        <v>198</v>
      </c>
      <c r="N11" s="53" t="s">
        <v>212</v>
      </c>
      <c r="O11" s="53" t="s">
        <v>213</v>
      </c>
      <c r="P11" s="98" t="s">
        <v>214</v>
      </c>
      <c r="Q11" s="82"/>
      <c r="R11" s="82"/>
      <c r="S11" s="83"/>
    </row>
    <row r="12" spans="1:24" ht="30" customHeight="1">
      <c r="A12" s="3"/>
      <c r="B12" s="29" t="s">
        <v>88</v>
      </c>
      <c r="C12" s="15">
        <v>90.5</v>
      </c>
      <c r="D12" s="96">
        <v>182.2</v>
      </c>
      <c r="E12" s="15">
        <v>251</v>
      </c>
      <c r="F12" s="292">
        <v>270</v>
      </c>
      <c r="G12" s="239"/>
      <c r="H12" s="82"/>
      <c r="I12" s="102" t="s">
        <v>88</v>
      </c>
      <c r="J12" s="16">
        <v>6</v>
      </c>
      <c r="K12" s="82"/>
      <c r="L12" s="44" t="s">
        <v>88</v>
      </c>
      <c r="M12" s="53" t="s">
        <v>202</v>
      </c>
      <c r="N12" s="53" t="s">
        <v>209</v>
      </c>
      <c r="O12" s="53" t="s">
        <v>210</v>
      </c>
      <c r="P12" s="98" t="s">
        <v>215</v>
      </c>
      <c r="Q12" s="82"/>
      <c r="R12" s="82"/>
      <c r="S12" s="83"/>
    </row>
    <row r="13" spans="1:24" ht="30" customHeight="1">
      <c r="A13" s="3"/>
      <c r="B13" s="31" t="s">
        <v>94</v>
      </c>
      <c r="C13" s="47">
        <v>63.2</v>
      </c>
      <c r="D13" s="103">
        <v>181.6</v>
      </c>
      <c r="E13" s="47">
        <v>270.3</v>
      </c>
      <c r="F13" s="293">
        <v>300</v>
      </c>
      <c r="G13" s="262"/>
      <c r="H13" s="82"/>
      <c r="I13" s="104" t="s">
        <v>94</v>
      </c>
      <c r="J13" s="32">
        <v>9</v>
      </c>
      <c r="K13" s="82"/>
      <c r="L13" s="55" t="s">
        <v>94</v>
      </c>
      <c r="M13" s="72" t="s">
        <v>198</v>
      </c>
      <c r="N13" s="72" t="s">
        <v>216</v>
      </c>
      <c r="O13" s="72" t="s">
        <v>217</v>
      </c>
      <c r="P13" s="105" t="s">
        <v>218</v>
      </c>
      <c r="Q13" s="82"/>
      <c r="R13" s="82"/>
      <c r="S13" s="83"/>
    </row>
    <row r="14" spans="1:24" ht="13.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2"/>
      <c r="Q14" s="82"/>
      <c r="R14" s="82"/>
      <c r="S14" s="83"/>
    </row>
    <row r="15" spans="1:24" ht="25.5" customHeigh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81"/>
      <c r="P15" s="82"/>
      <c r="Q15" s="82"/>
      <c r="R15" s="82"/>
      <c r="S15" s="83"/>
    </row>
    <row r="16" spans="1:24" ht="25.5" customHeigh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10" t="s">
        <v>42</v>
      </c>
      <c r="M16" s="327" t="s">
        <v>227</v>
      </c>
      <c r="N16" s="249"/>
      <c r="O16" s="81"/>
      <c r="P16" s="82"/>
      <c r="Q16" s="82"/>
      <c r="R16" s="82" t="s">
        <v>575</v>
      </c>
      <c r="S16" s="83" t="s">
        <v>576</v>
      </c>
      <c r="T16" t="s">
        <v>577</v>
      </c>
      <c r="U16" s="82" t="s">
        <v>578</v>
      </c>
      <c r="V16" s="82" t="s">
        <v>579</v>
      </c>
      <c r="X16" t="s">
        <v>580</v>
      </c>
    </row>
    <row r="17" spans="1:24" ht="22.5" customHeight="1">
      <c r="A17" s="3"/>
      <c r="B17" s="320" t="s">
        <v>51</v>
      </c>
      <c r="C17" s="111" t="s">
        <v>228</v>
      </c>
      <c r="D17" s="314" t="s">
        <v>229</v>
      </c>
      <c r="E17" s="244"/>
      <c r="F17" s="81"/>
      <c r="G17" s="291" t="s">
        <v>51</v>
      </c>
      <c r="H17" s="298" t="s">
        <v>230</v>
      </c>
      <c r="I17" s="299"/>
      <c r="J17" s="112" t="s">
        <v>231</v>
      </c>
      <c r="K17" s="82"/>
      <c r="L17" s="115" t="s">
        <v>51</v>
      </c>
      <c r="M17" s="306" t="s">
        <v>235</v>
      </c>
      <c r="N17" s="239"/>
      <c r="Q17" t="str">
        <f>H17&amp;" ("&amp;J17&amp;")"</f>
        <v>Light Grey (Common)</v>
      </c>
      <c r="V17" s="83" t="str">
        <f>"[\"&amp;C17&amp;"\,\"&amp;C18&amp;"\,\"&amp;C19&amp;"\]"</f>
        <v>[\05:00 - 09:00\,\12:00 - 16:00\,\18;00 - 22:00\]</v>
      </c>
      <c r="X17" s="83" t="str">
        <f>"[\"&amp;Q17&amp;"\,\"&amp;Q18&amp;"\,\"&amp;Q19&amp;"\,\"&amp;Q20&amp;"\,\"&amp;Q21&amp;"\]"</f>
        <v>[\Light Grey (Common)\,\Brown (Common)\,\Melanistic (Rare)\,\Albino (Rare)\,\Luecistic (Rare)\]</v>
      </c>
    </row>
    <row r="18" spans="1:24" ht="22.5" customHeight="1">
      <c r="A18" s="3"/>
      <c r="B18" s="273"/>
      <c r="C18" s="53" t="s">
        <v>233</v>
      </c>
      <c r="D18" s="323" t="s">
        <v>229</v>
      </c>
      <c r="E18" s="324"/>
      <c r="F18" s="81"/>
      <c r="G18" s="273"/>
      <c r="H18" s="294" t="s">
        <v>234</v>
      </c>
      <c r="I18" s="295"/>
      <c r="J18" s="114" t="s">
        <v>231</v>
      </c>
      <c r="K18" s="82"/>
      <c r="L18" s="113" t="s">
        <v>59</v>
      </c>
      <c r="M18" s="306" t="s">
        <v>232</v>
      </c>
      <c r="N18" s="239"/>
      <c r="O18" s="81"/>
      <c r="P18" s="82"/>
      <c r="Q18" s="194" t="str">
        <f t="shared" ref="Q18:Q44" si="0">H18&amp;" ("&amp;J18&amp;")"</f>
        <v>Brown (Common)</v>
      </c>
      <c r="T18" s="83"/>
    </row>
    <row r="19" spans="1:24" ht="22.5" customHeight="1">
      <c r="A19" s="3"/>
      <c r="B19" s="274"/>
      <c r="C19" s="72" t="s">
        <v>236</v>
      </c>
      <c r="D19" s="307" t="s">
        <v>229</v>
      </c>
      <c r="E19" s="262"/>
      <c r="F19" s="81"/>
      <c r="G19" s="273"/>
      <c r="H19" s="294" t="s">
        <v>237</v>
      </c>
      <c r="I19" s="295"/>
      <c r="J19" s="114" t="s">
        <v>238</v>
      </c>
      <c r="K19" s="82"/>
      <c r="L19" s="113" t="s">
        <v>65</v>
      </c>
      <c r="M19" s="306" t="s">
        <v>239</v>
      </c>
      <c r="N19" s="239"/>
      <c r="O19" s="81"/>
      <c r="P19" s="82"/>
      <c r="Q19" s="194" t="str">
        <f t="shared" si="0"/>
        <v>Melanistic (Rare)</v>
      </c>
      <c r="R19" s="83"/>
      <c r="S19" s="83"/>
      <c r="T19" s="83"/>
    </row>
    <row r="20" spans="1:24" ht="22.5" customHeight="1">
      <c r="A20" s="3"/>
      <c r="B20" s="116" t="s">
        <v>59</v>
      </c>
      <c r="C20" s="117" t="s">
        <v>240</v>
      </c>
      <c r="D20" s="325" t="s">
        <v>235</v>
      </c>
      <c r="E20" s="252"/>
      <c r="F20" s="81"/>
      <c r="G20" s="273"/>
      <c r="H20" s="294" t="s">
        <v>241</v>
      </c>
      <c r="I20" s="295"/>
      <c r="J20" s="114" t="s">
        <v>238</v>
      </c>
      <c r="K20" s="82"/>
      <c r="L20" s="115" t="s">
        <v>61</v>
      </c>
      <c r="M20" s="306" t="s">
        <v>242</v>
      </c>
      <c r="N20" s="239"/>
      <c r="O20" s="81"/>
      <c r="P20" s="82"/>
      <c r="Q20" s="194" t="str">
        <f t="shared" si="0"/>
        <v>Albino (Rare)</v>
      </c>
      <c r="R20" s="83"/>
      <c r="S20" s="83"/>
      <c r="T20" s="83" t="str">
        <f>"[\"&amp;C20&amp;"\]"</f>
        <v>[\00:00 - 00:00\]</v>
      </c>
    </row>
    <row r="21" spans="1:24" ht="22.5" customHeight="1">
      <c r="A21" s="3"/>
      <c r="B21" s="320" t="s">
        <v>65</v>
      </c>
      <c r="C21" s="111" t="s">
        <v>243</v>
      </c>
      <c r="D21" s="326" t="s">
        <v>244</v>
      </c>
      <c r="E21" s="249"/>
      <c r="F21" s="81"/>
      <c r="G21" s="274"/>
      <c r="H21" s="296" t="s">
        <v>245</v>
      </c>
      <c r="I21" s="297"/>
      <c r="J21" s="118" t="s">
        <v>238</v>
      </c>
      <c r="K21" s="82"/>
      <c r="L21" s="115" t="s">
        <v>67</v>
      </c>
      <c r="M21" s="306" t="s">
        <v>249</v>
      </c>
      <c r="N21" s="239"/>
      <c r="O21" s="81"/>
      <c r="Q21" s="194" t="str">
        <f t="shared" si="0"/>
        <v>Luecistic (Rare)</v>
      </c>
      <c r="R21" s="83"/>
      <c r="S21" s="83"/>
      <c r="T21" s="83"/>
    </row>
    <row r="22" spans="1:24" ht="22.5" customHeight="1">
      <c r="A22" s="3"/>
      <c r="B22" s="273"/>
      <c r="C22" s="53" t="s">
        <v>247</v>
      </c>
      <c r="D22" s="306" t="s">
        <v>244</v>
      </c>
      <c r="E22" s="239"/>
      <c r="F22" s="81"/>
      <c r="G22" s="291" t="s">
        <v>59</v>
      </c>
      <c r="H22" s="298" t="s">
        <v>248</v>
      </c>
      <c r="I22" s="299"/>
      <c r="J22" s="112" t="s">
        <v>231</v>
      </c>
      <c r="K22" s="82"/>
      <c r="L22" s="115" t="s">
        <v>82</v>
      </c>
      <c r="M22" s="306" t="s">
        <v>246</v>
      </c>
      <c r="N22" s="239"/>
      <c r="O22" s="81"/>
      <c r="P22" s="82"/>
      <c r="Q22" s="194" t="str">
        <f t="shared" si="0"/>
        <v>Grey (Common)</v>
      </c>
      <c r="R22" s="83"/>
      <c r="S22" s="83"/>
      <c r="T22" s="83"/>
      <c r="X22" s="83" t="str">
        <f>"[\"&amp;Q22&amp;"\,\"&amp;Q23&amp;"\,\"&amp;Q24&amp;"\,\"&amp;Q25&amp;"\,\"&amp;Q26&amp;"\]"</f>
        <v>[\Grey (Common)\,\Brown Hybrid (Uncommon)\,\Light Grey Luecistic (Rare)\,\Bald Luecistic (Rare)\,\Melanistic (Very Rare)\]</v>
      </c>
    </row>
    <row r="23" spans="1:24" ht="22.5" customHeight="1">
      <c r="A23" s="3"/>
      <c r="B23" s="273"/>
      <c r="C23" s="53" t="s">
        <v>250</v>
      </c>
      <c r="D23" s="306" t="s">
        <v>251</v>
      </c>
      <c r="E23" s="239"/>
      <c r="F23" s="81"/>
      <c r="G23" s="273"/>
      <c r="H23" s="294" t="s">
        <v>252</v>
      </c>
      <c r="I23" s="295"/>
      <c r="J23" s="114" t="s">
        <v>253</v>
      </c>
      <c r="K23" s="82"/>
      <c r="L23" s="115" t="s">
        <v>88</v>
      </c>
      <c r="M23" s="306" t="s">
        <v>254</v>
      </c>
      <c r="N23" s="239"/>
      <c r="O23" s="81"/>
      <c r="P23" s="82"/>
      <c r="Q23" s="194" t="str">
        <f t="shared" si="0"/>
        <v>Brown Hybrid (Uncommon)</v>
      </c>
      <c r="R23" s="83"/>
      <c r="S23" s="83"/>
      <c r="T23" s="83"/>
    </row>
    <row r="24" spans="1:24" ht="22.5" customHeight="1">
      <c r="A24" s="3"/>
      <c r="B24" s="273"/>
      <c r="C24" s="53" t="s">
        <v>255</v>
      </c>
      <c r="D24" s="306" t="s">
        <v>251</v>
      </c>
      <c r="E24" s="239"/>
      <c r="F24" s="81"/>
      <c r="G24" s="273"/>
      <c r="H24" s="300" t="s">
        <v>256</v>
      </c>
      <c r="I24" s="295"/>
      <c r="J24" s="114" t="s">
        <v>238</v>
      </c>
      <c r="K24" s="82"/>
      <c r="L24" s="119" t="s">
        <v>94</v>
      </c>
      <c r="M24" s="307" t="s">
        <v>235</v>
      </c>
      <c r="N24" s="262"/>
      <c r="O24" s="81"/>
      <c r="P24" s="82"/>
      <c r="Q24" s="194" t="str">
        <f t="shared" si="0"/>
        <v>Light Grey Luecistic (Rare)</v>
      </c>
      <c r="R24" s="83" t="str">
        <f>"[\"&amp;C23&amp;"\,\"&amp;C24&amp;"\,\"&amp;C25&amp;"\]"</f>
        <v>[\07:00 - 11:00\,\11:00 - 15:00\,\15:00 - 19:00\]</v>
      </c>
      <c r="S24" s="83" t="str">
        <f>"[\"&amp;C21&amp;"\,\"&amp;C22&amp;"\]"</f>
        <v>[\00:00 - 03:00\,\03:00 - 07:00\]</v>
      </c>
      <c r="T24" s="83" t="str">
        <f>"[\"&amp;C26&amp;"\]"</f>
        <v>[\19:00 - 00:00\]</v>
      </c>
    </row>
    <row r="25" spans="1:24" ht="22.5" customHeight="1">
      <c r="A25" s="3"/>
      <c r="B25" s="273"/>
      <c r="C25" s="53" t="s">
        <v>257</v>
      </c>
      <c r="D25" s="306" t="s">
        <v>251</v>
      </c>
      <c r="E25" s="239"/>
      <c r="F25" s="81"/>
      <c r="G25" s="273"/>
      <c r="H25" s="294" t="s">
        <v>258</v>
      </c>
      <c r="I25" s="295"/>
      <c r="J25" s="114" t="s">
        <v>238</v>
      </c>
      <c r="K25" s="82"/>
      <c r="L25" s="82"/>
      <c r="M25" s="82"/>
      <c r="N25" s="82"/>
      <c r="O25" s="81"/>
      <c r="P25" s="82"/>
      <c r="Q25" s="194" t="str">
        <f t="shared" si="0"/>
        <v>Bald Luecistic (Rare)</v>
      </c>
      <c r="R25" s="83"/>
      <c r="S25" s="83"/>
      <c r="T25" s="83"/>
    </row>
    <row r="26" spans="1:24" ht="22.5" customHeight="1">
      <c r="A26" s="3"/>
      <c r="B26" s="274"/>
      <c r="C26" s="72" t="s">
        <v>259</v>
      </c>
      <c r="D26" s="307" t="s">
        <v>260</v>
      </c>
      <c r="E26" s="262"/>
      <c r="F26" s="81"/>
      <c r="G26" s="274"/>
      <c r="H26" s="296" t="s">
        <v>237</v>
      </c>
      <c r="I26" s="297"/>
      <c r="J26" s="118" t="s">
        <v>261</v>
      </c>
      <c r="K26" s="82"/>
      <c r="L26" s="321" t="s">
        <v>262</v>
      </c>
      <c r="M26" s="252"/>
      <c r="N26" s="82"/>
      <c r="O26" s="81"/>
      <c r="P26" s="82"/>
      <c r="Q26" s="194" t="str">
        <f t="shared" si="0"/>
        <v>Melanistic (Very Rare)</v>
      </c>
      <c r="R26" s="83"/>
      <c r="S26" s="83"/>
    </row>
    <row r="27" spans="1:24" ht="22.5" customHeight="1">
      <c r="A27" s="3"/>
      <c r="B27" s="320" t="s">
        <v>61</v>
      </c>
      <c r="C27" s="111" t="s">
        <v>263</v>
      </c>
      <c r="D27" s="326" t="s">
        <v>251</v>
      </c>
      <c r="E27" s="249"/>
      <c r="F27" s="81"/>
      <c r="G27" s="291" t="s">
        <v>65</v>
      </c>
      <c r="H27" s="298" t="s">
        <v>264</v>
      </c>
      <c r="I27" s="299"/>
      <c r="J27" s="112" t="s">
        <v>238</v>
      </c>
      <c r="K27" s="82"/>
      <c r="L27" s="322" t="s">
        <v>265</v>
      </c>
      <c r="M27" s="246"/>
      <c r="N27" s="82"/>
      <c r="O27" s="81"/>
      <c r="P27" s="82"/>
      <c r="Q27" s="194" t="str">
        <f t="shared" si="0"/>
        <v>Piebald (Rare)</v>
      </c>
      <c r="R27" s="83"/>
      <c r="S27" s="83"/>
      <c r="X27" s="83" t="str">
        <f>"[\"&amp;Q27&amp;"\,\"&amp;Q28&amp;"\,\"&amp;Q29&amp;"\]"</f>
        <v>[\Piebald (Rare)\,\Albino (Very Rare)\,\Melanistic (Very Rare)\]</v>
      </c>
    </row>
    <row r="28" spans="1:24" ht="22.5" customHeight="1">
      <c r="A28" s="3"/>
      <c r="B28" s="273"/>
      <c r="C28" s="53" t="s">
        <v>228</v>
      </c>
      <c r="D28" s="306" t="s">
        <v>244</v>
      </c>
      <c r="E28" s="239"/>
      <c r="F28" s="81"/>
      <c r="G28" s="273"/>
      <c r="H28" s="294" t="s">
        <v>241</v>
      </c>
      <c r="I28" s="295"/>
      <c r="J28" s="114" t="s">
        <v>261</v>
      </c>
      <c r="K28" s="82"/>
      <c r="L28" s="82"/>
      <c r="M28" s="82"/>
      <c r="N28" s="82"/>
      <c r="O28" s="82"/>
      <c r="P28" s="82"/>
      <c r="Q28" s="194" t="str">
        <f t="shared" si="0"/>
        <v>Albino (Very Rare)</v>
      </c>
      <c r="R28" s="83"/>
      <c r="S28" s="83"/>
    </row>
    <row r="29" spans="1:24" ht="22.5" customHeight="1">
      <c r="A29" s="3"/>
      <c r="B29" s="273"/>
      <c r="C29" s="53" t="s">
        <v>266</v>
      </c>
      <c r="D29" s="306" t="s">
        <v>251</v>
      </c>
      <c r="E29" s="239"/>
      <c r="F29" s="82"/>
      <c r="G29" s="274"/>
      <c r="H29" s="296" t="s">
        <v>237</v>
      </c>
      <c r="I29" s="297"/>
      <c r="J29" s="118" t="s">
        <v>261</v>
      </c>
      <c r="K29" s="82"/>
      <c r="L29" s="301" t="s">
        <v>267</v>
      </c>
      <c r="M29" s="248"/>
      <c r="N29" s="248"/>
      <c r="O29" s="248"/>
      <c r="P29" s="249"/>
      <c r="Q29" s="194" t="str">
        <f t="shared" si="0"/>
        <v>Melanistic (Very Rare)</v>
      </c>
      <c r="R29" s="83"/>
      <c r="S29" s="83"/>
    </row>
    <row r="30" spans="1:24" ht="22.5" customHeight="1">
      <c r="A30" s="3"/>
      <c r="B30" s="273"/>
      <c r="C30" s="53" t="s">
        <v>268</v>
      </c>
      <c r="D30" s="306" t="s">
        <v>260</v>
      </c>
      <c r="E30" s="239"/>
      <c r="F30" s="82"/>
      <c r="G30" s="291" t="s">
        <v>61</v>
      </c>
      <c r="H30" s="298" t="s">
        <v>264</v>
      </c>
      <c r="I30" s="299"/>
      <c r="J30" s="112" t="s">
        <v>238</v>
      </c>
      <c r="K30" s="82"/>
      <c r="L30" s="120" t="s">
        <v>51</v>
      </c>
      <c r="M30" s="302" t="s">
        <v>269</v>
      </c>
      <c r="N30" s="303"/>
      <c r="O30" s="303"/>
      <c r="P30" s="239"/>
      <c r="Q30" s="194" t="str">
        <f t="shared" si="0"/>
        <v>Piebald (Rare)</v>
      </c>
      <c r="R30" s="83" t="str">
        <f>"[\"&amp;C27&amp;"\,\"&amp;C29&amp;"\,\"&amp;C32&amp;"\]"</f>
        <v>[\00:00 - 05:00\,\09:00 - 13:00\,\21:00 - 00:00\]</v>
      </c>
      <c r="S30" s="83" t="str">
        <f>"[\"&amp;C28&amp;"\,\"&amp;C31&amp;"\]"</f>
        <v>[\05:00 - 09:00\,\17:00 - 21:00\]</v>
      </c>
      <c r="T30" s="83" t="str">
        <f>"[\"&amp;C30&amp;"\]"</f>
        <v>[\13:00 - 17:00\]</v>
      </c>
      <c r="X30" s="83" t="str">
        <f>"[\"&amp;Q30&amp;"\,\"&amp;Q31&amp;"\,\"&amp;Q32&amp;"\]"</f>
        <v>[\Piebald (Rare)\,\Albino (Rare)\,\Melanistic (Very Rare)\]</v>
      </c>
    </row>
    <row r="31" spans="1:24" ht="22.5" customHeight="1">
      <c r="A31" s="3"/>
      <c r="B31" s="273"/>
      <c r="C31" s="53" t="s">
        <v>270</v>
      </c>
      <c r="D31" s="306" t="s">
        <v>244</v>
      </c>
      <c r="E31" s="239"/>
      <c r="F31" s="82"/>
      <c r="G31" s="273"/>
      <c r="H31" s="294" t="s">
        <v>241</v>
      </c>
      <c r="I31" s="295"/>
      <c r="J31" s="114" t="s">
        <v>238</v>
      </c>
      <c r="K31" s="82"/>
      <c r="L31" s="121"/>
      <c r="M31" s="304"/>
      <c r="N31" s="305"/>
      <c r="O31" s="305"/>
      <c r="P31" s="262"/>
      <c r="Q31" s="194" t="str">
        <f t="shared" si="0"/>
        <v>Albino (Rare)</v>
      </c>
      <c r="R31" s="83"/>
      <c r="S31" s="83"/>
    </row>
    <row r="32" spans="1:24" ht="22.5" customHeight="1">
      <c r="A32" s="3"/>
      <c r="B32" s="274"/>
      <c r="C32" s="72" t="s">
        <v>271</v>
      </c>
      <c r="D32" s="307" t="s">
        <v>251</v>
      </c>
      <c r="E32" s="262"/>
      <c r="F32" s="82"/>
      <c r="G32" s="274"/>
      <c r="H32" s="296" t="s">
        <v>237</v>
      </c>
      <c r="I32" s="297"/>
      <c r="J32" s="118" t="s">
        <v>261</v>
      </c>
      <c r="K32" s="82"/>
      <c r="Q32" s="194" t="str">
        <f t="shared" si="0"/>
        <v>Melanistic (Very Rare)</v>
      </c>
      <c r="R32" s="83"/>
      <c r="S32" s="83"/>
    </row>
    <row r="33" spans="1:24" ht="22.5" customHeight="1">
      <c r="A33" s="3"/>
      <c r="B33" s="320" t="s">
        <v>67</v>
      </c>
      <c r="C33" s="111" t="s">
        <v>272</v>
      </c>
      <c r="D33" s="326" t="s">
        <v>260</v>
      </c>
      <c r="E33" s="249"/>
      <c r="F33" s="82"/>
      <c r="G33" s="291" t="s">
        <v>67</v>
      </c>
      <c r="H33" s="298" t="s">
        <v>273</v>
      </c>
      <c r="I33" s="299"/>
      <c r="J33" s="112" t="s">
        <v>238</v>
      </c>
      <c r="K33" s="82"/>
      <c r="Q33" s="194" t="str">
        <f t="shared" si="0"/>
        <v>Black Gold (Rare)</v>
      </c>
      <c r="R33" s="83" t="str">
        <f>"[\"&amp;C35&amp;"\,\"&amp;C36&amp;"\,\"&amp;C37&amp;"\]"</f>
        <v>[\07:00 - 11:00\,\11:00 - 15:00\,\15:00 - 19:00\]</v>
      </c>
      <c r="S33" s="83" t="str">
        <f>"[\"&amp;C40&amp;"\,\"&amp;C43&amp;"\]"</f>
        <v>[\05:00 - 09:00\,\17:00 - 21:00\]</v>
      </c>
      <c r="T33" s="83" t="str">
        <f>"[\"&amp;C33&amp;"\]"</f>
        <v>[\23:00 - 03:00\]</v>
      </c>
      <c r="X33" s="83" t="str">
        <f>"[\"&amp;Q33&amp;"\,\"&amp;Q34&amp;"\,\"&amp;Q35&amp;"\]"</f>
        <v>[\Black Gold (Rare)\,\Albino (Rare)\,\Melanistic (Rare)\]</v>
      </c>
    </row>
    <row r="34" spans="1:24" ht="22.5" customHeight="1">
      <c r="A34" s="3"/>
      <c r="B34" s="273"/>
      <c r="C34" s="53" t="s">
        <v>247</v>
      </c>
      <c r="D34" s="306" t="s">
        <v>244</v>
      </c>
      <c r="E34" s="239"/>
      <c r="F34" s="82"/>
      <c r="G34" s="273"/>
      <c r="H34" s="294" t="s">
        <v>241</v>
      </c>
      <c r="I34" s="295"/>
      <c r="J34" s="114" t="s">
        <v>238</v>
      </c>
      <c r="K34" s="82"/>
      <c r="Q34" s="194" t="str">
        <f t="shared" si="0"/>
        <v>Albino (Rare)</v>
      </c>
      <c r="R34" s="83"/>
      <c r="S34" s="83"/>
    </row>
    <row r="35" spans="1:24" ht="22.5" customHeight="1">
      <c r="A35" s="3"/>
      <c r="B35" s="273"/>
      <c r="C35" s="53" t="s">
        <v>250</v>
      </c>
      <c r="D35" s="306" t="s">
        <v>251</v>
      </c>
      <c r="E35" s="239"/>
      <c r="F35" s="82"/>
      <c r="G35" s="274"/>
      <c r="H35" s="296" t="s">
        <v>237</v>
      </c>
      <c r="I35" s="297"/>
      <c r="J35" s="118" t="s">
        <v>238</v>
      </c>
      <c r="K35" s="82"/>
      <c r="L35" s="82"/>
      <c r="M35" s="82"/>
      <c r="N35" s="82"/>
      <c r="O35" s="82"/>
      <c r="P35" s="82"/>
      <c r="Q35" s="194" t="str">
        <f t="shared" si="0"/>
        <v>Melanistic (Rare)</v>
      </c>
      <c r="R35" s="83"/>
      <c r="S35" s="83"/>
    </row>
    <row r="36" spans="1:24" ht="22.5" customHeight="1">
      <c r="A36" s="3"/>
      <c r="B36" s="273"/>
      <c r="C36" s="53" t="s">
        <v>255</v>
      </c>
      <c r="D36" s="306" t="s">
        <v>251</v>
      </c>
      <c r="E36" s="239"/>
      <c r="F36" s="82"/>
      <c r="G36" s="291" t="s">
        <v>82</v>
      </c>
      <c r="H36" s="298" t="s">
        <v>264</v>
      </c>
      <c r="I36" s="299"/>
      <c r="J36" s="112" t="s">
        <v>238</v>
      </c>
      <c r="K36" s="82"/>
      <c r="L36" s="82"/>
      <c r="M36" s="82"/>
      <c r="N36" s="82"/>
      <c r="O36" s="82"/>
      <c r="P36" s="82"/>
      <c r="Q36" s="194" t="str">
        <f t="shared" si="0"/>
        <v>Piebald (Rare)</v>
      </c>
      <c r="X36" s="83" t="str">
        <f>"[\"&amp;Q36&amp;"\,\"&amp;Q37&amp;"\,\"&amp;Q38&amp;"\]"</f>
        <v>[\Piebald (Rare)\,\Albino (Rare &amp; Mission)\,\Melanistic (Very Rare)\]</v>
      </c>
    </row>
    <row r="37" spans="1:24" ht="22.5" customHeight="1">
      <c r="A37" s="3"/>
      <c r="B37" s="273"/>
      <c r="C37" s="53" t="s">
        <v>257</v>
      </c>
      <c r="D37" s="306" t="s">
        <v>251</v>
      </c>
      <c r="E37" s="239"/>
      <c r="F37" s="82"/>
      <c r="G37" s="273"/>
      <c r="H37" s="294" t="s">
        <v>241</v>
      </c>
      <c r="I37" s="295"/>
      <c r="J37" s="114" t="s">
        <v>274</v>
      </c>
      <c r="K37" s="82"/>
      <c r="L37" s="82"/>
      <c r="M37" s="82"/>
      <c r="N37" s="82"/>
      <c r="O37" s="82"/>
      <c r="P37" s="82"/>
      <c r="Q37" s="194" t="str">
        <f t="shared" si="0"/>
        <v>Albino (Rare &amp; Mission)</v>
      </c>
      <c r="R37" s="83"/>
      <c r="S37" s="83"/>
    </row>
    <row r="38" spans="1:24" ht="22.5" customHeight="1">
      <c r="A38" s="3"/>
      <c r="B38" s="274"/>
      <c r="C38" s="72" t="s">
        <v>275</v>
      </c>
      <c r="D38" s="307" t="s">
        <v>244</v>
      </c>
      <c r="E38" s="262"/>
      <c r="F38" s="82"/>
      <c r="G38" s="274"/>
      <c r="H38" s="296" t="s">
        <v>237</v>
      </c>
      <c r="I38" s="297"/>
      <c r="J38" s="118" t="s">
        <v>261</v>
      </c>
      <c r="K38" s="82"/>
      <c r="L38" s="82"/>
      <c r="M38" s="82"/>
      <c r="N38" s="82"/>
      <c r="O38" s="82"/>
      <c r="P38" s="82"/>
      <c r="Q38" s="194" t="str">
        <f t="shared" si="0"/>
        <v>Melanistic (Very Rare)</v>
      </c>
      <c r="R38" s="83"/>
      <c r="S38" s="83"/>
    </row>
    <row r="39" spans="1:24" ht="22.5" customHeight="1">
      <c r="A39" s="3"/>
      <c r="B39" s="320" t="s">
        <v>82</v>
      </c>
      <c r="C39" s="111" t="s">
        <v>263</v>
      </c>
      <c r="D39" s="326" t="s">
        <v>251</v>
      </c>
      <c r="E39" s="249"/>
      <c r="F39" s="82"/>
      <c r="G39" s="291" t="s">
        <v>88</v>
      </c>
      <c r="H39" s="298" t="s">
        <v>264</v>
      </c>
      <c r="I39" s="299"/>
      <c r="J39" s="112" t="s">
        <v>238</v>
      </c>
      <c r="K39" s="82"/>
      <c r="L39" s="82"/>
      <c r="M39" s="82"/>
      <c r="N39" s="82"/>
      <c r="O39" s="82"/>
      <c r="P39" s="82"/>
      <c r="Q39" s="194" t="str">
        <f t="shared" si="0"/>
        <v>Piebald (Rare)</v>
      </c>
      <c r="R39" s="83" t="str">
        <f>"[\"&amp;C39&amp;"\,\"&amp;C42&amp;"\,\"&amp;C44&amp;"\]"</f>
        <v>[\00:00 - 05:00\,\13:00 - 17:00\,\21:00 - 00:00\]</v>
      </c>
      <c r="S39" s="83" t="str">
        <f>"[\"&amp;C40&amp;"\,\"&amp;C43&amp;"\]"</f>
        <v>[\05:00 - 09:00\,\17:00 - 21:00\]</v>
      </c>
      <c r="T39" s="83" t="str">
        <f>"[\"&amp;C41&amp;"\]"</f>
        <v>[\09:00 - 13:00\]</v>
      </c>
      <c r="X39" s="83" t="str">
        <f>"[\"&amp;Q39&amp;"\,\"&amp;Q40&amp;"\,\"&amp;Q41&amp;"\]"</f>
        <v>[\Piebald (Rare)\,\Albino (Rare)\,\Melanistic (Very Rare)\]</v>
      </c>
    </row>
    <row r="40" spans="1:24" ht="22.5" customHeight="1">
      <c r="A40" s="3"/>
      <c r="B40" s="273"/>
      <c r="C40" s="53" t="s">
        <v>228</v>
      </c>
      <c r="D40" s="306" t="s">
        <v>244</v>
      </c>
      <c r="E40" s="239"/>
      <c r="F40" s="82"/>
      <c r="G40" s="273"/>
      <c r="H40" s="294" t="s">
        <v>241</v>
      </c>
      <c r="I40" s="295"/>
      <c r="J40" s="114" t="s">
        <v>238</v>
      </c>
      <c r="K40" s="82"/>
      <c r="L40" s="82"/>
      <c r="M40" s="82"/>
      <c r="N40" s="82"/>
      <c r="O40" s="82"/>
      <c r="P40" s="82"/>
      <c r="Q40" s="194" t="str">
        <f t="shared" si="0"/>
        <v>Albino (Rare)</v>
      </c>
    </row>
    <row r="41" spans="1:24" ht="22.5" customHeight="1">
      <c r="A41" s="3"/>
      <c r="B41" s="273"/>
      <c r="C41" s="53" t="s">
        <v>266</v>
      </c>
      <c r="D41" s="306" t="s">
        <v>260</v>
      </c>
      <c r="E41" s="239"/>
      <c r="F41" s="82"/>
      <c r="G41" s="274"/>
      <c r="H41" s="296" t="s">
        <v>237</v>
      </c>
      <c r="I41" s="297"/>
      <c r="J41" s="122" t="s">
        <v>261</v>
      </c>
      <c r="K41" s="82"/>
      <c r="L41" s="82"/>
      <c r="M41" s="82"/>
      <c r="N41" s="82"/>
      <c r="O41" s="82"/>
      <c r="P41" s="82"/>
      <c r="Q41" s="194" t="str">
        <f t="shared" si="0"/>
        <v>Melanistic (Very Rare)</v>
      </c>
      <c r="R41" s="83"/>
      <c r="S41" s="83"/>
    </row>
    <row r="42" spans="1:24" ht="22.5" customHeight="1">
      <c r="A42" s="3"/>
      <c r="B42" s="273"/>
      <c r="C42" s="53" t="s">
        <v>268</v>
      </c>
      <c r="D42" s="306" t="s">
        <v>251</v>
      </c>
      <c r="E42" s="239"/>
      <c r="F42" s="82"/>
      <c r="G42" s="328" t="s">
        <v>94</v>
      </c>
      <c r="H42" s="294" t="s">
        <v>264</v>
      </c>
      <c r="I42" s="295"/>
      <c r="J42" s="114" t="s">
        <v>238</v>
      </c>
      <c r="K42" s="82"/>
      <c r="L42" s="82"/>
      <c r="M42" s="82"/>
      <c r="N42" s="82"/>
      <c r="O42" s="82"/>
      <c r="P42" s="82"/>
      <c r="Q42" s="194" t="str">
        <f t="shared" si="0"/>
        <v>Piebald (Rare)</v>
      </c>
      <c r="X42" s="83" t="str">
        <f>"[\"&amp;Q42&amp;"\,\"&amp;Q43&amp;"\,\"&amp;Q44&amp;"\]"</f>
        <v>[\Piebald (Rare)\,\Melanistic (Very Rare)\,\Albino (Very Rare)\]</v>
      </c>
    </row>
    <row r="43" spans="1:24" ht="22.5" customHeight="1">
      <c r="A43" s="3"/>
      <c r="B43" s="273"/>
      <c r="C43" s="53" t="s">
        <v>270</v>
      </c>
      <c r="D43" s="306" t="s">
        <v>244</v>
      </c>
      <c r="E43" s="239"/>
      <c r="F43" s="82"/>
      <c r="G43" s="273"/>
      <c r="H43" s="294" t="s">
        <v>237</v>
      </c>
      <c r="I43" s="295"/>
      <c r="J43" s="114" t="s">
        <v>261</v>
      </c>
      <c r="K43" s="82"/>
      <c r="L43" s="82"/>
      <c r="M43" s="82"/>
      <c r="N43" s="82"/>
      <c r="O43" s="82"/>
      <c r="P43" s="82"/>
      <c r="Q43" s="194" t="str">
        <f t="shared" si="0"/>
        <v>Melanistic (Very Rare)</v>
      </c>
      <c r="R43" s="83"/>
      <c r="S43" s="83"/>
    </row>
    <row r="44" spans="1:24" ht="22.5" customHeight="1">
      <c r="A44" s="3"/>
      <c r="B44" s="274"/>
      <c r="C44" s="72" t="s">
        <v>271</v>
      </c>
      <c r="D44" s="307" t="s">
        <v>251</v>
      </c>
      <c r="E44" s="262"/>
      <c r="F44" s="82"/>
      <c r="G44" s="274"/>
      <c r="H44" s="296" t="s">
        <v>241</v>
      </c>
      <c r="I44" s="297"/>
      <c r="J44" s="118" t="s">
        <v>261</v>
      </c>
      <c r="K44" s="82"/>
      <c r="L44" s="82"/>
      <c r="M44" s="82"/>
      <c r="N44" s="82"/>
      <c r="O44" s="82"/>
      <c r="P44" s="82"/>
      <c r="Q44" s="194" t="str">
        <f t="shared" si="0"/>
        <v>Albino (Very Rare)</v>
      </c>
      <c r="R44" s="83"/>
      <c r="S44" s="83"/>
    </row>
    <row r="45" spans="1:24" ht="22.5" customHeight="1">
      <c r="A45" s="3"/>
      <c r="B45" s="320" t="s">
        <v>88</v>
      </c>
      <c r="C45" s="111" t="s">
        <v>263</v>
      </c>
      <c r="D45" s="326" t="s">
        <v>251</v>
      </c>
      <c r="E45" s="249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R45" s="83" t="str">
        <f>"[\"&amp;C45&amp;"\,\"&amp;C47&amp;"\,\"&amp;C50&amp;"\]"</f>
        <v>[\00:00 - 05:00\,\09:00 - 13:00\,\21:00 - 00:00\]</v>
      </c>
      <c r="S45" s="83" t="str">
        <f>"[\"&amp;C48&amp;"\]"</f>
        <v>[\13:00 - 17:00\]</v>
      </c>
      <c r="T45" s="83" t="str">
        <f>"[\"&amp;C46&amp;"\,\"&amp;C49&amp;"\]"</f>
        <v>[\05:00 - 09:00\,\17:00 - 21:00\]</v>
      </c>
    </row>
    <row r="46" spans="1:24" ht="22.5" customHeight="1">
      <c r="A46" s="3"/>
      <c r="B46" s="273"/>
      <c r="C46" s="53" t="s">
        <v>228</v>
      </c>
      <c r="D46" s="306" t="s">
        <v>260</v>
      </c>
      <c r="E46" s="239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R46" s="83"/>
      <c r="S46" s="83"/>
    </row>
    <row r="47" spans="1:24" ht="22.5" customHeight="1">
      <c r="A47" s="3"/>
      <c r="B47" s="273"/>
      <c r="C47" s="53" t="s">
        <v>266</v>
      </c>
      <c r="D47" s="306" t="s">
        <v>251</v>
      </c>
      <c r="E47" s="239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24" ht="22.5" customHeight="1">
      <c r="A48" s="3"/>
      <c r="B48" s="273"/>
      <c r="C48" s="53" t="s">
        <v>268</v>
      </c>
      <c r="D48" s="306" t="s">
        <v>244</v>
      </c>
      <c r="E48" s="239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R48" s="83"/>
      <c r="S48" s="83"/>
    </row>
    <row r="49" spans="1:23" ht="22.5" customHeight="1">
      <c r="A49" s="3"/>
      <c r="B49" s="273"/>
      <c r="C49" s="53" t="s">
        <v>270</v>
      </c>
      <c r="D49" s="306" t="s">
        <v>260</v>
      </c>
      <c r="E49" s="239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R49" s="83"/>
      <c r="S49" s="83"/>
    </row>
    <row r="50" spans="1:23" ht="22.5" customHeight="1">
      <c r="A50" s="3"/>
      <c r="B50" s="274"/>
      <c r="C50" s="72" t="s">
        <v>271</v>
      </c>
      <c r="D50" s="307" t="s">
        <v>251</v>
      </c>
      <c r="E50" s="26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R50" s="83"/>
      <c r="S50" s="83"/>
      <c r="W50" s="123"/>
    </row>
    <row r="51" spans="1:23" ht="22.5" customHeight="1">
      <c r="A51" s="3"/>
      <c r="B51" s="331" t="s">
        <v>94</v>
      </c>
      <c r="C51" s="124" t="s">
        <v>243</v>
      </c>
      <c r="D51" s="329" t="s">
        <v>244</v>
      </c>
      <c r="E51" s="330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R51" s="83" t="str">
        <f>"[\"&amp;C53&amp;"\,\"&amp;C54&amp;"\,\"&amp;C55&amp;"\]"</f>
        <v>[\07:00 - 11:00\,\11:00 - 15:00\,\15:00 - 19:00\]</v>
      </c>
      <c r="S51" s="83" t="str">
        <f>"[\"&amp;C51&amp;"\,\"&amp;C56&amp;"\]"</f>
        <v>[\00:00 - 03:00\,\19:00 - 00:00\]</v>
      </c>
      <c r="T51" s="83" t="str">
        <f>"[\"&amp;C52&amp;"\]"</f>
        <v>[\03:00 - 07:00\]</v>
      </c>
      <c r="W51" s="123"/>
    </row>
    <row r="52" spans="1:23" ht="22.5" customHeight="1">
      <c r="A52" s="3"/>
      <c r="B52" s="273"/>
      <c r="C52" s="53" t="s">
        <v>247</v>
      </c>
      <c r="D52" s="306" t="s">
        <v>260</v>
      </c>
      <c r="E52" s="239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R52" s="83"/>
      <c r="S52" s="83"/>
      <c r="W52" s="123"/>
    </row>
    <row r="53" spans="1:23" ht="22.5" customHeight="1">
      <c r="A53" s="3"/>
      <c r="B53" s="273"/>
      <c r="C53" s="53" t="s">
        <v>250</v>
      </c>
      <c r="D53" s="306" t="s">
        <v>251</v>
      </c>
      <c r="E53" s="239"/>
      <c r="F53" s="82"/>
      <c r="G53" s="82"/>
      <c r="H53" s="82"/>
      <c r="I53" s="82"/>
      <c r="J53" s="82"/>
      <c r="K53" s="81"/>
      <c r="L53" s="82"/>
      <c r="M53" s="82"/>
      <c r="N53" s="82"/>
      <c r="O53" s="82"/>
      <c r="P53" s="82"/>
      <c r="W53" s="123"/>
    </row>
    <row r="54" spans="1:23" ht="22.5" customHeight="1">
      <c r="A54" s="3"/>
      <c r="B54" s="273"/>
      <c r="C54" s="53" t="s">
        <v>255</v>
      </c>
      <c r="D54" s="306" t="s">
        <v>251</v>
      </c>
      <c r="E54" s="239"/>
      <c r="F54" s="82"/>
      <c r="G54" s="82"/>
      <c r="H54" s="82"/>
      <c r="I54" s="82"/>
      <c r="J54" s="82"/>
      <c r="K54" s="81"/>
      <c r="L54" s="82"/>
      <c r="M54" s="82"/>
      <c r="N54" s="82"/>
      <c r="O54" s="82"/>
      <c r="P54" s="82"/>
      <c r="R54" s="82"/>
      <c r="S54" s="82"/>
      <c r="T54" s="83"/>
      <c r="W54" s="123"/>
    </row>
    <row r="55" spans="1:23" ht="22.5" customHeight="1">
      <c r="A55" s="3"/>
      <c r="B55" s="273"/>
      <c r="C55" s="53" t="s">
        <v>257</v>
      </c>
      <c r="D55" s="306" t="s">
        <v>251</v>
      </c>
      <c r="E55" s="239"/>
      <c r="F55" s="82"/>
      <c r="G55" s="82"/>
      <c r="H55" s="82"/>
      <c r="I55" s="82"/>
      <c r="J55" s="82"/>
      <c r="K55" s="81"/>
      <c r="L55" s="82"/>
      <c r="M55" s="82"/>
      <c r="N55" s="82"/>
      <c r="O55" s="82"/>
      <c r="P55" s="82"/>
      <c r="Q55" s="82"/>
      <c r="R55" s="82"/>
      <c r="S55" s="83"/>
      <c r="W55" s="123"/>
    </row>
    <row r="56" spans="1:23" ht="22.5" customHeight="1">
      <c r="A56" s="3"/>
      <c r="B56" s="274"/>
      <c r="C56" s="72" t="s">
        <v>259</v>
      </c>
      <c r="D56" s="307" t="s">
        <v>244</v>
      </c>
      <c r="E56" s="262"/>
      <c r="F56" s="82"/>
      <c r="G56" s="82"/>
      <c r="H56" s="82"/>
      <c r="I56" s="82"/>
      <c r="J56" s="82"/>
      <c r="K56" s="81"/>
      <c r="L56" s="82"/>
      <c r="M56" s="82"/>
      <c r="N56" s="82"/>
      <c r="O56" s="82"/>
      <c r="P56" s="82"/>
      <c r="Q56" s="82"/>
      <c r="R56" s="82"/>
      <c r="S56" s="83"/>
      <c r="W56" s="123"/>
    </row>
    <row r="57" spans="1:23" ht="12.75">
      <c r="A57" s="3"/>
      <c r="B57" s="79"/>
      <c r="C57" s="79"/>
      <c r="D57" s="79"/>
      <c r="E57" s="79"/>
      <c r="F57" s="82"/>
      <c r="G57" s="82"/>
      <c r="H57" s="82"/>
      <c r="I57" s="82"/>
      <c r="J57" s="82"/>
      <c r="K57" s="81"/>
      <c r="L57" s="82"/>
      <c r="M57" s="82"/>
      <c r="N57" s="82"/>
      <c r="O57" s="82"/>
      <c r="P57" s="82"/>
      <c r="Q57" s="82"/>
      <c r="R57" s="82"/>
      <c r="S57" s="83"/>
      <c r="W57" s="123"/>
    </row>
    <row r="58" spans="1:23" ht="12.75">
      <c r="A58" s="3"/>
      <c r="B58" s="79"/>
      <c r="C58" s="79"/>
      <c r="D58" s="79"/>
      <c r="E58" s="79"/>
      <c r="F58" s="82"/>
      <c r="G58" s="82"/>
      <c r="H58" s="82"/>
      <c r="I58" s="82"/>
      <c r="J58" s="82"/>
      <c r="K58" s="81"/>
      <c r="L58" s="82"/>
      <c r="M58" s="82"/>
      <c r="N58" s="82"/>
      <c r="O58" s="82"/>
      <c r="P58" s="82"/>
      <c r="Q58" s="82"/>
      <c r="R58" s="82"/>
      <c r="S58" s="83"/>
      <c r="W58" s="123"/>
    </row>
    <row r="59" spans="1:23" ht="12.75">
      <c r="A59" s="3"/>
      <c r="B59" s="79"/>
      <c r="C59" s="79"/>
      <c r="D59" s="79"/>
      <c r="E59" s="79"/>
      <c r="F59" s="82"/>
      <c r="G59" s="82"/>
      <c r="H59" s="82"/>
      <c r="I59" s="82"/>
      <c r="J59" s="82"/>
      <c r="K59" s="81"/>
      <c r="L59" s="82"/>
      <c r="M59" s="82"/>
      <c r="N59" s="82"/>
      <c r="O59" s="82"/>
      <c r="P59" s="82"/>
      <c r="Q59" s="82"/>
      <c r="R59" s="82"/>
      <c r="S59" s="83"/>
      <c r="W59" s="123"/>
    </row>
    <row r="60" spans="1:23" ht="12.75">
      <c r="A60" s="3"/>
      <c r="B60" s="79"/>
      <c r="C60" s="79"/>
      <c r="D60" s="79"/>
      <c r="E60" s="79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3"/>
      <c r="W60" s="123"/>
    </row>
    <row r="61" spans="1:23" ht="12.75">
      <c r="B61" s="125"/>
      <c r="C61" s="79"/>
      <c r="D61" s="79"/>
      <c r="E61" s="79"/>
      <c r="F61" s="82"/>
      <c r="G61" s="82"/>
      <c r="H61" s="82"/>
      <c r="I61" s="82"/>
      <c r="J61" s="82"/>
      <c r="K61" s="83"/>
      <c r="L61" s="83"/>
      <c r="M61" s="83"/>
      <c r="N61" s="83"/>
      <c r="O61" s="83"/>
      <c r="P61" s="83"/>
      <c r="Q61" s="83"/>
      <c r="R61" s="83"/>
      <c r="S61" s="83"/>
      <c r="W61" s="123"/>
    </row>
    <row r="62" spans="1:23" ht="12.75">
      <c r="B62" s="125"/>
      <c r="C62" s="79"/>
      <c r="D62" s="79"/>
      <c r="E62" s="79"/>
      <c r="F62" s="82"/>
      <c r="G62" s="82"/>
      <c r="H62" s="82"/>
      <c r="I62" s="82"/>
      <c r="J62" s="82"/>
      <c r="K62" s="83"/>
      <c r="L62" s="83"/>
      <c r="M62" s="83"/>
      <c r="N62" s="83"/>
      <c r="O62" s="83"/>
      <c r="P62" s="83"/>
      <c r="Q62" s="83"/>
      <c r="R62" s="83"/>
      <c r="S62" s="83"/>
      <c r="W62" s="123"/>
    </row>
    <row r="63" spans="1:23" ht="12.75">
      <c r="B63" s="125"/>
      <c r="C63" s="125"/>
      <c r="D63" s="125"/>
      <c r="E63" s="12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1:23" ht="12.75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 ht="12.75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 ht="12.75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 ht="12.7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 ht="12.7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 ht="12.7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spans="2:19" ht="12.7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</row>
    <row r="75" spans="2:19" ht="12.7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 spans="2:19" ht="12.7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</row>
  </sheetData>
  <mergeCells count="117">
    <mergeCell ref="H38:I38"/>
    <mergeCell ref="H39:I39"/>
    <mergeCell ref="H40:I40"/>
    <mergeCell ref="H41:I41"/>
    <mergeCell ref="H42:I42"/>
    <mergeCell ref="H43:I43"/>
    <mergeCell ref="H44:I44"/>
    <mergeCell ref="H31:I31"/>
    <mergeCell ref="H32:I32"/>
    <mergeCell ref="H33:I33"/>
    <mergeCell ref="H34:I34"/>
    <mergeCell ref="H35:I35"/>
    <mergeCell ref="H36:I36"/>
    <mergeCell ref="H37:I37"/>
    <mergeCell ref="B33:B38"/>
    <mergeCell ref="G33:G35"/>
    <mergeCell ref="B39:B44"/>
    <mergeCell ref="D50:E50"/>
    <mergeCell ref="D51:E51"/>
    <mergeCell ref="D52:E52"/>
    <mergeCell ref="D53:E53"/>
    <mergeCell ref="D54:E54"/>
    <mergeCell ref="D55:E55"/>
    <mergeCell ref="B45:B50"/>
    <mergeCell ref="D45:E45"/>
    <mergeCell ref="D46:E46"/>
    <mergeCell ref="D47:E47"/>
    <mergeCell ref="D48:E48"/>
    <mergeCell ref="D49:E49"/>
    <mergeCell ref="B51:B56"/>
    <mergeCell ref="D56:E56"/>
    <mergeCell ref="D33:E33"/>
    <mergeCell ref="D34:E34"/>
    <mergeCell ref="D35:E35"/>
    <mergeCell ref="D36:E36"/>
    <mergeCell ref="G36:G38"/>
    <mergeCell ref="D37:E37"/>
    <mergeCell ref="D38:E38"/>
    <mergeCell ref="D39:E39"/>
    <mergeCell ref="D41:E41"/>
    <mergeCell ref="D42:E42"/>
    <mergeCell ref="G42:G44"/>
    <mergeCell ref="D43:E43"/>
    <mergeCell ref="D44:E44"/>
    <mergeCell ref="D27:E27"/>
    <mergeCell ref="D30:E30"/>
    <mergeCell ref="G30:G32"/>
    <mergeCell ref="D31:E31"/>
    <mergeCell ref="G27:G29"/>
    <mergeCell ref="D28:E28"/>
    <mergeCell ref="D29:E29"/>
    <mergeCell ref="G39:G41"/>
    <mergeCell ref="D40:E40"/>
    <mergeCell ref="L15:N15"/>
    <mergeCell ref="H16:I16"/>
    <mergeCell ref="B17:B19"/>
    <mergeCell ref="H19:I19"/>
    <mergeCell ref="B21:B26"/>
    <mergeCell ref="B27:B32"/>
    <mergeCell ref="L26:M26"/>
    <mergeCell ref="L27:M27"/>
    <mergeCell ref="D18:E18"/>
    <mergeCell ref="D19:E19"/>
    <mergeCell ref="D20:E20"/>
    <mergeCell ref="D21:E21"/>
    <mergeCell ref="D22:E22"/>
    <mergeCell ref="D23:E23"/>
    <mergeCell ref="D26:E26"/>
    <mergeCell ref="H29:I29"/>
    <mergeCell ref="H30:I30"/>
    <mergeCell ref="D32:E32"/>
    <mergeCell ref="D24:E24"/>
    <mergeCell ref="D25:E25"/>
    <mergeCell ref="H27:I27"/>
    <mergeCell ref="H28:I28"/>
    <mergeCell ref="M16:N16"/>
    <mergeCell ref="M18:N18"/>
    <mergeCell ref="D1:E1"/>
    <mergeCell ref="B2:C2"/>
    <mergeCell ref="D2:E2"/>
    <mergeCell ref="D3:E3"/>
    <mergeCell ref="I4:J4"/>
    <mergeCell ref="F5:G5"/>
    <mergeCell ref="F6:G6"/>
    <mergeCell ref="D16:E16"/>
    <mergeCell ref="D17:E17"/>
    <mergeCell ref="D14:E14"/>
    <mergeCell ref="B15:E15"/>
    <mergeCell ref="G15:J15"/>
    <mergeCell ref="G17:G21"/>
    <mergeCell ref="L29:P29"/>
    <mergeCell ref="M30:P30"/>
    <mergeCell ref="M31:P31"/>
    <mergeCell ref="M17:N17"/>
    <mergeCell ref="M19:N19"/>
    <mergeCell ref="M20:N20"/>
    <mergeCell ref="M22:N22"/>
    <mergeCell ref="M21:N21"/>
    <mergeCell ref="M23:N23"/>
    <mergeCell ref="M24:N24"/>
    <mergeCell ref="G22:G26"/>
    <mergeCell ref="F7:G7"/>
    <mergeCell ref="F8:G8"/>
    <mergeCell ref="F9:G9"/>
    <mergeCell ref="F10:G10"/>
    <mergeCell ref="F11:G11"/>
    <mergeCell ref="F12:G12"/>
    <mergeCell ref="F13:G13"/>
    <mergeCell ref="H25:I25"/>
    <mergeCell ref="H26:I26"/>
    <mergeCell ref="H17:I17"/>
    <mergeCell ref="H18:I18"/>
    <mergeCell ref="H20:I20"/>
    <mergeCell ref="H21:I21"/>
    <mergeCell ref="H22:I22"/>
    <mergeCell ref="H23:I23"/>
    <mergeCell ref="H24:I24"/>
  </mergeCells>
  <hyperlinks>
    <hyperlink ref="M30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73"/>
  <sheetViews>
    <sheetView zoomScale="88" zoomScaleNormal="70"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  <col min="18" max="20" width="37.42578125" customWidth="1"/>
    <col min="21" max="21" width="18" bestFit="1" customWidth="1"/>
  </cols>
  <sheetData>
    <row r="1" spans="1:23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23" ht="23.25">
      <c r="A2" s="3"/>
      <c r="B2" s="309" t="s">
        <v>13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23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128"/>
      <c r="P3" s="128"/>
      <c r="Q3" s="83"/>
      <c r="R3" s="83"/>
      <c r="S3" s="83"/>
    </row>
    <row r="4" spans="1:23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  <c r="R4" s="83"/>
      <c r="S4" s="83"/>
    </row>
    <row r="5" spans="1:23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  <c r="R5" s="83"/>
      <c r="S5" s="83"/>
    </row>
    <row r="6" spans="1:23" ht="30" customHeight="1">
      <c r="A6" s="3"/>
      <c r="B6" s="26" t="s">
        <v>108</v>
      </c>
      <c r="C6" s="96">
        <v>9.9</v>
      </c>
      <c r="D6" s="96">
        <v>15.4</v>
      </c>
      <c r="E6" s="96">
        <v>19.600000000000001</v>
      </c>
      <c r="F6" s="292">
        <v>21</v>
      </c>
      <c r="G6" s="239"/>
      <c r="H6" s="82"/>
      <c r="I6" s="101" t="s">
        <v>108</v>
      </c>
      <c r="J6" s="16">
        <v>1</v>
      </c>
      <c r="K6" s="82"/>
      <c r="L6" s="37" t="s">
        <v>108</v>
      </c>
      <c r="M6" s="53" t="s">
        <v>194</v>
      </c>
      <c r="N6" s="53" t="s">
        <v>276</v>
      </c>
      <c r="O6" s="53" t="s">
        <v>277</v>
      </c>
      <c r="P6" s="98" t="s">
        <v>278</v>
      </c>
      <c r="Q6" s="83"/>
      <c r="R6" s="83"/>
      <c r="S6" s="83"/>
    </row>
    <row r="7" spans="1:23" ht="30" customHeight="1">
      <c r="A7" s="3"/>
      <c r="B7" s="26" t="s">
        <v>111</v>
      </c>
      <c r="C7" s="96">
        <v>2.8</v>
      </c>
      <c r="D7" s="96">
        <v>4.8</v>
      </c>
      <c r="E7" s="96">
        <v>6.3</v>
      </c>
      <c r="F7" s="292">
        <v>6.8</v>
      </c>
      <c r="G7" s="239"/>
      <c r="H7" s="82"/>
      <c r="I7" s="101" t="s">
        <v>111</v>
      </c>
      <c r="J7" s="40">
        <v>1</v>
      </c>
      <c r="K7" s="82"/>
      <c r="L7" s="37" t="s">
        <v>111</v>
      </c>
      <c r="M7" s="53" t="s">
        <v>194</v>
      </c>
      <c r="N7" s="53" t="s">
        <v>279</v>
      </c>
      <c r="O7" s="53" t="s">
        <v>280</v>
      </c>
      <c r="P7" s="98" t="s">
        <v>281</v>
      </c>
      <c r="Q7" s="83"/>
      <c r="R7" s="83"/>
      <c r="S7" s="83"/>
    </row>
    <row r="8" spans="1:23" ht="30" customHeight="1">
      <c r="A8" s="3"/>
      <c r="B8" s="29" t="s">
        <v>117</v>
      </c>
      <c r="C8" s="96">
        <v>38.299999999999997</v>
      </c>
      <c r="D8" s="96">
        <v>48.9</v>
      </c>
      <c r="E8" s="96">
        <v>56.8</v>
      </c>
      <c r="F8" s="292">
        <v>60</v>
      </c>
      <c r="G8" s="239"/>
      <c r="H8" s="82"/>
      <c r="I8" s="102" t="s">
        <v>117</v>
      </c>
      <c r="J8" s="16">
        <v>2</v>
      </c>
      <c r="K8" s="82"/>
      <c r="L8" s="44" t="s">
        <v>117</v>
      </c>
      <c r="M8" s="53" t="s">
        <v>202</v>
      </c>
      <c r="N8" s="53" t="s">
        <v>282</v>
      </c>
      <c r="O8" s="53" t="s">
        <v>283</v>
      </c>
      <c r="P8" s="98" t="s">
        <v>284</v>
      </c>
      <c r="Q8" s="83"/>
      <c r="R8" s="83"/>
      <c r="S8" s="83"/>
    </row>
    <row r="9" spans="1:23" ht="30" customHeight="1">
      <c r="A9" s="3"/>
      <c r="B9" s="29" t="s">
        <v>124</v>
      </c>
      <c r="C9" s="96">
        <v>76.900000000000006</v>
      </c>
      <c r="D9" s="96">
        <v>134.4</v>
      </c>
      <c r="E9" s="96">
        <v>177.5</v>
      </c>
      <c r="F9" s="292">
        <v>230</v>
      </c>
      <c r="G9" s="239"/>
      <c r="H9" s="82"/>
      <c r="I9" s="102" t="s">
        <v>124</v>
      </c>
      <c r="J9" s="16">
        <v>4</v>
      </c>
      <c r="K9" s="82"/>
      <c r="L9" s="44" t="s">
        <v>124</v>
      </c>
      <c r="M9" s="53" t="s">
        <v>198</v>
      </c>
      <c r="N9" s="53" t="s">
        <v>285</v>
      </c>
      <c r="O9" s="53" t="s">
        <v>286</v>
      </c>
      <c r="P9" s="98" t="s">
        <v>287</v>
      </c>
      <c r="Q9" s="83"/>
      <c r="R9" s="83"/>
      <c r="S9" s="83"/>
    </row>
    <row r="10" spans="1:23" ht="30" customHeight="1">
      <c r="A10" s="3"/>
      <c r="B10" s="29" t="s">
        <v>133</v>
      </c>
      <c r="C10" s="96">
        <v>111.4</v>
      </c>
      <c r="D10" s="96">
        <v>205.9</v>
      </c>
      <c r="E10" s="96">
        <v>276.8</v>
      </c>
      <c r="F10" s="292">
        <v>310</v>
      </c>
      <c r="G10" s="239"/>
      <c r="H10" s="82"/>
      <c r="I10" s="102" t="s">
        <v>133</v>
      </c>
      <c r="J10" s="16">
        <v>4</v>
      </c>
      <c r="K10" s="82"/>
      <c r="L10" s="44" t="s">
        <v>133</v>
      </c>
      <c r="M10" s="53" t="s">
        <v>288</v>
      </c>
      <c r="N10" s="53" t="s">
        <v>289</v>
      </c>
      <c r="O10" s="53" t="s">
        <v>290</v>
      </c>
      <c r="P10" s="98" t="s">
        <v>291</v>
      </c>
      <c r="Q10" s="83"/>
      <c r="R10" s="83"/>
      <c r="S10" s="83"/>
    </row>
    <row r="11" spans="1:23" ht="30" customHeight="1">
      <c r="A11" s="3"/>
      <c r="B11" s="29" t="s">
        <v>140</v>
      </c>
      <c r="C11" s="96">
        <v>14.3</v>
      </c>
      <c r="D11" s="96">
        <v>19.2</v>
      </c>
      <c r="E11" s="96">
        <v>22.7</v>
      </c>
      <c r="F11" s="292">
        <v>24</v>
      </c>
      <c r="G11" s="239"/>
      <c r="H11" s="82"/>
      <c r="I11" s="102" t="s">
        <v>140</v>
      </c>
      <c r="J11" s="16">
        <v>7</v>
      </c>
      <c r="K11" s="82"/>
      <c r="L11" s="44" t="s">
        <v>140</v>
      </c>
      <c r="M11" s="53" t="s">
        <v>202</v>
      </c>
      <c r="N11" s="53" t="s">
        <v>292</v>
      </c>
      <c r="O11" s="53" t="s">
        <v>293</v>
      </c>
      <c r="P11" s="98" t="s">
        <v>294</v>
      </c>
      <c r="Q11" s="83"/>
      <c r="R11" s="83"/>
      <c r="S11" s="83"/>
    </row>
    <row r="12" spans="1:23" ht="30" customHeight="1">
      <c r="A12" s="3"/>
      <c r="B12" s="29" t="s">
        <v>147</v>
      </c>
      <c r="C12" s="96">
        <v>128.69999999999999</v>
      </c>
      <c r="D12" s="96">
        <v>272.7</v>
      </c>
      <c r="E12" s="96">
        <v>380.8</v>
      </c>
      <c r="F12" s="292">
        <v>420</v>
      </c>
      <c r="G12" s="239"/>
      <c r="H12" s="82"/>
      <c r="I12" s="102" t="s">
        <v>147</v>
      </c>
      <c r="J12" s="16">
        <v>8</v>
      </c>
      <c r="K12" s="82"/>
      <c r="L12" s="44" t="s">
        <v>147</v>
      </c>
      <c r="M12" s="53" t="s">
        <v>198</v>
      </c>
      <c r="N12" s="53" t="s">
        <v>295</v>
      </c>
      <c r="O12" s="53" t="s">
        <v>296</v>
      </c>
      <c r="P12" s="98" t="s">
        <v>297</v>
      </c>
      <c r="Q12" s="83"/>
      <c r="R12" s="83"/>
      <c r="S12" s="83"/>
    </row>
    <row r="13" spans="1:23" ht="30" customHeight="1">
      <c r="A13" s="3"/>
      <c r="B13" s="31" t="s">
        <v>153</v>
      </c>
      <c r="C13" s="103">
        <v>89.7</v>
      </c>
      <c r="D13" s="103">
        <v>204.6</v>
      </c>
      <c r="E13" s="103">
        <v>290.7</v>
      </c>
      <c r="F13" s="293">
        <v>320</v>
      </c>
      <c r="G13" s="262"/>
      <c r="H13" s="82"/>
      <c r="I13" s="104" t="s">
        <v>153</v>
      </c>
      <c r="J13" s="32">
        <v>8</v>
      </c>
      <c r="K13" s="82"/>
      <c r="L13" s="55" t="s">
        <v>153</v>
      </c>
      <c r="M13" s="72" t="s">
        <v>198</v>
      </c>
      <c r="N13" s="72" t="s">
        <v>298</v>
      </c>
      <c r="O13" s="72" t="s">
        <v>299</v>
      </c>
      <c r="P13" s="105" t="s">
        <v>300</v>
      </c>
      <c r="Q13" s="83"/>
      <c r="R13" s="83"/>
      <c r="S13" s="83"/>
    </row>
    <row r="14" spans="1:23" ht="11.2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25"/>
      <c r="Q14" s="83"/>
      <c r="R14" s="83"/>
      <c r="S14" s="83"/>
    </row>
    <row r="15" spans="1:23" ht="25.5" customHeight="1" thickTop="1" thickBo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131"/>
      <c r="P15" s="83"/>
      <c r="Q15" s="83"/>
      <c r="R15" s="83"/>
      <c r="S15" s="83"/>
    </row>
    <row r="16" spans="1:23" ht="25.5" customHeight="1" thickTop="1" thickBo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10" t="s">
        <v>42</v>
      </c>
      <c r="M16" s="327" t="s">
        <v>227</v>
      </c>
      <c r="N16" s="249"/>
      <c r="O16" s="131"/>
      <c r="R16" s="195" t="s">
        <v>575</v>
      </c>
      <c r="S16" s="195" t="s">
        <v>576</v>
      </c>
      <c r="T16" s="195" t="s">
        <v>577</v>
      </c>
      <c r="U16" s="195" t="s">
        <v>578</v>
      </c>
      <c r="W16" s="194" t="s">
        <v>580</v>
      </c>
    </row>
    <row r="17" spans="1:23" ht="22.5" customHeight="1" thickTop="1" thickBot="1">
      <c r="A17" s="3"/>
      <c r="B17" s="132" t="s">
        <v>108</v>
      </c>
      <c r="C17" s="133" t="s">
        <v>240</v>
      </c>
      <c r="D17" s="335" t="s">
        <v>235</v>
      </c>
      <c r="E17" s="244"/>
      <c r="F17" s="81"/>
      <c r="G17" s="291" t="s">
        <v>108</v>
      </c>
      <c r="H17" s="298" t="s">
        <v>301</v>
      </c>
      <c r="I17" s="299"/>
      <c r="J17" s="134" t="s">
        <v>231</v>
      </c>
      <c r="K17" s="82"/>
      <c r="L17" s="113" t="s">
        <v>108</v>
      </c>
      <c r="M17" s="306" t="s">
        <v>302</v>
      </c>
      <c r="N17" s="336"/>
      <c r="O17" s="131"/>
      <c r="Q17" s="82"/>
      <c r="R17" s="83"/>
      <c r="S17" s="83"/>
      <c r="T17" s="83"/>
      <c r="U17" s="83" t="str">
        <f>"[\"&amp;C17&amp;"\]"</f>
        <v>[\00:00 - 00:00\]</v>
      </c>
      <c r="W17" s="83" t="str">
        <f>"[\"&amp;Q18&amp;"\,\"&amp;Q19&amp;"\,\"&amp;Q20&amp;"\,\"&amp;Q21&amp;"\]"</f>
        <v>[\Brown Hybrid (Common)\,\Piebald (Uncommon)\,\Melanistic (Rare)\,\Luecistic (Rare)\]</v>
      </c>
    </row>
    <row r="18" spans="1:23" ht="22.5" customHeight="1" thickTop="1">
      <c r="A18" s="3"/>
      <c r="B18" s="320" t="s">
        <v>111</v>
      </c>
      <c r="C18" s="135" t="s">
        <v>303</v>
      </c>
      <c r="D18" s="333" t="s">
        <v>251</v>
      </c>
      <c r="E18" s="249"/>
      <c r="F18" s="81"/>
      <c r="G18" s="273"/>
      <c r="H18" s="294" t="s">
        <v>252</v>
      </c>
      <c r="I18" s="295"/>
      <c r="J18" s="51" t="s">
        <v>231</v>
      </c>
      <c r="K18" s="82"/>
      <c r="L18" s="113" t="s">
        <v>111</v>
      </c>
      <c r="M18" s="306" t="s">
        <v>235</v>
      </c>
      <c r="N18" s="336"/>
      <c r="O18" s="131"/>
      <c r="Q18" s="194" t="str">
        <f>H18&amp;" ("&amp;J18&amp;")"</f>
        <v>Brown Hybrid (Common)</v>
      </c>
      <c r="R18" s="83" t="str">
        <f>"[\"&amp;C18&amp;"\,\"&amp;C21&amp;"\]"</f>
        <v>[\01:00 - 05:00\,\14:00 - 16:00\]</v>
      </c>
      <c r="S18" s="83" t="str">
        <f>"[\"&amp;C19&amp;"\,\"&amp;C22&amp;"\]"</f>
        <v>[\05:00 - 11:00\,\16:00 - 22:00\]</v>
      </c>
      <c r="T18" s="83" t="str">
        <f>"[\"&amp;C20&amp;"\,\"&amp;C23&amp;"\]"</f>
        <v>[\11:00 - 14:00\,\22:00 - 01:00\]</v>
      </c>
      <c r="U18" s="83"/>
      <c r="W18" s="194"/>
    </row>
    <row r="19" spans="1:23" ht="22.5" customHeight="1">
      <c r="A19" s="3"/>
      <c r="B19" s="273"/>
      <c r="C19" s="49" t="s">
        <v>304</v>
      </c>
      <c r="D19" s="334" t="s">
        <v>244</v>
      </c>
      <c r="E19" s="239"/>
      <c r="F19" s="81"/>
      <c r="G19" s="273"/>
      <c r="H19" s="294" t="s">
        <v>264</v>
      </c>
      <c r="I19" s="295"/>
      <c r="J19" s="51" t="s">
        <v>253</v>
      </c>
      <c r="K19" s="82"/>
      <c r="L19" s="115" t="s">
        <v>117</v>
      </c>
      <c r="M19" s="306" t="s">
        <v>239</v>
      </c>
      <c r="N19" s="336"/>
      <c r="O19" s="131"/>
      <c r="Q19" s="194" t="str">
        <f t="shared" ref="Q19:Q45" si="0">H19&amp;" ("&amp;J19&amp;")"</f>
        <v>Piebald (Uncommon)</v>
      </c>
      <c r="R19" s="83"/>
      <c r="S19" s="83"/>
      <c r="T19" s="83"/>
      <c r="U19" s="83"/>
      <c r="W19" s="194"/>
    </row>
    <row r="20" spans="1:23" ht="22.5" customHeight="1">
      <c r="A20" s="3"/>
      <c r="B20" s="273"/>
      <c r="C20" s="49" t="s">
        <v>305</v>
      </c>
      <c r="D20" s="334" t="s">
        <v>260</v>
      </c>
      <c r="E20" s="239"/>
      <c r="F20" s="81"/>
      <c r="G20" s="273"/>
      <c r="H20" s="294" t="s">
        <v>237</v>
      </c>
      <c r="I20" s="295"/>
      <c r="J20" s="51" t="s">
        <v>238</v>
      </c>
      <c r="K20" s="82"/>
      <c r="L20" s="279" t="s">
        <v>124</v>
      </c>
      <c r="M20" s="323" t="s">
        <v>306</v>
      </c>
      <c r="N20" s="341"/>
      <c r="O20" s="131"/>
      <c r="Q20" s="194" t="str">
        <f t="shared" si="0"/>
        <v>Melanistic (Rare)</v>
      </c>
      <c r="R20" s="83"/>
      <c r="S20" s="83"/>
      <c r="T20" s="83"/>
      <c r="U20" s="83"/>
      <c r="W20" s="83"/>
    </row>
    <row r="21" spans="1:23" ht="22.5" customHeight="1" thickBot="1">
      <c r="A21" s="3"/>
      <c r="B21" s="273"/>
      <c r="C21" s="49" t="s">
        <v>307</v>
      </c>
      <c r="D21" s="334" t="s">
        <v>251</v>
      </c>
      <c r="E21" s="239"/>
      <c r="F21" s="81"/>
      <c r="G21" s="274"/>
      <c r="H21" s="296" t="s">
        <v>245</v>
      </c>
      <c r="I21" s="297"/>
      <c r="J21" s="136" t="s">
        <v>238</v>
      </c>
      <c r="K21" s="82"/>
      <c r="L21" s="280"/>
      <c r="M21" s="329"/>
      <c r="N21" s="342"/>
      <c r="O21" s="131"/>
      <c r="Q21" s="194" t="str">
        <f t="shared" si="0"/>
        <v>Luecistic (Rare)</v>
      </c>
      <c r="R21" s="83"/>
      <c r="S21" s="83"/>
      <c r="T21" s="83"/>
      <c r="U21" s="83"/>
      <c r="W21" s="194"/>
    </row>
    <row r="22" spans="1:23" ht="22.5" customHeight="1" thickTop="1">
      <c r="A22" s="3"/>
      <c r="B22" s="273"/>
      <c r="C22" s="49" t="s">
        <v>308</v>
      </c>
      <c r="D22" s="334" t="s">
        <v>244</v>
      </c>
      <c r="E22" s="239"/>
      <c r="F22" s="81"/>
      <c r="G22" s="291" t="s">
        <v>111</v>
      </c>
      <c r="H22" s="298" t="s">
        <v>234</v>
      </c>
      <c r="I22" s="299"/>
      <c r="J22" s="134" t="s">
        <v>231</v>
      </c>
      <c r="K22" s="82"/>
      <c r="L22" s="279" t="s">
        <v>133</v>
      </c>
      <c r="M22" s="323" t="s">
        <v>309</v>
      </c>
      <c r="N22" s="341"/>
      <c r="O22" s="131"/>
      <c r="Q22" s="194" t="str">
        <f t="shared" si="0"/>
        <v>Brown (Common)</v>
      </c>
      <c r="R22" s="83"/>
      <c r="S22" s="83"/>
      <c r="T22" s="83"/>
      <c r="U22" s="83"/>
      <c r="W22" s="83" t="str">
        <f>"[\"&amp;Q23&amp;"\,\"&amp;Q24&amp;"\,\"&amp;Q25&amp;"\,\"&amp;Q26&amp;"\]"</f>
        <v>[\Light Brown (Common)\,\Grey (Common)\,\Albino (Rare)\,\Melanistic (Rare)\]</v>
      </c>
    </row>
    <row r="23" spans="1:23" ht="22.5" customHeight="1" thickBot="1">
      <c r="A23" s="3"/>
      <c r="B23" s="274"/>
      <c r="C23" s="137" t="s">
        <v>310</v>
      </c>
      <c r="D23" s="332" t="s">
        <v>260</v>
      </c>
      <c r="E23" s="262"/>
      <c r="F23" s="81"/>
      <c r="G23" s="273"/>
      <c r="H23" s="294" t="s">
        <v>311</v>
      </c>
      <c r="I23" s="295"/>
      <c r="J23" s="51" t="s">
        <v>231</v>
      </c>
      <c r="K23" s="82"/>
      <c r="L23" s="280"/>
      <c r="M23" s="329"/>
      <c r="N23" s="342"/>
      <c r="O23" s="131"/>
      <c r="Q23" s="194" t="str">
        <f t="shared" si="0"/>
        <v>Light Brown (Common)</v>
      </c>
      <c r="R23" s="83"/>
      <c r="S23" s="83"/>
      <c r="T23" s="83"/>
      <c r="U23" s="83"/>
      <c r="W23" s="83"/>
    </row>
    <row r="24" spans="1:23" ht="22.5" customHeight="1" thickTop="1">
      <c r="A24" s="3"/>
      <c r="B24" s="320" t="s">
        <v>117</v>
      </c>
      <c r="C24" s="135" t="s">
        <v>243</v>
      </c>
      <c r="D24" s="333" t="s">
        <v>260</v>
      </c>
      <c r="E24" s="249"/>
      <c r="F24" s="81"/>
      <c r="G24" s="273"/>
      <c r="H24" s="300" t="s">
        <v>248</v>
      </c>
      <c r="I24" s="295"/>
      <c r="J24" s="51" t="s">
        <v>231</v>
      </c>
      <c r="K24" s="82"/>
      <c r="L24" s="115" t="s">
        <v>140</v>
      </c>
      <c r="M24" s="306" t="s">
        <v>312</v>
      </c>
      <c r="N24" s="336"/>
      <c r="O24" s="131"/>
      <c r="Q24" s="194" t="str">
        <f t="shared" si="0"/>
        <v>Grey (Common)</v>
      </c>
      <c r="R24" s="83" t="str">
        <f>"[\"&amp;C26&amp;"\,\"&amp;C27&amp;"\,\"&amp;C28&amp;"\]"</f>
        <v>[\07:00 - 11:00\,\11:00 - 15:00\,\15:00 - 19:00\]</v>
      </c>
      <c r="S24" s="83" t="str">
        <f>"[\"&amp;C25&amp;"\,\"&amp;C29&amp;"\]"</f>
        <v>[\03:00 - 07:00\,\19:00 - 00:00\]</v>
      </c>
      <c r="T24" s="83" t="str">
        <f>"[\"&amp;C24&amp;"\]"</f>
        <v>[\00:00 - 03:00\]</v>
      </c>
      <c r="U24" s="83"/>
      <c r="W24" s="194"/>
    </row>
    <row r="25" spans="1:23" ht="22.5" customHeight="1">
      <c r="A25" s="3"/>
      <c r="B25" s="273"/>
      <c r="C25" s="49" t="s">
        <v>247</v>
      </c>
      <c r="D25" s="334" t="s">
        <v>244</v>
      </c>
      <c r="E25" s="239"/>
      <c r="F25" s="81"/>
      <c r="G25" s="273"/>
      <c r="H25" s="294" t="s">
        <v>241</v>
      </c>
      <c r="I25" s="295"/>
      <c r="J25" s="51" t="s">
        <v>238</v>
      </c>
      <c r="K25" s="82"/>
      <c r="L25" s="115" t="s">
        <v>147</v>
      </c>
      <c r="M25" s="306" t="s">
        <v>313</v>
      </c>
      <c r="N25" s="239"/>
      <c r="O25" s="131"/>
      <c r="Q25" s="194" t="str">
        <f t="shared" si="0"/>
        <v>Albino (Rare)</v>
      </c>
      <c r="R25" s="83"/>
      <c r="S25" s="83"/>
      <c r="T25" s="83"/>
      <c r="U25" s="83"/>
      <c r="W25" s="194"/>
    </row>
    <row r="26" spans="1:23" ht="22.5" customHeight="1" thickBot="1">
      <c r="A26" s="3"/>
      <c r="B26" s="273"/>
      <c r="C26" s="49" t="s">
        <v>250</v>
      </c>
      <c r="D26" s="334" t="s">
        <v>251</v>
      </c>
      <c r="E26" s="239"/>
      <c r="F26" s="81"/>
      <c r="G26" s="274"/>
      <c r="H26" s="296" t="s">
        <v>237</v>
      </c>
      <c r="I26" s="297"/>
      <c r="J26" s="136" t="s">
        <v>238</v>
      </c>
      <c r="K26" s="82"/>
      <c r="L26" s="119" t="s">
        <v>153</v>
      </c>
      <c r="M26" s="307" t="s">
        <v>314</v>
      </c>
      <c r="N26" s="262"/>
      <c r="O26" s="131"/>
      <c r="P26" s="83"/>
      <c r="Q26" s="194" t="str">
        <f t="shared" si="0"/>
        <v>Melanistic (Rare)</v>
      </c>
      <c r="R26" s="83"/>
      <c r="S26" s="83"/>
      <c r="W26" s="83"/>
    </row>
    <row r="27" spans="1:23" ht="22.5" customHeight="1">
      <c r="A27" s="3"/>
      <c r="B27" s="273"/>
      <c r="C27" s="49" t="s">
        <v>255</v>
      </c>
      <c r="D27" s="334" t="s">
        <v>251</v>
      </c>
      <c r="E27" s="239"/>
      <c r="F27" s="81"/>
      <c r="G27" s="291" t="s">
        <v>117</v>
      </c>
      <c r="H27" s="298" t="s">
        <v>264</v>
      </c>
      <c r="I27" s="299"/>
      <c r="J27" s="134" t="s">
        <v>238</v>
      </c>
      <c r="K27" s="82"/>
      <c r="L27" s="82"/>
      <c r="M27" s="82"/>
      <c r="N27" s="82"/>
      <c r="O27" s="131"/>
      <c r="P27" s="83"/>
      <c r="Q27" s="194" t="str">
        <f t="shared" si="0"/>
        <v>Piebald (Rare)</v>
      </c>
      <c r="R27" s="83"/>
      <c r="S27" s="83"/>
      <c r="W27" s="83" t="str">
        <f>"[\"&amp;Q28&amp;"\,\"&amp;Q29&amp;"\,\"&amp;Q30&amp;"\]"</f>
        <v>[\Albino (Rare)\,\Melanistic (Rare)\,\Piebald (Rare)\]</v>
      </c>
    </row>
    <row r="28" spans="1:23" ht="22.5" customHeight="1">
      <c r="A28" s="3"/>
      <c r="B28" s="273"/>
      <c r="C28" s="49" t="s">
        <v>257</v>
      </c>
      <c r="D28" s="334" t="s">
        <v>251</v>
      </c>
      <c r="E28" s="239"/>
      <c r="F28" s="81"/>
      <c r="G28" s="273"/>
      <c r="H28" s="294" t="s">
        <v>241</v>
      </c>
      <c r="I28" s="295"/>
      <c r="J28" s="51" t="s">
        <v>238</v>
      </c>
      <c r="K28" s="82"/>
      <c r="L28" s="321" t="s">
        <v>262</v>
      </c>
      <c r="M28" s="252"/>
      <c r="N28" s="82"/>
      <c r="O28" s="83"/>
      <c r="P28" s="83"/>
      <c r="Q28" s="194" t="str">
        <f t="shared" si="0"/>
        <v>Albino (Rare)</v>
      </c>
      <c r="R28" s="83"/>
      <c r="S28" s="83"/>
      <c r="W28" s="194"/>
    </row>
    <row r="29" spans="1:23" ht="22.5" customHeight="1">
      <c r="A29" s="3"/>
      <c r="B29" s="274"/>
      <c r="C29" s="137" t="s">
        <v>259</v>
      </c>
      <c r="D29" s="332" t="s">
        <v>244</v>
      </c>
      <c r="E29" s="262"/>
      <c r="F29" s="82"/>
      <c r="G29" s="274"/>
      <c r="H29" s="296" t="s">
        <v>237</v>
      </c>
      <c r="I29" s="297"/>
      <c r="J29" s="136" t="s">
        <v>238</v>
      </c>
      <c r="K29" s="82"/>
      <c r="L29" s="322" t="s">
        <v>315</v>
      </c>
      <c r="M29" s="246"/>
      <c r="N29" s="82"/>
      <c r="O29" s="83"/>
      <c r="P29" s="83"/>
      <c r="Q29" s="194" t="str">
        <f t="shared" si="0"/>
        <v>Melanistic (Rare)</v>
      </c>
      <c r="R29" s="83"/>
      <c r="S29" s="83"/>
      <c r="W29" s="194"/>
    </row>
    <row r="30" spans="1:23" ht="22.5" customHeight="1">
      <c r="A30" s="3"/>
      <c r="B30" s="320" t="s">
        <v>124</v>
      </c>
      <c r="C30" s="135" t="s">
        <v>263</v>
      </c>
      <c r="D30" s="333" t="s">
        <v>251</v>
      </c>
      <c r="E30" s="249"/>
      <c r="F30" s="82"/>
      <c r="G30" s="291" t="s">
        <v>124</v>
      </c>
      <c r="H30" s="298" t="s">
        <v>264</v>
      </c>
      <c r="I30" s="299"/>
      <c r="J30" s="134" t="s">
        <v>238</v>
      </c>
      <c r="K30" s="82"/>
      <c r="L30" s="82"/>
      <c r="M30" s="82"/>
      <c r="N30" s="82"/>
      <c r="O30" s="83"/>
      <c r="P30" s="83"/>
      <c r="Q30" s="194" t="str">
        <f t="shared" si="0"/>
        <v>Piebald (Rare)</v>
      </c>
      <c r="R30" s="83" t="str">
        <f>"[\"&amp;C30&amp;"\,\"&amp;C32&amp;"\,\"&amp;C35&amp;"\]"</f>
        <v>[\00:00 - 05:00\,\09:00 - 13:00\,\21:00 - 00:00\]</v>
      </c>
      <c r="S30" s="83" t="str">
        <f>"[\"&amp;C33&amp;"\]"</f>
        <v>[\13:00 - 17:00\]</v>
      </c>
      <c r="T30" s="83" t="str">
        <f>"[\"&amp;C31&amp;"\,\"&amp;C34&amp;"\]"</f>
        <v>[\05:00 - 09:00\,\17:00 - 21:00\]</v>
      </c>
      <c r="W30" s="83" t="str">
        <f>"[\"&amp;Q31&amp;"\,\"&amp;Q32&amp;"\,\"&amp;Q33&amp;"\]"</f>
        <v>[\Albino (Rare)\,\Melanistic (Rare)\,\Piebald (Rare)\]</v>
      </c>
    </row>
    <row r="31" spans="1:23" ht="22.5" customHeight="1">
      <c r="A31" s="3"/>
      <c r="B31" s="273"/>
      <c r="C31" s="49" t="s">
        <v>228</v>
      </c>
      <c r="D31" s="334" t="s">
        <v>260</v>
      </c>
      <c r="E31" s="239"/>
      <c r="F31" s="82"/>
      <c r="G31" s="273"/>
      <c r="H31" s="294" t="s">
        <v>241</v>
      </c>
      <c r="I31" s="295"/>
      <c r="J31" s="51" t="s">
        <v>238</v>
      </c>
      <c r="K31" s="82"/>
      <c r="L31" s="337" t="s">
        <v>267</v>
      </c>
      <c r="M31" s="248"/>
      <c r="N31" s="248"/>
      <c r="O31" s="248"/>
      <c r="P31" s="249"/>
      <c r="Q31" s="194" t="str">
        <f t="shared" si="0"/>
        <v>Albino (Rare)</v>
      </c>
      <c r="R31" s="83"/>
      <c r="S31" s="83"/>
      <c r="W31" s="194"/>
    </row>
    <row r="32" spans="1:23" ht="22.5" customHeight="1">
      <c r="A32" s="3"/>
      <c r="B32" s="273"/>
      <c r="C32" s="49" t="s">
        <v>266</v>
      </c>
      <c r="D32" s="334" t="s">
        <v>251</v>
      </c>
      <c r="E32" s="239"/>
      <c r="F32" s="82"/>
      <c r="G32" s="274"/>
      <c r="H32" s="296" t="s">
        <v>237</v>
      </c>
      <c r="I32" s="297"/>
      <c r="J32" s="136" t="s">
        <v>238</v>
      </c>
      <c r="K32" s="82"/>
      <c r="L32" s="139"/>
      <c r="M32" s="338"/>
      <c r="N32" s="339"/>
      <c r="O32" s="339"/>
      <c r="P32" s="330"/>
      <c r="Q32" s="194" t="str">
        <f t="shared" si="0"/>
        <v>Melanistic (Rare)</v>
      </c>
      <c r="R32" s="83"/>
      <c r="S32" s="83"/>
      <c r="W32" s="194"/>
    </row>
    <row r="33" spans="1:23" ht="22.5" customHeight="1">
      <c r="A33" s="3"/>
      <c r="B33" s="273"/>
      <c r="C33" s="49" t="s">
        <v>268</v>
      </c>
      <c r="D33" s="334" t="s">
        <v>244</v>
      </c>
      <c r="E33" s="239"/>
      <c r="F33" s="82"/>
      <c r="G33" s="291" t="s">
        <v>133</v>
      </c>
      <c r="H33" s="298" t="s">
        <v>264</v>
      </c>
      <c r="I33" s="299"/>
      <c r="J33" s="134" t="s">
        <v>238</v>
      </c>
      <c r="K33" s="82"/>
      <c r="L33" s="140"/>
      <c r="M33" s="340"/>
      <c r="N33" s="245"/>
      <c r="O33" s="245"/>
      <c r="P33" s="246"/>
      <c r="Q33" s="194" t="str">
        <f t="shared" si="0"/>
        <v>Piebald (Rare)</v>
      </c>
      <c r="R33" s="83"/>
      <c r="S33" s="83"/>
      <c r="W33" s="83" t="str">
        <f>"[\"&amp;Q34&amp;"\,\"&amp;Q35&amp;"\,\"&amp;Q36&amp;"\]"</f>
        <v>[\Albino (Rare)\,\Melanistic (Rare)\,\Brown (Common)\]</v>
      </c>
    </row>
    <row r="34" spans="1:23" ht="22.5" customHeight="1">
      <c r="A34" s="3"/>
      <c r="B34" s="273"/>
      <c r="C34" s="49" t="s">
        <v>270</v>
      </c>
      <c r="D34" s="334" t="s">
        <v>260</v>
      </c>
      <c r="E34" s="239"/>
      <c r="F34" s="82"/>
      <c r="G34" s="273"/>
      <c r="H34" s="294" t="s">
        <v>241</v>
      </c>
      <c r="I34" s="295"/>
      <c r="J34" s="51" t="s">
        <v>238</v>
      </c>
      <c r="K34" s="82"/>
      <c r="L34" s="82"/>
      <c r="M34" s="82"/>
      <c r="N34" s="82"/>
      <c r="O34" s="83"/>
      <c r="P34" s="83"/>
      <c r="Q34" s="194" t="str">
        <f t="shared" si="0"/>
        <v>Albino (Rare)</v>
      </c>
      <c r="R34" s="83"/>
      <c r="S34" s="83"/>
      <c r="W34" s="194"/>
    </row>
    <row r="35" spans="1:23" ht="22.5" customHeight="1">
      <c r="A35" s="3"/>
      <c r="B35" s="274"/>
      <c r="C35" s="137" t="s">
        <v>271</v>
      </c>
      <c r="D35" s="332" t="s">
        <v>251</v>
      </c>
      <c r="E35" s="262"/>
      <c r="F35" s="82"/>
      <c r="G35" s="274"/>
      <c r="H35" s="296" t="s">
        <v>237</v>
      </c>
      <c r="I35" s="297"/>
      <c r="J35" s="136" t="s">
        <v>238</v>
      </c>
      <c r="K35" s="82"/>
      <c r="L35" s="82"/>
      <c r="M35" s="82"/>
      <c r="N35" s="82"/>
      <c r="O35" s="83"/>
      <c r="P35" s="83"/>
      <c r="Q35" s="194" t="str">
        <f t="shared" si="0"/>
        <v>Melanistic (Rare)</v>
      </c>
      <c r="R35" s="83"/>
      <c r="S35" s="83"/>
      <c r="W35" s="194"/>
    </row>
    <row r="36" spans="1:23" ht="22.5" customHeight="1">
      <c r="A36" s="3"/>
      <c r="B36" s="320" t="s">
        <v>133</v>
      </c>
      <c r="C36" s="135" t="s">
        <v>263</v>
      </c>
      <c r="D36" s="333" t="s">
        <v>251</v>
      </c>
      <c r="E36" s="249"/>
      <c r="F36" s="82"/>
      <c r="G36" s="291" t="s">
        <v>140</v>
      </c>
      <c r="H36" s="298" t="s">
        <v>234</v>
      </c>
      <c r="I36" s="299"/>
      <c r="J36" s="134" t="s">
        <v>231</v>
      </c>
      <c r="K36" s="82"/>
      <c r="L36" s="82"/>
      <c r="M36" s="82"/>
      <c r="N36" s="82"/>
      <c r="O36" s="83"/>
      <c r="P36" s="83"/>
      <c r="Q36" s="194" t="str">
        <f t="shared" si="0"/>
        <v>Brown (Common)</v>
      </c>
      <c r="R36" s="83" t="str">
        <f>"[\"&amp;C36&amp;"\,\"&amp;C38&amp;"\,\"&amp;C41&amp;"\]"</f>
        <v>[\00:00 - 05:00\,\09:00 - 12:00\,\21:00 - 00:00\]</v>
      </c>
      <c r="S36" s="83" t="str">
        <f>"[\"&amp;C39&amp;"\]"</f>
        <v>[\12:00 - 15:00\]</v>
      </c>
      <c r="T36" s="83" t="str">
        <f>"[\"&amp;C37&amp;"\,\"&amp;C40&amp;"\]"</f>
        <v>[\05:00 - 09:00\,\15:00 - 21:00\]</v>
      </c>
      <c r="W36" s="83" t="str">
        <f>"[\"&amp;Q37&amp;"\,\"&amp;Q38&amp;"\,\"&amp;Q39&amp;"\]"</f>
        <v>[\Blonde (Common)\,\Cinnamon (Common)\,\Piebald (Rare)\]</v>
      </c>
    </row>
    <row r="37" spans="1:23" ht="22.5" customHeight="1">
      <c r="A37" s="3"/>
      <c r="B37" s="273"/>
      <c r="C37" s="49" t="s">
        <v>228</v>
      </c>
      <c r="D37" s="334" t="s">
        <v>244</v>
      </c>
      <c r="E37" s="239"/>
      <c r="F37" s="82"/>
      <c r="G37" s="273"/>
      <c r="H37" s="294" t="s">
        <v>301</v>
      </c>
      <c r="I37" s="295"/>
      <c r="J37" s="51" t="s">
        <v>231</v>
      </c>
      <c r="K37" s="82"/>
      <c r="L37" s="82"/>
      <c r="M37" s="82"/>
      <c r="N37" s="82"/>
      <c r="O37" s="83"/>
      <c r="P37" s="83"/>
      <c r="Q37" s="194" t="str">
        <f t="shared" si="0"/>
        <v>Blonde (Common)</v>
      </c>
      <c r="R37" s="83"/>
      <c r="S37" s="83"/>
      <c r="W37" s="194"/>
    </row>
    <row r="38" spans="1:23" ht="22.5" customHeight="1">
      <c r="A38" s="3"/>
      <c r="B38" s="273"/>
      <c r="C38" s="49" t="s">
        <v>316</v>
      </c>
      <c r="D38" s="334" t="s">
        <v>251</v>
      </c>
      <c r="E38" s="239"/>
      <c r="F38" s="82"/>
      <c r="G38" s="274"/>
      <c r="H38" s="296" t="s">
        <v>317</v>
      </c>
      <c r="I38" s="297"/>
      <c r="J38" s="136" t="s">
        <v>231</v>
      </c>
      <c r="K38" s="82"/>
      <c r="L38" s="82"/>
      <c r="M38" s="82"/>
      <c r="N38" s="82"/>
      <c r="O38" s="83"/>
      <c r="P38" s="83"/>
      <c r="Q38" s="194" t="str">
        <f t="shared" si="0"/>
        <v>Cinnamon (Common)</v>
      </c>
      <c r="R38" s="83"/>
      <c r="S38" s="83"/>
      <c r="W38" s="194"/>
    </row>
    <row r="39" spans="1:23" ht="22.5" customHeight="1">
      <c r="A39" s="3"/>
      <c r="B39" s="273"/>
      <c r="C39" s="49" t="s">
        <v>318</v>
      </c>
      <c r="D39" s="334" t="s">
        <v>260</v>
      </c>
      <c r="E39" s="239"/>
      <c r="F39" s="82"/>
      <c r="G39" s="291" t="s">
        <v>147</v>
      </c>
      <c r="H39" s="298" t="s">
        <v>264</v>
      </c>
      <c r="I39" s="299"/>
      <c r="J39" s="134" t="s">
        <v>238</v>
      </c>
      <c r="K39" s="82"/>
      <c r="L39" s="82"/>
      <c r="M39" s="82"/>
      <c r="N39" s="82"/>
      <c r="O39" s="83"/>
      <c r="P39" s="83"/>
      <c r="Q39" s="194" t="str">
        <f t="shared" si="0"/>
        <v>Piebald (Rare)</v>
      </c>
      <c r="R39" s="83"/>
      <c r="S39" s="83"/>
      <c r="W39" s="83" t="str">
        <f>"[\"&amp;Q40&amp;"\,\"&amp;Q41&amp;"\,\"&amp;Q42&amp;"\]"</f>
        <v>[\Albino (Rare)\,\Melanistic (Rare)\,\Piebald (Rare)\]</v>
      </c>
    </row>
    <row r="40" spans="1:23" ht="22.5" customHeight="1">
      <c r="A40" s="3"/>
      <c r="B40" s="273"/>
      <c r="C40" s="49" t="s">
        <v>319</v>
      </c>
      <c r="D40" s="334" t="s">
        <v>244</v>
      </c>
      <c r="E40" s="239"/>
      <c r="F40" s="82"/>
      <c r="G40" s="273"/>
      <c r="H40" s="294" t="s">
        <v>241</v>
      </c>
      <c r="I40" s="295"/>
      <c r="J40" s="51" t="s">
        <v>238</v>
      </c>
      <c r="K40" s="82"/>
      <c r="L40" s="82"/>
      <c r="M40" s="82"/>
      <c r="N40" s="82"/>
      <c r="O40" s="83"/>
      <c r="P40" s="83"/>
      <c r="Q40" s="194" t="str">
        <f t="shared" si="0"/>
        <v>Albino (Rare)</v>
      </c>
      <c r="R40" s="83"/>
      <c r="S40" s="83"/>
      <c r="W40" s="83"/>
    </row>
    <row r="41" spans="1:23" ht="22.5" customHeight="1">
      <c r="A41" s="3"/>
      <c r="B41" s="274"/>
      <c r="C41" s="137" t="s">
        <v>271</v>
      </c>
      <c r="D41" s="332" t="s">
        <v>251</v>
      </c>
      <c r="E41" s="262"/>
      <c r="F41" s="82"/>
      <c r="G41" s="274"/>
      <c r="H41" s="296" t="s">
        <v>237</v>
      </c>
      <c r="I41" s="297"/>
      <c r="J41" s="136" t="s">
        <v>238</v>
      </c>
      <c r="K41" s="82"/>
      <c r="L41" s="82"/>
      <c r="M41" s="82"/>
      <c r="N41" s="82"/>
      <c r="O41" s="83"/>
      <c r="P41" s="83"/>
      <c r="Q41" s="194" t="str">
        <f t="shared" si="0"/>
        <v>Melanistic (Rare)</v>
      </c>
      <c r="R41" s="83"/>
      <c r="S41" s="83"/>
      <c r="W41" s="194"/>
    </row>
    <row r="42" spans="1:23" ht="22.5" customHeight="1">
      <c r="A42" s="3"/>
      <c r="B42" s="320" t="s">
        <v>140</v>
      </c>
      <c r="C42" s="135" t="s">
        <v>320</v>
      </c>
      <c r="D42" s="333" t="s">
        <v>244</v>
      </c>
      <c r="E42" s="249"/>
      <c r="F42" s="82"/>
      <c r="G42" s="291" t="s">
        <v>153</v>
      </c>
      <c r="H42" s="298" t="s">
        <v>264</v>
      </c>
      <c r="I42" s="299"/>
      <c r="J42" s="134" t="s">
        <v>238</v>
      </c>
      <c r="K42" s="82"/>
      <c r="L42" s="82"/>
      <c r="M42" s="82"/>
      <c r="N42" s="82"/>
      <c r="O42" s="83"/>
      <c r="P42" s="83"/>
      <c r="Q42" s="194" t="str">
        <f t="shared" si="0"/>
        <v>Piebald (Rare)</v>
      </c>
      <c r="R42" s="83" t="str">
        <f>"[\"&amp;C43&amp;"\,\"&amp;C44&amp;"\,\"&amp;C45&amp;"\]"</f>
        <v>[\07:00 - 11:00\,\11:00 - 15:00\,\15:00 - 19:00\]</v>
      </c>
      <c r="S42" s="83" t="str">
        <f>"[\"&amp;C42&amp;"\]"</f>
        <v>[\00:00 - 07:00\]</v>
      </c>
      <c r="T42" s="83" t="str">
        <f>"[\"&amp;C46&amp;"\]"</f>
        <v>[\19:00 - 00:00\]</v>
      </c>
      <c r="W42" s="83" t="str">
        <f>"[\"&amp;Q43&amp;"\,\"&amp;Q44&amp;"\,\"&amp;Q45&amp;"\]"</f>
        <v>[\Albino (Rare)\,\Melanistic (Rare)\,\ ()\]</v>
      </c>
    </row>
    <row r="43" spans="1:23" ht="22.5" customHeight="1">
      <c r="A43" s="3"/>
      <c r="B43" s="273"/>
      <c r="C43" s="49" t="s">
        <v>250</v>
      </c>
      <c r="D43" s="334" t="s">
        <v>251</v>
      </c>
      <c r="E43" s="239"/>
      <c r="F43" s="82"/>
      <c r="G43" s="273"/>
      <c r="H43" s="294" t="s">
        <v>241</v>
      </c>
      <c r="I43" s="295"/>
      <c r="J43" s="141" t="s">
        <v>238</v>
      </c>
      <c r="K43" s="82"/>
      <c r="L43" s="82"/>
      <c r="M43" s="82"/>
      <c r="N43" s="82"/>
      <c r="O43" s="83"/>
      <c r="P43" s="83"/>
      <c r="Q43" s="194" t="str">
        <f t="shared" si="0"/>
        <v>Albino (Rare)</v>
      </c>
      <c r="R43" s="83"/>
      <c r="S43" s="83"/>
      <c r="W43" s="194"/>
    </row>
    <row r="44" spans="1:23" ht="22.5" customHeight="1">
      <c r="A44" s="3"/>
      <c r="B44" s="273"/>
      <c r="C44" s="49" t="s">
        <v>255</v>
      </c>
      <c r="D44" s="334" t="s">
        <v>251</v>
      </c>
      <c r="E44" s="239"/>
      <c r="F44" s="82"/>
      <c r="G44" s="274"/>
      <c r="H44" s="296" t="s">
        <v>237</v>
      </c>
      <c r="I44" s="297"/>
      <c r="J44" s="136" t="s">
        <v>238</v>
      </c>
      <c r="K44" s="82"/>
      <c r="L44" s="82"/>
      <c r="M44" s="82"/>
      <c r="N44" s="82"/>
      <c r="O44" s="83"/>
      <c r="P44" s="83"/>
      <c r="Q44" s="194" t="str">
        <f t="shared" si="0"/>
        <v>Melanistic (Rare)</v>
      </c>
      <c r="R44" s="83"/>
      <c r="S44" s="83"/>
      <c r="W44" s="194"/>
    </row>
    <row r="45" spans="1:23" ht="22.5" customHeight="1">
      <c r="A45" s="3"/>
      <c r="B45" s="273"/>
      <c r="C45" s="49" t="s">
        <v>257</v>
      </c>
      <c r="D45" s="334" t="s">
        <v>251</v>
      </c>
      <c r="E45" s="239"/>
      <c r="F45" s="82"/>
      <c r="G45" s="82"/>
      <c r="H45" s="82"/>
      <c r="I45" s="82"/>
      <c r="J45" s="82"/>
      <c r="K45" s="82"/>
      <c r="L45" s="82"/>
      <c r="M45" s="82"/>
      <c r="N45" s="82"/>
      <c r="O45" s="83"/>
      <c r="P45" s="83"/>
      <c r="Q45" s="194" t="str">
        <f t="shared" si="0"/>
        <v xml:space="preserve"> ()</v>
      </c>
      <c r="R45" s="83"/>
      <c r="S45" s="83"/>
      <c r="W45" s="194"/>
    </row>
    <row r="46" spans="1:23" ht="22.5" customHeight="1">
      <c r="A46" s="3"/>
      <c r="B46" s="274"/>
      <c r="C46" s="137" t="s">
        <v>259</v>
      </c>
      <c r="D46" s="332" t="s">
        <v>260</v>
      </c>
      <c r="E46" s="262"/>
      <c r="F46" s="82"/>
      <c r="G46" s="82"/>
      <c r="H46" s="82"/>
      <c r="I46" s="82"/>
      <c r="J46" s="82"/>
      <c r="K46" s="82"/>
      <c r="L46" s="82"/>
      <c r="M46" s="82"/>
      <c r="N46" s="82"/>
      <c r="O46" s="83"/>
      <c r="P46" s="83"/>
      <c r="Q46" s="194"/>
      <c r="R46" s="83"/>
      <c r="S46" s="83"/>
      <c r="W46" s="194"/>
    </row>
    <row r="47" spans="1:23" ht="22.5" customHeight="1">
      <c r="A47" s="3"/>
      <c r="B47" s="320" t="s">
        <v>147</v>
      </c>
      <c r="C47" s="135" t="s">
        <v>263</v>
      </c>
      <c r="D47" s="333" t="s">
        <v>251</v>
      </c>
      <c r="E47" s="249"/>
      <c r="F47" s="82"/>
      <c r="G47" s="82"/>
      <c r="H47" s="82"/>
      <c r="I47" s="82"/>
      <c r="J47" s="82"/>
      <c r="K47" s="82"/>
      <c r="L47" s="82"/>
      <c r="M47" s="82"/>
      <c r="N47" s="82"/>
      <c r="O47" s="83"/>
      <c r="P47" s="83"/>
      <c r="Q47" s="82"/>
      <c r="R47" s="83" t="str">
        <f>"[\"&amp;C47&amp;"\,\"&amp;C50&amp;"\,\"&amp;C52&amp;"\]"</f>
        <v>[\00:00 - 05:00\,\13:00 - 17:00\,\21:00 - 00:00\]</v>
      </c>
      <c r="S47" s="83" t="str">
        <f>"[\"&amp;C49&amp;"\]"</f>
        <v>[\09:00 - 13:00\]</v>
      </c>
      <c r="T47" s="83" t="str">
        <f>"[\"&amp;C48&amp;"\,\"&amp;C51&amp;"\]"</f>
        <v>[\05:00 - 09:00\,\17:00 - 21:00\]</v>
      </c>
      <c r="W47" s="194"/>
    </row>
    <row r="48" spans="1:23" ht="22.5" customHeight="1">
      <c r="A48" s="3"/>
      <c r="B48" s="273"/>
      <c r="C48" s="49" t="s">
        <v>228</v>
      </c>
      <c r="D48" s="334" t="s">
        <v>260</v>
      </c>
      <c r="E48" s="239"/>
      <c r="F48" s="82"/>
      <c r="G48" s="82"/>
      <c r="H48" s="82"/>
      <c r="I48" s="82"/>
      <c r="J48" s="82"/>
      <c r="K48" s="82"/>
      <c r="L48" s="82"/>
      <c r="M48" s="82"/>
      <c r="N48" s="82"/>
      <c r="O48" s="83"/>
      <c r="P48" s="83"/>
      <c r="Q48" s="83"/>
      <c r="R48" s="83"/>
      <c r="S48" s="83"/>
      <c r="W48" s="194"/>
    </row>
    <row r="49" spans="1:23" ht="22.5" customHeight="1">
      <c r="A49" s="3"/>
      <c r="B49" s="273"/>
      <c r="C49" s="49" t="s">
        <v>266</v>
      </c>
      <c r="D49" s="334" t="s">
        <v>244</v>
      </c>
      <c r="E49" s="239"/>
      <c r="F49" s="82"/>
      <c r="G49" s="82"/>
      <c r="H49" s="82"/>
      <c r="I49" s="82"/>
      <c r="J49" s="82"/>
      <c r="K49" s="82"/>
      <c r="L49" s="82"/>
      <c r="M49" s="82"/>
      <c r="N49" s="82"/>
      <c r="O49" s="83"/>
      <c r="P49" s="83"/>
      <c r="Q49" s="83"/>
      <c r="R49" s="83"/>
      <c r="S49" s="83"/>
      <c r="W49" s="194"/>
    </row>
    <row r="50" spans="1:23" ht="22.5" customHeight="1">
      <c r="A50" s="3"/>
      <c r="B50" s="273"/>
      <c r="C50" s="49" t="s">
        <v>268</v>
      </c>
      <c r="D50" s="334" t="s">
        <v>251</v>
      </c>
      <c r="E50" s="239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83"/>
      <c r="Q50" s="83"/>
      <c r="R50" s="83"/>
      <c r="S50" s="83"/>
      <c r="W50" s="123"/>
    </row>
    <row r="51" spans="1:23" ht="22.5" customHeight="1">
      <c r="A51" s="3"/>
      <c r="B51" s="273"/>
      <c r="C51" s="49" t="s">
        <v>270</v>
      </c>
      <c r="D51" s="334" t="s">
        <v>260</v>
      </c>
      <c r="E51" s="239"/>
      <c r="F51" s="82"/>
      <c r="G51" s="82"/>
      <c r="H51" s="82"/>
      <c r="I51" s="82"/>
      <c r="J51" s="82"/>
      <c r="K51" s="82"/>
      <c r="L51" s="82"/>
      <c r="M51" s="82"/>
      <c r="N51" s="82"/>
      <c r="O51" s="83"/>
      <c r="P51" s="83"/>
      <c r="Q51" s="83"/>
      <c r="R51" s="83"/>
      <c r="S51" s="83"/>
      <c r="W51" s="123"/>
    </row>
    <row r="52" spans="1:23" ht="22.5" customHeight="1">
      <c r="A52" s="3"/>
      <c r="B52" s="274"/>
      <c r="C52" s="142" t="s">
        <v>271</v>
      </c>
      <c r="D52" s="343" t="s">
        <v>251</v>
      </c>
      <c r="E52" s="324"/>
      <c r="F52" s="82"/>
      <c r="G52" s="82"/>
      <c r="H52" s="82"/>
      <c r="I52" s="82"/>
      <c r="J52" s="82"/>
      <c r="K52" s="82"/>
      <c r="L52" s="82"/>
      <c r="M52" s="82"/>
      <c r="N52" s="82"/>
      <c r="O52" s="83"/>
      <c r="P52" s="83"/>
      <c r="Q52" s="83"/>
      <c r="R52" s="83"/>
      <c r="S52" s="83"/>
      <c r="W52" s="123"/>
    </row>
    <row r="53" spans="1:23" ht="22.5" customHeight="1">
      <c r="A53" s="3"/>
      <c r="B53" s="320" t="s">
        <v>153</v>
      </c>
      <c r="C53" s="135" t="s">
        <v>263</v>
      </c>
      <c r="D53" s="333" t="s">
        <v>251</v>
      </c>
      <c r="E53" s="249"/>
      <c r="F53" s="82"/>
      <c r="G53" s="82"/>
      <c r="H53" s="82"/>
      <c r="I53" s="82"/>
      <c r="J53" s="82"/>
      <c r="K53" s="81"/>
      <c r="L53" s="82"/>
      <c r="M53" s="82"/>
      <c r="N53" s="82"/>
      <c r="O53" s="83"/>
      <c r="P53" s="83"/>
      <c r="Q53" s="83"/>
      <c r="R53" s="83" t="str">
        <f>"[\"&amp;C53&amp;"\,\"&amp;C56&amp;"\,\"&amp;C58&amp;"\]"</f>
        <v>[\00:00 - 05:00\,\13:00 - 17:00\,\21:00 - 00:00\]</v>
      </c>
      <c r="S53" s="83" t="str">
        <f>"[\"&amp;C54&amp;"\,\"&amp;C57&amp;"\]"</f>
        <v>[\05:00 - 09:00\,\17:00 - 21:00\]</v>
      </c>
      <c r="T53" s="83" t="str">
        <f>"[\"&amp;C55&amp;"\]"</f>
        <v>[\09:00 - 13:30\]</v>
      </c>
      <c r="W53" s="123"/>
    </row>
    <row r="54" spans="1:23" ht="22.5" customHeight="1">
      <c r="A54" s="3"/>
      <c r="B54" s="273"/>
      <c r="C54" s="49" t="s">
        <v>228</v>
      </c>
      <c r="D54" s="334" t="s">
        <v>244</v>
      </c>
      <c r="E54" s="239"/>
      <c r="F54" s="82"/>
      <c r="G54" s="82"/>
      <c r="H54" s="82"/>
      <c r="I54" s="82"/>
      <c r="J54" s="82"/>
      <c r="K54" s="81"/>
      <c r="L54" s="82"/>
      <c r="M54" s="82"/>
      <c r="N54" s="82"/>
      <c r="O54" s="83"/>
      <c r="P54" s="83"/>
      <c r="Q54" s="83"/>
      <c r="R54" s="83"/>
      <c r="S54" s="83"/>
      <c r="W54" s="123"/>
    </row>
    <row r="55" spans="1:23" ht="22.5" customHeight="1">
      <c r="A55" s="3"/>
      <c r="B55" s="273"/>
      <c r="C55" s="49" t="s">
        <v>321</v>
      </c>
      <c r="D55" s="334" t="s">
        <v>260</v>
      </c>
      <c r="E55" s="239"/>
      <c r="F55" s="82"/>
      <c r="G55" s="82"/>
      <c r="H55" s="82"/>
      <c r="I55" s="82"/>
      <c r="J55" s="82"/>
      <c r="K55" s="81"/>
      <c r="L55" s="82"/>
      <c r="M55" s="82"/>
      <c r="N55" s="82"/>
      <c r="O55" s="83"/>
      <c r="P55" s="83"/>
      <c r="Q55" s="83"/>
      <c r="R55" s="83"/>
      <c r="S55" s="83"/>
      <c r="W55" s="123"/>
    </row>
    <row r="56" spans="1:23" ht="22.5" customHeight="1">
      <c r="A56" s="3"/>
      <c r="B56" s="273"/>
      <c r="C56" s="49" t="s">
        <v>268</v>
      </c>
      <c r="D56" s="334" t="s">
        <v>251</v>
      </c>
      <c r="E56" s="239"/>
      <c r="F56" s="82"/>
      <c r="G56" s="82"/>
      <c r="H56" s="82"/>
      <c r="I56" s="82"/>
      <c r="J56" s="82"/>
      <c r="K56" s="81"/>
      <c r="L56" s="82"/>
      <c r="M56" s="82"/>
      <c r="N56" s="82"/>
      <c r="O56" s="83"/>
      <c r="P56" s="83"/>
      <c r="Q56" s="83"/>
      <c r="R56" s="83"/>
      <c r="S56" s="83"/>
      <c r="W56" s="123"/>
    </row>
    <row r="57" spans="1:23" ht="22.5" customHeight="1">
      <c r="A57" s="3"/>
      <c r="B57" s="273"/>
      <c r="C57" s="49" t="s">
        <v>270</v>
      </c>
      <c r="D57" s="334" t="s">
        <v>244</v>
      </c>
      <c r="E57" s="239"/>
      <c r="F57" s="82"/>
      <c r="G57" s="82"/>
      <c r="H57" s="82"/>
      <c r="I57" s="82"/>
      <c r="J57" s="82"/>
      <c r="K57" s="81"/>
      <c r="L57" s="82"/>
      <c r="M57" s="82"/>
      <c r="N57" s="82"/>
      <c r="O57" s="83"/>
      <c r="P57" s="83"/>
      <c r="Q57" s="83"/>
      <c r="R57" s="83"/>
      <c r="S57" s="83"/>
      <c r="W57" s="123"/>
    </row>
    <row r="58" spans="1:23" ht="22.5" customHeight="1">
      <c r="A58" s="3"/>
      <c r="B58" s="274"/>
      <c r="C58" s="137" t="s">
        <v>271</v>
      </c>
      <c r="D58" s="332" t="s">
        <v>251</v>
      </c>
      <c r="E58" s="262"/>
      <c r="F58" s="82"/>
      <c r="G58" s="82"/>
      <c r="H58" s="82"/>
      <c r="I58" s="82"/>
      <c r="J58" s="82"/>
      <c r="K58" s="81"/>
      <c r="L58" s="82"/>
      <c r="M58" s="82"/>
      <c r="N58" s="82"/>
      <c r="O58" s="83"/>
      <c r="P58" s="83"/>
      <c r="Q58" s="83"/>
      <c r="R58" s="83"/>
      <c r="S58" s="83"/>
      <c r="W58" s="123"/>
    </row>
    <row r="59" spans="1:23" ht="22.5" customHeight="1">
      <c r="A59" s="3"/>
      <c r="B59" s="79"/>
      <c r="C59" s="79"/>
      <c r="D59" s="79"/>
      <c r="E59" s="79"/>
      <c r="F59" s="82"/>
      <c r="G59" s="82"/>
      <c r="H59" s="82"/>
      <c r="I59" s="82"/>
      <c r="J59" s="82"/>
      <c r="K59" s="81"/>
      <c r="L59" s="82"/>
      <c r="M59" s="82"/>
      <c r="N59" s="82"/>
      <c r="O59" s="83"/>
      <c r="P59" s="83"/>
      <c r="Q59" s="83"/>
      <c r="R59" s="83"/>
      <c r="S59" s="83"/>
      <c r="W59" s="123"/>
    </row>
    <row r="60" spans="1:23" ht="22.5" customHeight="1">
      <c r="A60" s="3"/>
      <c r="B60" s="79"/>
      <c r="C60" s="79"/>
      <c r="D60" s="79"/>
      <c r="E60" s="79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3"/>
      <c r="Q60" s="83"/>
      <c r="R60" s="83"/>
      <c r="S60" s="83"/>
      <c r="W60" s="123"/>
    </row>
    <row r="61" spans="1:23" ht="22.5" customHeight="1">
      <c r="A61" s="3"/>
      <c r="B61" s="79"/>
      <c r="C61" s="79"/>
      <c r="D61" s="79"/>
      <c r="E61" s="79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3"/>
      <c r="Q61" s="83"/>
      <c r="R61" s="83"/>
      <c r="S61" s="83"/>
      <c r="W61" s="123"/>
    </row>
    <row r="62" spans="1:23" ht="22.5" customHeight="1">
      <c r="B62" s="125"/>
      <c r="C62" s="125"/>
      <c r="D62" s="125"/>
      <c r="E62" s="12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W62" s="123"/>
    </row>
    <row r="63" spans="1:23" ht="22.5" customHeight="1">
      <c r="B63" s="125"/>
      <c r="C63" s="125"/>
      <c r="D63" s="125"/>
      <c r="E63" s="12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1:23" ht="22.5" customHeight="1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 ht="12.7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 ht="12.7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 ht="12.7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</sheetData>
  <mergeCells count="121">
    <mergeCell ref="D45:E45"/>
    <mergeCell ref="D46:E46"/>
    <mergeCell ref="D34:E34"/>
    <mergeCell ref="D35:E35"/>
    <mergeCell ref="B36:B41"/>
    <mergeCell ref="D36:E36"/>
    <mergeCell ref="D37:E37"/>
    <mergeCell ref="D38:E38"/>
    <mergeCell ref="B42:B46"/>
    <mergeCell ref="D56:E56"/>
    <mergeCell ref="D57:E57"/>
    <mergeCell ref="B47:B52"/>
    <mergeCell ref="D47:E47"/>
    <mergeCell ref="D48:E48"/>
    <mergeCell ref="D49:E49"/>
    <mergeCell ref="D50:E50"/>
    <mergeCell ref="D51:E51"/>
    <mergeCell ref="B53:B58"/>
    <mergeCell ref="D58:E58"/>
    <mergeCell ref="D52:E52"/>
    <mergeCell ref="D53:E53"/>
    <mergeCell ref="D54:E54"/>
    <mergeCell ref="D55:E55"/>
    <mergeCell ref="H33:I33"/>
    <mergeCell ref="H34:I34"/>
    <mergeCell ref="H42:I42"/>
    <mergeCell ref="H43:I43"/>
    <mergeCell ref="H44:I44"/>
    <mergeCell ref="H35:I35"/>
    <mergeCell ref="H36:I36"/>
    <mergeCell ref="H37:I37"/>
    <mergeCell ref="H38:I38"/>
    <mergeCell ref="H39:I39"/>
    <mergeCell ref="H40:I40"/>
    <mergeCell ref="H41:I41"/>
    <mergeCell ref="G33:G35"/>
    <mergeCell ref="G36:G38"/>
    <mergeCell ref="G39:G41"/>
    <mergeCell ref="G42:G44"/>
    <mergeCell ref="D27:E27"/>
    <mergeCell ref="G27:G29"/>
    <mergeCell ref="D28:E28"/>
    <mergeCell ref="D29:E29"/>
    <mergeCell ref="B30:B35"/>
    <mergeCell ref="D30:E30"/>
    <mergeCell ref="D33:E33"/>
    <mergeCell ref="D40:E40"/>
    <mergeCell ref="D41:E41"/>
    <mergeCell ref="D39:E39"/>
    <mergeCell ref="D42:E42"/>
    <mergeCell ref="D43:E43"/>
    <mergeCell ref="D44:E44"/>
    <mergeCell ref="B24:B29"/>
    <mergeCell ref="D24:E24"/>
    <mergeCell ref="H24:I24"/>
    <mergeCell ref="D25:E25"/>
    <mergeCell ref="D26:E26"/>
    <mergeCell ref="H29:I29"/>
    <mergeCell ref="D31:E31"/>
    <mergeCell ref="D32:E32"/>
    <mergeCell ref="G30:G32"/>
    <mergeCell ref="H27:I27"/>
    <mergeCell ref="H28:I28"/>
    <mergeCell ref="H30:I30"/>
    <mergeCell ref="H31:I31"/>
    <mergeCell ref="H32:I32"/>
    <mergeCell ref="L28:M28"/>
    <mergeCell ref="L29:M29"/>
    <mergeCell ref="L31:P31"/>
    <mergeCell ref="M32:P32"/>
    <mergeCell ref="M33:P33"/>
    <mergeCell ref="M17:N17"/>
    <mergeCell ref="M18:N18"/>
    <mergeCell ref="M19:N19"/>
    <mergeCell ref="L20:L21"/>
    <mergeCell ref="M20:N21"/>
    <mergeCell ref="L22:L23"/>
    <mergeCell ref="M22:N23"/>
    <mergeCell ref="L15:N15"/>
    <mergeCell ref="D16:E16"/>
    <mergeCell ref="M16:N16"/>
    <mergeCell ref="D17:E17"/>
    <mergeCell ref="H19:I19"/>
    <mergeCell ref="H20:I20"/>
    <mergeCell ref="G17:G21"/>
    <mergeCell ref="G22:G26"/>
    <mergeCell ref="F7:G7"/>
    <mergeCell ref="F8:G8"/>
    <mergeCell ref="F9:G9"/>
    <mergeCell ref="F10:G10"/>
    <mergeCell ref="F11:G11"/>
    <mergeCell ref="F12:G12"/>
    <mergeCell ref="F13:G13"/>
    <mergeCell ref="M24:N24"/>
    <mergeCell ref="M25:N25"/>
    <mergeCell ref="M26:N26"/>
    <mergeCell ref="H25:I25"/>
    <mergeCell ref="H26:I26"/>
    <mergeCell ref="D21:E21"/>
    <mergeCell ref="H21:I21"/>
    <mergeCell ref="D22:E22"/>
    <mergeCell ref="H22:I22"/>
    <mergeCell ref="D1:E1"/>
    <mergeCell ref="B2:C2"/>
    <mergeCell ref="D2:E2"/>
    <mergeCell ref="D3:E3"/>
    <mergeCell ref="I4:J4"/>
    <mergeCell ref="F5:G5"/>
    <mergeCell ref="F6:G6"/>
    <mergeCell ref="D14:E14"/>
    <mergeCell ref="B15:E15"/>
    <mergeCell ref="G15:J15"/>
    <mergeCell ref="D23:E23"/>
    <mergeCell ref="H23:I23"/>
    <mergeCell ref="H16:I16"/>
    <mergeCell ref="H17:I17"/>
    <mergeCell ref="B18:B23"/>
    <mergeCell ref="D18:E18"/>
    <mergeCell ref="H18:I18"/>
    <mergeCell ref="D19:E19"/>
    <mergeCell ref="D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66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26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78"/>
      <c r="P1" s="78"/>
      <c r="Q1" s="78"/>
    </row>
    <row r="2" spans="1:26" ht="23.25">
      <c r="A2" s="3"/>
      <c r="B2" s="309" t="s">
        <v>16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78"/>
      <c r="P2" s="78"/>
      <c r="Q2" s="78"/>
      <c r="R2" s="127"/>
    </row>
    <row r="3" spans="1:26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81"/>
      <c r="P3" s="81"/>
      <c r="Q3" s="82"/>
      <c r="R3" s="83"/>
      <c r="S3" s="83"/>
    </row>
    <row r="4" spans="1:26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81"/>
      <c r="Q4" s="82"/>
      <c r="R4" s="83"/>
      <c r="S4" s="83"/>
    </row>
    <row r="5" spans="1:26" ht="30" customHeight="1">
      <c r="A5" s="3"/>
      <c r="B5" s="143" t="s">
        <v>42</v>
      </c>
      <c r="C5" s="144" t="s">
        <v>186</v>
      </c>
      <c r="D5" s="145" t="s">
        <v>187</v>
      </c>
      <c r="E5" s="146" t="s">
        <v>188</v>
      </c>
      <c r="F5" s="350" t="s">
        <v>189</v>
      </c>
      <c r="G5" s="244"/>
      <c r="H5" s="82"/>
      <c r="I5" s="61" t="s">
        <v>42</v>
      </c>
      <c r="J5" s="62" t="s">
        <v>43</v>
      </c>
      <c r="K5" s="82"/>
      <c r="L5" s="147" t="s">
        <v>42</v>
      </c>
      <c r="M5" s="148" t="s">
        <v>190</v>
      </c>
      <c r="N5" s="148" t="s">
        <v>191</v>
      </c>
      <c r="O5" s="94" t="s">
        <v>192</v>
      </c>
      <c r="P5" s="95" t="s">
        <v>193</v>
      </c>
      <c r="Q5" s="82"/>
      <c r="R5" s="83"/>
      <c r="S5" s="83"/>
    </row>
    <row r="6" spans="1:26" ht="30" customHeight="1">
      <c r="A6" s="3"/>
      <c r="B6" s="149" t="s">
        <v>163</v>
      </c>
      <c r="C6" s="96">
        <v>60</v>
      </c>
      <c r="D6" s="96">
        <v>168</v>
      </c>
      <c r="E6" s="96">
        <v>249</v>
      </c>
      <c r="F6" s="292">
        <v>276</v>
      </c>
      <c r="G6" s="239"/>
      <c r="H6" s="82"/>
      <c r="I6" s="65" t="s">
        <v>163</v>
      </c>
      <c r="J6" s="24">
        <v>2</v>
      </c>
      <c r="K6" s="82"/>
      <c r="L6" s="150" t="s">
        <v>163</v>
      </c>
      <c r="M6" s="53" t="s">
        <v>194</v>
      </c>
      <c r="N6" s="53" t="s">
        <v>322</v>
      </c>
      <c r="O6" s="53" t="s">
        <v>323</v>
      </c>
      <c r="P6" s="98" t="s">
        <v>324</v>
      </c>
      <c r="Q6" s="82"/>
      <c r="R6" s="83"/>
      <c r="S6" s="83"/>
    </row>
    <row r="7" spans="1:26" ht="30" customHeight="1">
      <c r="A7" s="3"/>
      <c r="B7" s="149" t="s">
        <v>169</v>
      </c>
      <c r="C7" s="96">
        <v>18.5</v>
      </c>
      <c r="D7" s="96">
        <v>23.7</v>
      </c>
      <c r="E7" s="96">
        <v>27.6</v>
      </c>
      <c r="F7" s="292">
        <v>29</v>
      </c>
      <c r="G7" s="239"/>
      <c r="H7" s="82"/>
      <c r="I7" s="65" t="s">
        <v>169</v>
      </c>
      <c r="J7" s="24">
        <v>3</v>
      </c>
      <c r="K7" s="82"/>
      <c r="L7" s="150" t="s">
        <v>169</v>
      </c>
      <c r="M7" s="53" t="s">
        <v>202</v>
      </c>
      <c r="N7" s="53" t="s">
        <v>325</v>
      </c>
      <c r="O7" s="53" t="s">
        <v>326</v>
      </c>
      <c r="P7" s="98" t="s">
        <v>327</v>
      </c>
      <c r="Q7" s="82"/>
      <c r="R7" s="83"/>
      <c r="S7" s="83"/>
    </row>
    <row r="8" spans="1:26" ht="30" customHeight="1">
      <c r="A8" s="3"/>
      <c r="B8" s="151" t="s">
        <v>67</v>
      </c>
      <c r="C8" s="96">
        <v>37.5</v>
      </c>
      <c r="D8" s="96">
        <v>98.5</v>
      </c>
      <c r="E8" s="96">
        <v>144.19999999999999</v>
      </c>
      <c r="F8" s="292">
        <v>160</v>
      </c>
      <c r="G8" s="239"/>
      <c r="H8" s="82"/>
      <c r="I8" s="68" t="s">
        <v>67</v>
      </c>
      <c r="J8" s="24">
        <v>4</v>
      </c>
      <c r="K8" s="82"/>
      <c r="L8" s="152" t="s">
        <v>67</v>
      </c>
      <c r="M8" s="53" t="s">
        <v>198</v>
      </c>
      <c r="N8" s="53" t="s">
        <v>209</v>
      </c>
      <c r="O8" s="53" t="s">
        <v>210</v>
      </c>
      <c r="P8" s="98" t="s">
        <v>211</v>
      </c>
      <c r="Q8" s="82"/>
      <c r="R8" s="83"/>
      <c r="S8" s="83"/>
    </row>
    <row r="9" spans="1:26" ht="30" customHeight="1">
      <c r="A9" s="3"/>
      <c r="B9" s="151" t="s">
        <v>175</v>
      </c>
      <c r="C9" s="96">
        <v>152.5</v>
      </c>
      <c r="D9" s="96">
        <v>311.2</v>
      </c>
      <c r="E9" s="96">
        <v>430.2</v>
      </c>
      <c r="F9" s="292">
        <v>470</v>
      </c>
      <c r="G9" s="239"/>
      <c r="H9" s="82"/>
      <c r="I9" s="68" t="s">
        <v>175</v>
      </c>
      <c r="J9" s="24">
        <v>6</v>
      </c>
      <c r="K9" s="82"/>
      <c r="L9" s="152" t="s">
        <v>175</v>
      </c>
      <c r="M9" s="53" t="s">
        <v>198</v>
      </c>
      <c r="N9" s="53" t="s">
        <v>328</v>
      </c>
      <c r="O9" s="53" t="s">
        <v>329</v>
      </c>
      <c r="P9" s="98" t="s">
        <v>330</v>
      </c>
      <c r="Q9" s="82"/>
      <c r="R9" s="83"/>
      <c r="S9" s="83"/>
    </row>
    <row r="10" spans="1:26" ht="30" customHeight="1">
      <c r="A10" s="3"/>
      <c r="B10" s="151" t="s">
        <v>177</v>
      </c>
      <c r="C10" s="96">
        <v>18.600000000000001</v>
      </c>
      <c r="D10" s="96">
        <v>23.7</v>
      </c>
      <c r="E10" s="96">
        <v>27.7</v>
      </c>
      <c r="F10" s="292">
        <v>30</v>
      </c>
      <c r="G10" s="239"/>
      <c r="H10" s="82"/>
      <c r="I10" s="68" t="s">
        <v>177</v>
      </c>
      <c r="J10" s="24">
        <v>7</v>
      </c>
      <c r="K10" s="82"/>
      <c r="L10" s="152" t="s">
        <v>177</v>
      </c>
      <c r="M10" s="53" t="s">
        <v>202</v>
      </c>
      <c r="N10" s="53" t="s">
        <v>331</v>
      </c>
      <c r="O10" s="53" t="s">
        <v>332</v>
      </c>
      <c r="P10" s="98" t="s">
        <v>333</v>
      </c>
      <c r="Q10" s="82"/>
      <c r="R10" s="83"/>
      <c r="S10" s="83"/>
    </row>
    <row r="11" spans="1:26" ht="30" customHeight="1">
      <c r="A11" s="3"/>
      <c r="B11" s="153" t="s">
        <v>153</v>
      </c>
      <c r="C11" s="103">
        <v>89.7</v>
      </c>
      <c r="D11" s="103">
        <v>204.6</v>
      </c>
      <c r="E11" s="103">
        <v>290.7</v>
      </c>
      <c r="F11" s="293">
        <v>315</v>
      </c>
      <c r="G11" s="262"/>
      <c r="H11" s="82"/>
      <c r="I11" s="74" t="s">
        <v>153</v>
      </c>
      <c r="J11" s="34">
        <v>8</v>
      </c>
      <c r="K11" s="82"/>
      <c r="L11" s="154" t="s">
        <v>153</v>
      </c>
      <c r="M11" s="72" t="s">
        <v>198</v>
      </c>
      <c r="N11" s="72" t="s">
        <v>298</v>
      </c>
      <c r="O11" s="72" t="s">
        <v>299</v>
      </c>
      <c r="P11" s="105" t="s">
        <v>300</v>
      </c>
      <c r="Q11" s="82"/>
      <c r="R11" s="83"/>
      <c r="S11" s="83"/>
    </row>
    <row r="12" spans="1:26" ht="9.75" customHeight="1">
      <c r="A12" s="3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83"/>
    </row>
    <row r="13" spans="1:26" ht="6" customHeight="1">
      <c r="A13" s="3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83"/>
    </row>
    <row r="14" spans="1:26" ht="1.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2"/>
      <c r="Q14" s="82"/>
      <c r="R14" s="83"/>
      <c r="S14" s="83"/>
    </row>
    <row r="15" spans="1:26" ht="25.5" customHeigh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81"/>
      <c r="P15" s="82"/>
      <c r="Q15" s="82"/>
      <c r="R15" s="83"/>
      <c r="S15" s="83"/>
    </row>
    <row r="16" spans="1:26" ht="25.5" customHeigh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55" t="s">
        <v>42</v>
      </c>
      <c r="M16" s="351" t="s">
        <v>227</v>
      </c>
      <c r="N16" s="244"/>
      <c r="O16" s="81"/>
      <c r="P16" s="82"/>
      <c r="Q16" s="82"/>
      <c r="R16" s="82" t="s">
        <v>575</v>
      </c>
      <c r="S16" s="83" t="s">
        <v>576</v>
      </c>
      <c r="T16" s="194" t="s">
        <v>577</v>
      </c>
      <c r="U16" s="82" t="s">
        <v>578</v>
      </c>
      <c r="V16" s="82" t="s">
        <v>579</v>
      </c>
      <c r="W16" s="194"/>
      <c r="X16" s="194" t="s">
        <v>580</v>
      </c>
      <c r="Y16" s="194"/>
      <c r="Z16" s="194"/>
    </row>
    <row r="17" spans="1:26" ht="22.5" customHeight="1">
      <c r="A17" s="3"/>
      <c r="B17" s="320" t="s">
        <v>163</v>
      </c>
      <c r="C17" s="135" t="s">
        <v>243</v>
      </c>
      <c r="D17" s="333" t="s">
        <v>251</v>
      </c>
      <c r="E17" s="249"/>
      <c r="F17" s="81"/>
      <c r="G17" s="291" t="s">
        <v>163</v>
      </c>
      <c r="H17" s="298" t="s">
        <v>264</v>
      </c>
      <c r="I17" s="299"/>
      <c r="J17" s="134" t="s">
        <v>238</v>
      </c>
      <c r="K17" s="82"/>
      <c r="L17" s="19" t="s">
        <v>163</v>
      </c>
      <c r="M17" s="352" t="s">
        <v>235</v>
      </c>
      <c r="N17" s="239"/>
      <c r="O17" s="81"/>
      <c r="P17" s="82"/>
      <c r="Q17" s="194" t="str">
        <f>H17&amp;" ("&amp;J17&amp;")"</f>
        <v>Piebald (Rare)</v>
      </c>
      <c r="R17" s="83" t="str">
        <f>"[\"&amp;C17&amp;"\,\"&amp;C21&amp;"\,\"&amp;C19&amp;"\]"</f>
        <v>[\00:00 - 03:00\,\15:00 - 19:00\,\07:00 - 11:00\]</v>
      </c>
      <c r="S17" s="83" t="str">
        <f>"[\"&amp;C20&amp;"\,\"&amp;C22&amp;"\]"</f>
        <v>[\11:00 - 15:00\,\19:00 - 00:00\]</v>
      </c>
      <c r="T17" s="83" t="str">
        <f>"[\"&amp;C18&amp;"\]"</f>
        <v>[\03:00 - 07:00\]</v>
      </c>
      <c r="U17" s="194"/>
      <c r="W17" s="194"/>
      <c r="X17" s="83" t="str">
        <f>"[\"&amp;Q17&amp;"\,\"&amp;Q18&amp;"\,\"&amp;Q19&amp;"\]"</f>
        <v>[\Piebald (Rare)\,\Albino (Rare)\,\Melanistic ( Very Rare)\]</v>
      </c>
      <c r="Y17" s="194"/>
      <c r="Z17" s="194"/>
    </row>
    <row r="18" spans="1:26" ht="22.5" customHeight="1">
      <c r="A18" s="3"/>
      <c r="B18" s="273"/>
      <c r="C18" s="49" t="s">
        <v>247</v>
      </c>
      <c r="D18" s="334" t="s">
        <v>260</v>
      </c>
      <c r="E18" s="239"/>
      <c r="F18" s="81"/>
      <c r="G18" s="273"/>
      <c r="H18" s="294" t="s">
        <v>241</v>
      </c>
      <c r="I18" s="295"/>
      <c r="J18" s="51" t="s">
        <v>238</v>
      </c>
      <c r="K18" s="82"/>
      <c r="L18" s="19" t="s">
        <v>169</v>
      </c>
      <c r="M18" s="352" t="s">
        <v>239</v>
      </c>
      <c r="N18" s="239"/>
      <c r="O18" s="81"/>
      <c r="P18" s="82"/>
      <c r="Q18" s="194" t="str">
        <f t="shared" ref="Q18:Q44" si="0">H18&amp;" ("&amp;J18&amp;")"</f>
        <v>Albino (Rare)</v>
      </c>
      <c r="R18" s="194"/>
      <c r="S18" s="194"/>
      <c r="T18" s="83"/>
      <c r="U18" s="194"/>
      <c r="V18" s="194"/>
      <c r="W18" s="194"/>
      <c r="X18" s="194"/>
      <c r="Y18" s="194"/>
      <c r="Z18" s="194"/>
    </row>
    <row r="19" spans="1:26" ht="22.5" customHeight="1">
      <c r="A19" s="3"/>
      <c r="B19" s="273"/>
      <c r="C19" s="49" t="s">
        <v>250</v>
      </c>
      <c r="D19" s="334" t="s">
        <v>251</v>
      </c>
      <c r="E19" s="239"/>
      <c r="F19" s="81"/>
      <c r="G19" s="274"/>
      <c r="H19" s="296" t="s">
        <v>237</v>
      </c>
      <c r="I19" s="297"/>
      <c r="J19" s="136" t="s">
        <v>334</v>
      </c>
      <c r="K19" s="82"/>
      <c r="L19" s="28" t="s">
        <v>67</v>
      </c>
      <c r="M19" s="352" t="s">
        <v>249</v>
      </c>
      <c r="N19" s="239"/>
      <c r="O19" s="81"/>
      <c r="P19" s="82"/>
      <c r="Q19" s="194" t="str">
        <f t="shared" si="0"/>
        <v>Melanistic ( Very Rare)</v>
      </c>
      <c r="R19" s="83"/>
      <c r="S19" s="83"/>
      <c r="T19" s="83"/>
      <c r="U19" s="194"/>
      <c r="V19" s="194"/>
      <c r="W19" s="194"/>
      <c r="X19" s="194"/>
      <c r="Y19" s="194"/>
      <c r="Z19" s="194"/>
    </row>
    <row r="20" spans="1:26" ht="22.5" customHeight="1">
      <c r="A20" s="3"/>
      <c r="B20" s="273"/>
      <c r="C20" s="49" t="s">
        <v>255</v>
      </c>
      <c r="D20" s="334" t="s">
        <v>244</v>
      </c>
      <c r="E20" s="239"/>
      <c r="F20" s="81"/>
      <c r="G20" s="291" t="s">
        <v>169</v>
      </c>
      <c r="H20" s="344" t="s">
        <v>264</v>
      </c>
      <c r="I20" s="299"/>
      <c r="J20" s="134" t="s">
        <v>261</v>
      </c>
      <c r="K20" s="82"/>
      <c r="L20" s="28" t="s">
        <v>175</v>
      </c>
      <c r="M20" s="352" t="s">
        <v>246</v>
      </c>
      <c r="N20" s="239"/>
      <c r="O20" s="81"/>
      <c r="P20" s="82"/>
      <c r="Q20" s="194" t="str">
        <f t="shared" si="0"/>
        <v>Piebald (Very Rare)</v>
      </c>
      <c r="R20" s="83"/>
      <c r="S20" s="83"/>
      <c r="U20" s="194"/>
      <c r="V20" s="194"/>
      <c r="W20" s="194"/>
      <c r="X20" s="83" t="str">
        <f>"[\"&amp;Q20&amp;"\,\"&amp;Q21&amp;"\,\"&amp;Q22&amp;"\]"</f>
        <v>[\Piebald (Very Rare)\,\Albino (Very Rare)\,\Melanistic (Very Rare)\]</v>
      </c>
      <c r="Y20" s="194"/>
      <c r="Z20" s="194"/>
    </row>
    <row r="21" spans="1:26" ht="22.5" customHeight="1">
      <c r="A21" s="3"/>
      <c r="B21" s="273"/>
      <c r="C21" s="49" t="s">
        <v>257</v>
      </c>
      <c r="D21" s="334" t="s">
        <v>251</v>
      </c>
      <c r="E21" s="239"/>
      <c r="F21" s="81"/>
      <c r="G21" s="273"/>
      <c r="H21" s="345" t="s">
        <v>241</v>
      </c>
      <c r="I21" s="346"/>
      <c r="J21" s="51" t="s">
        <v>261</v>
      </c>
      <c r="K21" s="82"/>
      <c r="L21" s="28" t="s">
        <v>177</v>
      </c>
      <c r="M21" s="352" t="s">
        <v>312</v>
      </c>
      <c r="N21" s="239"/>
      <c r="O21" s="81"/>
      <c r="P21" s="82"/>
      <c r="Q21" s="194" t="str">
        <f t="shared" si="0"/>
        <v>Albino (Very Rare)</v>
      </c>
      <c r="R21" s="83"/>
      <c r="S21" s="83"/>
      <c r="T21" s="83"/>
      <c r="U21" s="194"/>
      <c r="V21" s="194"/>
      <c r="W21" s="194"/>
      <c r="X21" s="194"/>
      <c r="Y21" s="194"/>
      <c r="Z21" s="194"/>
    </row>
    <row r="22" spans="1:26" ht="22.5" customHeight="1">
      <c r="A22" s="3"/>
      <c r="B22" s="274"/>
      <c r="C22" s="137" t="s">
        <v>259</v>
      </c>
      <c r="D22" s="343" t="s">
        <v>244</v>
      </c>
      <c r="E22" s="324"/>
      <c r="F22" s="81"/>
      <c r="G22" s="274"/>
      <c r="H22" s="347" t="s">
        <v>237</v>
      </c>
      <c r="I22" s="348"/>
      <c r="J22" s="136" t="s">
        <v>261</v>
      </c>
      <c r="K22" s="82"/>
      <c r="L22" s="156" t="s">
        <v>153</v>
      </c>
      <c r="M22" s="355" t="s">
        <v>314</v>
      </c>
      <c r="N22" s="262"/>
      <c r="O22" s="81"/>
      <c r="P22" s="82"/>
      <c r="Q22" s="194" t="str">
        <f t="shared" si="0"/>
        <v>Melanistic (Very Rare)</v>
      </c>
      <c r="S22" s="83"/>
      <c r="T22" s="83"/>
      <c r="U22" s="194"/>
      <c r="V22" s="194"/>
      <c r="W22" s="194"/>
      <c r="X22" s="83"/>
      <c r="Y22" s="194"/>
      <c r="Z22" s="194"/>
    </row>
    <row r="23" spans="1:26" ht="22.5" customHeight="1">
      <c r="A23" s="3"/>
      <c r="B23" s="320" t="s">
        <v>169</v>
      </c>
      <c r="C23" s="138" t="s">
        <v>320</v>
      </c>
      <c r="D23" s="333" t="s">
        <v>244</v>
      </c>
      <c r="E23" s="249"/>
      <c r="F23" s="81"/>
      <c r="G23" s="291" t="s">
        <v>67</v>
      </c>
      <c r="H23" s="298" t="s">
        <v>273</v>
      </c>
      <c r="I23" s="299"/>
      <c r="J23" s="134" t="s">
        <v>238</v>
      </c>
      <c r="K23" s="82"/>
      <c r="L23" s="82"/>
      <c r="M23" s="82"/>
      <c r="N23" s="83"/>
      <c r="O23" s="83"/>
      <c r="P23" s="82"/>
      <c r="Q23" s="194" t="str">
        <f t="shared" si="0"/>
        <v>Black Gold (Rare)</v>
      </c>
      <c r="R23" s="83" t="str">
        <f>"[\"&amp;C24&amp;"\,\"&amp;C25&amp;"\,\"&amp;C26&amp;"\]"</f>
        <v>[\07:00 - 11:00\,\11:00 - 15:00\,\15:00 - 19:00\]</v>
      </c>
      <c r="S23" s="83" t="str">
        <f>"[\"&amp;C23&amp;"\]"</f>
        <v>[\00:00 - 07:00\]</v>
      </c>
      <c r="T23" s="83" t="str">
        <f>"[\"&amp;C27&amp;"\]"</f>
        <v>[\19:00 - 00:00\]</v>
      </c>
      <c r="U23" s="194"/>
      <c r="V23" s="194"/>
      <c r="W23" s="194"/>
      <c r="X23" s="83" t="str">
        <f>"[\"&amp;Q23&amp;"\,\"&amp;Q24&amp;"\,\"&amp;Q25&amp;"\]"</f>
        <v>[\Black Gold (Rare)\,\Albino (Rare)\,\Melanistic (Rare)\]</v>
      </c>
      <c r="Y23" s="194"/>
      <c r="Z23" s="194"/>
    </row>
    <row r="24" spans="1:26" ht="22.5" customHeight="1">
      <c r="A24" s="3"/>
      <c r="B24" s="273"/>
      <c r="C24" s="49" t="s">
        <v>250</v>
      </c>
      <c r="D24" s="349" t="s">
        <v>251</v>
      </c>
      <c r="E24" s="330"/>
      <c r="F24" s="81"/>
      <c r="G24" s="273"/>
      <c r="H24" s="300" t="s">
        <v>241</v>
      </c>
      <c r="I24" s="295"/>
      <c r="J24" s="51" t="s">
        <v>238</v>
      </c>
      <c r="K24" s="82"/>
      <c r="L24" s="321" t="s">
        <v>262</v>
      </c>
      <c r="M24" s="252"/>
      <c r="N24" s="83"/>
      <c r="O24" s="83"/>
      <c r="P24" s="82"/>
      <c r="Q24" s="194" t="str">
        <f t="shared" si="0"/>
        <v>Albino (Rare)</v>
      </c>
      <c r="U24" s="194"/>
      <c r="V24" s="194"/>
      <c r="W24" s="194"/>
      <c r="X24" s="194"/>
      <c r="Y24" s="194"/>
      <c r="Z24" s="194"/>
    </row>
    <row r="25" spans="1:26" ht="22.5" customHeight="1">
      <c r="A25" s="3"/>
      <c r="B25" s="273"/>
      <c r="C25" s="49" t="s">
        <v>255</v>
      </c>
      <c r="D25" s="334" t="s">
        <v>251</v>
      </c>
      <c r="E25" s="239"/>
      <c r="F25" s="81"/>
      <c r="G25" s="274"/>
      <c r="H25" s="296" t="s">
        <v>237</v>
      </c>
      <c r="I25" s="297"/>
      <c r="J25" s="136" t="s">
        <v>238</v>
      </c>
      <c r="K25" s="82"/>
      <c r="L25" s="322" t="s">
        <v>335</v>
      </c>
      <c r="M25" s="246"/>
      <c r="N25" s="83"/>
      <c r="O25" s="83"/>
      <c r="P25" s="82"/>
      <c r="Q25" s="194" t="str">
        <f t="shared" si="0"/>
        <v>Melanistic (Rare)</v>
      </c>
      <c r="R25" s="83"/>
      <c r="S25" s="83"/>
      <c r="T25" s="83"/>
      <c r="U25" s="194"/>
      <c r="V25" s="194"/>
      <c r="W25" s="194"/>
      <c r="X25" s="194"/>
      <c r="Y25" s="194"/>
      <c r="Z25" s="194"/>
    </row>
    <row r="26" spans="1:26" ht="22.5" customHeight="1">
      <c r="A26" s="3"/>
      <c r="B26" s="273"/>
      <c r="C26" s="49" t="s">
        <v>257</v>
      </c>
      <c r="D26" s="334" t="s">
        <v>251</v>
      </c>
      <c r="E26" s="239"/>
      <c r="F26" s="81"/>
      <c r="G26" s="291" t="s">
        <v>175</v>
      </c>
      <c r="H26" s="344" t="s">
        <v>264</v>
      </c>
      <c r="I26" s="299"/>
      <c r="J26" s="134" t="s">
        <v>238</v>
      </c>
      <c r="K26" s="82"/>
      <c r="L26" s="82"/>
      <c r="M26" s="82"/>
      <c r="N26" s="83"/>
      <c r="O26" s="83"/>
      <c r="P26" s="82"/>
      <c r="Q26" s="194" t="str">
        <f t="shared" si="0"/>
        <v>Piebald (Rare)</v>
      </c>
      <c r="R26" s="83"/>
      <c r="S26" s="83"/>
      <c r="T26" s="194"/>
      <c r="U26" s="194"/>
      <c r="V26" s="194"/>
      <c r="W26" s="194"/>
      <c r="X26" s="83" t="str">
        <f>"[\"&amp;Q26&amp;"\,\"&amp;Q27&amp;"\,\"&amp;Q28&amp;"\,\"&amp;Q29&amp;"\]"</f>
        <v>[\Piebald (Rare)\,\Leucistic (Rare)\,\Albino (Rare)\,\Melanistic (Rare)\]</v>
      </c>
      <c r="Y26" s="194"/>
      <c r="Z26" s="194"/>
    </row>
    <row r="27" spans="1:26" ht="22.5" customHeight="1">
      <c r="A27" s="3"/>
      <c r="B27" s="274"/>
      <c r="C27" s="137" t="s">
        <v>259</v>
      </c>
      <c r="D27" s="332" t="s">
        <v>260</v>
      </c>
      <c r="E27" s="262"/>
      <c r="F27" s="81"/>
      <c r="G27" s="273"/>
      <c r="H27" s="345" t="s">
        <v>336</v>
      </c>
      <c r="I27" s="346"/>
      <c r="J27" s="51" t="s">
        <v>238</v>
      </c>
      <c r="K27" s="82"/>
      <c r="L27" s="337" t="s">
        <v>267</v>
      </c>
      <c r="M27" s="248"/>
      <c r="N27" s="248"/>
      <c r="O27" s="248"/>
      <c r="P27" s="249"/>
      <c r="Q27" s="194" t="str">
        <f t="shared" si="0"/>
        <v>Leucistic (Rare)</v>
      </c>
      <c r="R27" s="83"/>
      <c r="S27" s="83"/>
      <c r="T27" s="194"/>
      <c r="U27" s="194"/>
      <c r="V27" s="194"/>
      <c r="W27" s="194"/>
      <c r="X27" s="83"/>
      <c r="Y27" s="194"/>
      <c r="Z27" s="194"/>
    </row>
    <row r="28" spans="1:26" ht="22.5" customHeight="1">
      <c r="A28" s="3"/>
      <c r="B28" s="320" t="s">
        <v>67</v>
      </c>
      <c r="C28" s="135" t="s">
        <v>272</v>
      </c>
      <c r="D28" s="333" t="s">
        <v>260</v>
      </c>
      <c r="E28" s="249"/>
      <c r="F28" s="81"/>
      <c r="G28" s="273"/>
      <c r="H28" s="345" t="s">
        <v>241</v>
      </c>
      <c r="I28" s="346"/>
      <c r="J28" s="51" t="s">
        <v>238</v>
      </c>
      <c r="K28" s="82"/>
      <c r="L28" s="139"/>
      <c r="M28" s="353"/>
      <c r="N28" s="339"/>
      <c r="O28" s="339"/>
      <c r="P28" s="330"/>
      <c r="Q28" s="194" t="str">
        <f t="shared" si="0"/>
        <v>Albino (Rare)</v>
      </c>
      <c r="R28" s="83" t="str">
        <f>"[\"&amp;C30&amp;"\,\"&amp;C31&amp;"\,\"&amp;C32&amp;"\]"</f>
        <v>[\07:00 - 11:00\,\11:00 - 15:00\,\15:00 - 19:00\]</v>
      </c>
      <c r="S28" s="83" t="str">
        <f>"[\"&amp;C33&amp;"\,\"&amp;C29&amp;"\]"</f>
        <v>[\19:00 - 23:00\,\03:00 - 07:00\]</v>
      </c>
      <c r="T28" s="83" t="str">
        <f>"[\"&amp;C28&amp;"\]"</f>
        <v>[\23:00 - 03:00\]</v>
      </c>
      <c r="U28" s="194"/>
      <c r="V28" s="194"/>
      <c r="W28" s="194"/>
      <c r="X28" s="194"/>
      <c r="Y28" s="194"/>
      <c r="Z28" s="194"/>
    </row>
    <row r="29" spans="1:26" ht="22.5" customHeight="1">
      <c r="A29" s="3"/>
      <c r="B29" s="273"/>
      <c r="C29" s="49" t="s">
        <v>247</v>
      </c>
      <c r="D29" s="334" t="s">
        <v>244</v>
      </c>
      <c r="E29" s="239"/>
      <c r="F29" s="82"/>
      <c r="G29" s="274"/>
      <c r="H29" s="347" t="s">
        <v>237</v>
      </c>
      <c r="I29" s="348"/>
      <c r="J29" s="136" t="s">
        <v>238</v>
      </c>
      <c r="K29" s="82"/>
      <c r="L29" s="140"/>
      <c r="M29" s="354"/>
      <c r="N29" s="245"/>
      <c r="O29" s="245"/>
      <c r="P29" s="246"/>
      <c r="Q29" s="194" t="str">
        <f t="shared" si="0"/>
        <v>Melanistic (Rare)</v>
      </c>
      <c r="R29" s="83"/>
      <c r="S29" s="83"/>
      <c r="T29" s="194"/>
      <c r="U29" s="194"/>
      <c r="V29" s="194"/>
      <c r="W29" s="194"/>
      <c r="X29" s="194"/>
      <c r="Y29" s="194"/>
      <c r="Z29" s="194"/>
    </row>
    <row r="30" spans="1:26" ht="22.5" customHeight="1">
      <c r="A30" s="3"/>
      <c r="B30" s="273"/>
      <c r="C30" s="49" t="s">
        <v>250</v>
      </c>
      <c r="D30" s="334" t="s">
        <v>251</v>
      </c>
      <c r="E30" s="239"/>
      <c r="F30" s="82"/>
      <c r="G30" s="291" t="s">
        <v>177</v>
      </c>
      <c r="H30" s="344" t="s">
        <v>248</v>
      </c>
      <c r="I30" s="299"/>
      <c r="J30" s="134" t="s">
        <v>231</v>
      </c>
      <c r="K30" s="82"/>
      <c r="L30" s="82"/>
      <c r="M30" s="82"/>
      <c r="N30" s="82"/>
      <c r="O30" s="82"/>
      <c r="P30" s="82"/>
      <c r="Q30" s="194" t="str">
        <f t="shared" si="0"/>
        <v>Grey (Common)</v>
      </c>
      <c r="V30" s="194"/>
      <c r="W30" s="194"/>
      <c r="X30" s="83" t="str">
        <f>"[\"&amp;Q30&amp;"\,\"&amp;Q31&amp;"\,\"&amp;Q32&amp;"\,\"&amp;Q33&amp;"\,\"&amp;Q34&amp;"\,\"&amp;Q35&amp;"\,\"&amp;Q36&amp;"\,\"&amp;Q37&amp;"\,\"&amp;Q38&amp;"\,\"&amp;Q39&amp;"\]"</f>
        <v>[\Grey (Common)\,\Blonde (Common)\,\Cinnamon (Common)\,\Light Brown (Common)\,\Dark Brown (Common)\,\Red Brown (Common)\,\Spirit (Common)\,\Gold (Common)\,\Albino (Rare &amp; Mission)\,\Melanistic (Very Rare)\]</v>
      </c>
      <c r="Y30" s="194"/>
      <c r="Z30" s="194"/>
    </row>
    <row r="31" spans="1:26" ht="22.5" customHeight="1">
      <c r="A31" s="3"/>
      <c r="B31" s="273"/>
      <c r="C31" s="49" t="s">
        <v>255</v>
      </c>
      <c r="D31" s="334" t="s">
        <v>251</v>
      </c>
      <c r="E31" s="239"/>
      <c r="F31" s="82"/>
      <c r="G31" s="273"/>
      <c r="H31" s="345" t="s">
        <v>301</v>
      </c>
      <c r="I31" s="346"/>
      <c r="J31" s="51" t="s">
        <v>231</v>
      </c>
      <c r="K31" s="82"/>
      <c r="L31" s="82"/>
      <c r="M31" s="82"/>
      <c r="N31" s="82"/>
      <c r="O31" s="82"/>
      <c r="P31" s="82"/>
      <c r="Q31" s="194" t="str">
        <f t="shared" si="0"/>
        <v>Blonde (Common)</v>
      </c>
      <c r="V31" s="194"/>
      <c r="W31" s="194"/>
      <c r="X31" s="194"/>
      <c r="Y31" s="194"/>
      <c r="Z31" s="194"/>
    </row>
    <row r="32" spans="1:26" ht="22.5" customHeight="1">
      <c r="A32" s="3"/>
      <c r="B32" s="273"/>
      <c r="C32" s="49" t="s">
        <v>257</v>
      </c>
      <c r="D32" s="334" t="s">
        <v>251</v>
      </c>
      <c r="E32" s="239"/>
      <c r="F32" s="82"/>
      <c r="G32" s="273"/>
      <c r="H32" s="345" t="s">
        <v>317</v>
      </c>
      <c r="I32" s="346"/>
      <c r="J32" s="51" t="s">
        <v>231</v>
      </c>
      <c r="K32" s="82"/>
      <c r="L32" s="82"/>
      <c r="M32" s="82"/>
      <c r="N32" s="82"/>
      <c r="O32" s="82"/>
      <c r="P32" s="82"/>
      <c r="Q32" s="194" t="str">
        <f t="shared" si="0"/>
        <v>Cinnamon (Common)</v>
      </c>
      <c r="V32" s="194"/>
      <c r="W32" s="194"/>
      <c r="X32" s="194"/>
      <c r="Y32" s="194"/>
      <c r="Z32" s="194"/>
    </row>
    <row r="33" spans="1:26" ht="22.5" customHeight="1">
      <c r="A33" s="3"/>
      <c r="B33" s="274"/>
      <c r="C33" s="137" t="s">
        <v>275</v>
      </c>
      <c r="D33" s="332" t="s">
        <v>244</v>
      </c>
      <c r="E33" s="262"/>
      <c r="F33" s="82"/>
      <c r="G33" s="273"/>
      <c r="H33" s="345" t="s">
        <v>311</v>
      </c>
      <c r="I33" s="346"/>
      <c r="J33" s="51" t="s">
        <v>231</v>
      </c>
      <c r="K33" s="82"/>
      <c r="L33" s="82"/>
      <c r="M33" s="82"/>
      <c r="N33" s="82"/>
      <c r="O33" s="82"/>
      <c r="P33" s="82"/>
      <c r="Q33" s="194" t="str">
        <f t="shared" si="0"/>
        <v>Light Brown (Common)</v>
      </c>
      <c r="V33" s="194"/>
      <c r="W33" s="194"/>
      <c r="X33" s="83"/>
      <c r="Y33" s="194"/>
      <c r="Z33" s="194"/>
    </row>
    <row r="34" spans="1:26" ht="22.5" customHeight="1">
      <c r="A34" s="3"/>
      <c r="B34" s="320" t="s">
        <v>175</v>
      </c>
      <c r="C34" s="135" t="s">
        <v>263</v>
      </c>
      <c r="D34" s="333" t="s">
        <v>251</v>
      </c>
      <c r="E34" s="249"/>
      <c r="F34" s="82"/>
      <c r="G34" s="273"/>
      <c r="H34" s="345" t="s">
        <v>337</v>
      </c>
      <c r="I34" s="346"/>
      <c r="J34" s="51" t="s">
        <v>231</v>
      </c>
      <c r="K34" s="82"/>
      <c r="L34" s="82"/>
      <c r="M34" s="82"/>
      <c r="N34" s="82"/>
      <c r="O34" s="82"/>
      <c r="P34" s="82"/>
      <c r="Q34" s="194" t="str">
        <f t="shared" si="0"/>
        <v>Dark Brown (Common)</v>
      </c>
      <c r="R34" s="83" t="str">
        <f>"[\"&amp;C34&amp;"\,\"&amp;C37&amp;"\,\"&amp;C39&amp;"\]"</f>
        <v>[\00:00 - 05:00\,\13:00 - 17:00\,\21:00 - 00:00\]</v>
      </c>
      <c r="S34" s="83" t="str">
        <f>"[\"&amp;C36&amp;"\]"</f>
        <v>[\09:00 - 13:00\]</v>
      </c>
      <c r="T34" s="83" t="str">
        <f>"[\"&amp;C35&amp;"\,\"&amp;C38&amp;"\]"</f>
        <v>[\05:00 - 09:00\,\17:00 - 21:00\]</v>
      </c>
      <c r="U34" s="194"/>
      <c r="V34" s="194"/>
      <c r="W34" s="194"/>
      <c r="X34" s="194"/>
      <c r="Y34" s="194"/>
      <c r="Z34" s="194"/>
    </row>
    <row r="35" spans="1:26" ht="22.5" customHeight="1">
      <c r="A35" s="3"/>
      <c r="B35" s="273"/>
      <c r="C35" s="49" t="s">
        <v>228</v>
      </c>
      <c r="D35" s="334" t="s">
        <v>260</v>
      </c>
      <c r="E35" s="239"/>
      <c r="F35" s="82"/>
      <c r="G35" s="273"/>
      <c r="H35" s="345" t="s">
        <v>338</v>
      </c>
      <c r="I35" s="346"/>
      <c r="J35" s="51" t="s">
        <v>231</v>
      </c>
      <c r="K35" s="82"/>
      <c r="L35" s="82"/>
      <c r="M35" s="82"/>
      <c r="N35" s="82"/>
      <c r="O35" s="82"/>
      <c r="P35" s="82"/>
      <c r="Q35" s="194" t="str">
        <f t="shared" si="0"/>
        <v>Red Brown (Common)</v>
      </c>
      <c r="R35" s="83"/>
      <c r="S35" s="83"/>
      <c r="T35" s="194"/>
      <c r="U35" s="194"/>
      <c r="V35" s="194"/>
      <c r="W35" s="194"/>
      <c r="X35" s="194"/>
      <c r="Y35" s="194"/>
      <c r="Z35" s="194"/>
    </row>
    <row r="36" spans="1:26" ht="22.5" customHeight="1">
      <c r="A36" s="3"/>
      <c r="B36" s="273"/>
      <c r="C36" s="49" t="s">
        <v>266</v>
      </c>
      <c r="D36" s="334" t="s">
        <v>244</v>
      </c>
      <c r="E36" s="239"/>
      <c r="F36" s="82"/>
      <c r="G36" s="273"/>
      <c r="H36" s="345" t="s">
        <v>339</v>
      </c>
      <c r="I36" s="346"/>
      <c r="J36" s="51" t="s">
        <v>231</v>
      </c>
      <c r="K36" s="82"/>
      <c r="L36" s="82"/>
      <c r="M36" s="82"/>
      <c r="N36" s="82"/>
      <c r="O36" s="82"/>
      <c r="P36" s="82"/>
      <c r="Q36" s="194" t="str">
        <f t="shared" si="0"/>
        <v>Spirit (Common)</v>
      </c>
      <c r="R36" s="83"/>
      <c r="S36" s="83"/>
      <c r="T36" s="194"/>
      <c r="U36" s="194"/>
      <c r="V36" s="194"/>
      <c r="W36" s="194"/>
      <c r="X36" s="83"/>
      <c r="Y36" s="194"/>
      <c r="Z36" s="194"/>
    </row>
    <row r="37" spans="1:26" ht="22.5" customHeight="1">
      <c r="A37" s="3"/>
      <c r="B37" s="273"/>
      <c r="C37" s="49" t="s">
        <v>268</v>
      </c>
      <c r="D37" s="334" t="s">
        <v>251</v>
      </c>
      <c r="E37" s="239"/>
      <c r="F37" s="82"/>
      <c r="G37" s="273"/>
      <c r="H37" s="345" t="s">
        <v>187</v>
      </c>
      <c r="I37" s="346"/>
      <c r="J37" s="141" t="s">
        <v>231</v>
      </c>
      <c r="K37" s="82"/>
      <c r="L37" s="82"/>
      <c r="M37" s="82"/>
      <c r="N37" s="82"/>
      <c r="O37" s="82"/>
      <c r="P37" s="82"/>
      <c r="Q37" s="194" t="str">
        <f t="shared" si="0"/>
        <v>Gold (Common)</v>
      </c>
      <c r="V37" s="194"/>
      <c r="W37" s="194"/>
      <c r="X37" s="194"/>
      <c r="Y37" s="194"/>
      <c r="Z37" s="194"/>
    </row>
    <row r="38" spans="1:26" ht="22.5" customHeight="1">
      <c r="A38" s="3"/>
      <c r="B38" s="273"/>
      <c r="C38" s="49" t="s">
        <v>270</v>
      </c>
      <c r="D38" s="334" t="s">
        <v>260</v>
      </c>
      <c r="E38" s="239"/>
      <c r="F38" s="82"/>
      <c r="G38" s="273"/>
      <c r="H38" s="345" t="s">
        <v>241</v>
      </c>
      <c r="I38" s="346"/>
      <c r="J38" s="51" t="s">
        <v>274</v>
      </c>
      <c r="K38" s="82"/>
      <c r="L38" s="82"/>
      <c r="M38" s="82"/>
      <c r="N38" s="82"/>
      <c r="O38" s="82"/>
      <c r="P38" s="82"/>
      <c r="Q38" s="194" t="str">
        <f t="shared" si="0"/>
        <v>Albino (Rare &amp; Mission)</v>
      </c>
      <c r="V38" s="194"/>
      <c r="W38" s="194"/>
      <c r="X38" s="194"/>
      <c r="Y38" s="194"/>
      <c r="Z38" s="194"/>
    </row>
    <row r="39" spans="1:26" ht="22.5" customHeight="1">
      <c r="A39" s="3"/>
      <c r="B39" s="274"/>
      <c r="C39" s="137" t="s">
        <v>271</v>
      </c>
      <c r="D39" s="332" t="s">
        <v>251</v>
      </c>
      <c r="E39" s="262"/>
      <c r="F39" s="82"/>
      <c r="G39" s="274"/>
      <c r="H39" s="347" t="s">
        <v>237</v>
      </c>
      <c r="I39" s="348"/>
      <c r="J39" s="136" t="s">
        <v>261</v>
      </c>
      <c r="K39" s="82"/>
      <c r="L39" s="82"/>
      <c r="M39" s="82"/>
      <c r="N39" s="82"/>
      <c r="O39" s="82"/>
      <c r="P39" s="82"/>
      <c r="Q39" s="194" t="str">
        <f t="shared" si="0"/>
        <v>Melanistic (Very Rare)</v>
      </c>
      <c r="V39" s="194"/>
      <c r="W39" s="194"/>
      <c r="X39" s="83"/>
      <c r="Y39" s="194"/>
      <c r="Z39" s="194"/>
    </row>
    <row r="40" spans="1:26" ht="22.5" customHeight="1">
      <c r="A40" s="3"/>
      <c r="B40" s="320" t="s">
        <v>177</v>
      </c>
      <c r="C40" s="135" t="s">
        <v>243</v>
      </c>
      <c r="D40" s="333" t="s">
        <v>244</v>
      </c>
      <c r="E40" s="249"/>
      <c r="F40" s="82"/>
      <c r="G40" s="291" t="s">
        <v>153</v>
      </c>
      <c r="H40" s="344" t="s">
        <v>264</v>
      </c>
      <c r="I40" s="299"/>
      <c r="J40" s="134" t="s">
        <v>238</v>
      </c>
      <c r="K40" s="82"/>
      <c r="L40" s="82"/>
      <c r="M40" s="82"/>
      <c r="N40" s="82"/>
      <c r="O40" s="82"/>
      <c r="P40" s="82"/>
      <c r="Q40" s="194" t="str">
        <f t="shared" si="0"/>
        <v>Piebald (Rare)</v>
      </c>
      <c r="R40" s="83" t="str">
        <f>"[\"&amp;C34&amp;"\,\"&amp;C37&amp;"\,\"&amp;C39&amp;"\]"</f>
        <v>[\00:00 - 05:00\,\13:00 - 17:00\,\21:00 - 00:00\]</v>
      </c>
      <c r="S40" s="83" t="str">
        <f>"[\"&amp;C40&amp;"\,\"&amp;C45&amp;"\]"</f>
        <v>[\00:00 - 03:00\,\19:00 - 00:00\]</v>
      </c>
      <c r="T40" s="83" t="str">
        <f>"[\"&amp;C41&amp;"\]"</f>
        <v>[\03:00 - 07:00\]</v>
      </c>
      <c r="U40" s="194"/>
      <c r="V40" s="194"/>
      <c r="W40" s="194"/>
      <c r="X40" s="83" t="str">
        <f>"[\"&amp;Q40&amp;"\,\"&amp;Q41&amp;"\,\"&amp;Q42&amp;"\,\"&amp;Q43&amp;"\]"</f>
        <v>[\Piebald (Rare)\,\Albino (Rare)\,\Melanistic (Rare)\,\ ()\]</v>
      </c>
      <c r="Y40" s="194"/>
      <c r="Z40" s="194"/>
    </row>
    <row r="41" spans="1:26" ht="22.5" customHeight="1">
      <c r="A41" s="3"/>
      <c r="B41" s="273"/>
      <c r="C41" s="49" t="s">
        <v>247</v>
      </c>
      <c r="D41" s="334" t="s">
        <v>260</v>
      </c>
      <c r="E41" s="239"/>
      <c r="F41" s="82"/>
      <c r="G41" s="273"/>
      <c r="H41" s="345" t="s">
        <v>241</v>
      </c>
      <c r="I41" s="346"/>
      <c r="J41" s="141" t="s">
        <v>238</v>
      </c>
      <c r="K41" s="82"/>
      <c r="L41" s="82"/>
      <c r="M41" s="82"/>
      <c r="N41" s="82"/>
      <c r="O41" s="82"/>
      <c r="P41" s="82"/>
      <c r="Q41" s="194" t="str">
        <f t="shared" si="0"/>
        <v>Albino (Rare)</v>
      </c>
      <c r="R41" s="83"/>
      <c r="S41" s="83"/>
      <c r="T41" s="194"/>
      <c r="U41" s="194"/>
      <c r="V41" s="194"/>
      <c r="W41" s="194"/>
      <c r="X41" s="194"/>
      <c r="Y41" s="194"/>
      <c r="Z41" s="194"/>
    </row>
    <row r="42" spans="1:26" ht="22.5" customHeight="1">
      <c r="A42" s="3"/>
      <c r="B42" s="273"/>
      <c r="C42" s="49" t="s">
        <v>250</v>
      </c>
      <c r="D42" s="334" t="s">
        <v>251</v>
      </c>
      <c r="E42" s="239"/>
      <c r="F42" s="82"/>
      <c r="G42" s="274"/>
      <c r="H42" s="347" t="s">
        <v>237</v>
      </c>
      <c r="I42" s="348"/>
      <c r="J42" s="136" t="s">
        <v>238</v>
      </c>
      <c r="K42" s="82"/>
      <c r="L42" s="82"/>
      <c r="M42" s="82"/>
      <c r="N42" s="82"/>
      <c r="O42" s="82"/>
      <c r="P42" s="82"/>
      <c r="Q42" s="194" t="str">
        <f t="shared" si="0"/>
        <v>Melanistic (Rare)</v>
      </c>
      <c r="R42" s="83"/>
      <c r="S42" s="83"/>
      <c r="T42" s="194"/>
      <c r="U42" s="194"/>
      <c r="V42" s="194"/>
      <c r="W42" s="194"/>
      <c r="X42" s="83"/>
      <c r="Y42" s="194"/>
      <c r="Z42" s="194"/>
    </row>
    <row r="43" spans="1:26" ht="22.5" customHeight="1">
      <c r="A43" s="3"/>
      <c r="B43" s="273"/>
      <c r="C43" s="49" t="s">
        <v>255</v>
      </c>
      <c r="D43" s="334" t="s">
        <v>251</v>
      </c>
      <c r="E43" s="239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94" t="str">
        <f t="shared" si="0"/>
        <v xml:space="preserve"> ()</v>
      </c>
      <c r="R43" s="194"/>
      <c r="S43" s="194"/>
      <c r="T43" s="194"/>
      <c r="U43" s="194"/>
      <c r="V43" s="194"/>
      <c r="W43" s="194"/>
      <c r="X43" s="194"/>
      <c r="Y43" s="194"/>
      <c r="Z43" s="194"/>
    </row>
    <row r="44" spans="1:26" ht="22.5" customHeight="1">
      <c r="A44" s="3"/>
      <c r="B44" s="273"/>
      <c r="C44" s="49" t="s">
        <v>257</v>
      </c>
      <c r="D44" s="334" t="s">
        <v>251</v>
      </c>
      <c r="E44" s="239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194" t="str">
        <f t="shared" si="0"/>
        <v xml:space="preserve"> ()</v>
      </c>
      <c r="R44" s="83"/>
      <c r="S44" s="83"/>
      <c r="T44" s="194"/>
      <c r="U44" s="194"/>
      <c r="V44" s="194"/>
      <c r="W44" s="194"/>
      <c r="X44" s="194"/>
      <c r="Y44" s="194"/>
      <c r="Z44" s="194"/>
    </row>
    <row r="45" spans="1:26" ht="22.5" customHeight="1">
      <c r="A45" s="3"/>
      <c r="B45" s="274"/>
      <c r="C45" s="137" t="s">
        <v>259</v>
      </c>
      <c r="D45" s="332" t="s">
        <v>244</v>
      </c>
      <c r="E45" s="26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194"/>
      <c r="R45" s="83"/>
      <c r="S45" s="83"/>
      <c r="T45" s="194"/>
      <c r="U45" s="194"/>
      <c r="V45" s="194"/>
      <c r="W45" s="194"/>
      <c r="X45" s="194"/>
      <c r="Y45" s="194"/>
      <c r="Z45" s="194"/>
    </row>
    <row r="46" spans="1:26" ht="22.5" customHeight="1">
      <c r="A46" s="3"/>
      <c r="B46" s="320" t="s">
        <v>153</v>
      </c>
      <c r="C46" s="135" t="s">
        <v>263</v>
      </c>
      <c r="D46" s="333" t="s">
        <v>251</v>
      </c>
      <c r="E46" s="249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3" t="str">
        <f>"[\"&amp;C46&amp;"\,\"&amp;C49&amp;"\,\"&amp;C51&amp;"\]"</f>
        <v>[\00:00 - 05:00\,\13:00 - 17:00\,\21:00 - 00:00\]</v>
      </c>
      <c r="S46" s="83" t="str">
        <f>"[\"&amp;C47&amp;"\,\"&amp;C50&amp;"\]"</f>
        <v>[\05:00 - 09:00\,\17:00 - 21:00\]</v>
      </c>
      <c r="T46" s="83" t="str">
        <f>"[\"&amp;C48&amp;"\]"</f>
        <v>[\09:00 - 13:30\]</v>
      </c>
      <c r="U46" s="194"/>
    </row>
    <row r="47" spans="1:26" ht="22.5" customHeight="1">
      <c r="A47" s="3"/>
      <c r="B47" s="273"/>
      <c r="C47" s="49" t="s">
        <v>228</v>
      </c>
      <c r="D47" s="334" t="s">
        <v>244</v>
      </c>
      <c r="E47" s="239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194"/>
      <c r="S47" s="194"/>
      <c r="T47" s="194"/>
      <c r="U47" s="194"/>
    </row>
    <row r="48" spans="1:26" ht="22.5" customHeight="1">
      <c r="A48" s="3"/>
      <c r="B48" s="273"/>
      <c r="C48" s="49" t="s">
        <v>321</v>
      </c>
      <c r="D48" s="334" t="s">
        <v>260</v>
      </c>
      <c r="E48" s="239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  <c r="S48" s="83"/>
      <c r="T48" s="194"/>
      <c r="U48" s="194"/>
    </row>
    <row r="49" spans="1:23" ht="22.5" customHeight="1">
      <c r="A49" s="3"/>
      <c r="B49" s="273"/>
      <c r="C49" s="49" t="s">
        <v>268</v>
      </c>
      <c r="D49" s="334" t="s">
        <v>251</v>
      </c>
      <c r="E49" s="239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194"/>
      <c r="S49" s="194"/>
      <c r="T49" s="194"/>
      <c r="U49" s="194"/>
    </row>
    <row r="50" spans="1:23" ht="22.5" customHeight="1">
      <c r="A50" s="3"/>
      <c r="B50" s="273"/>
      <c r="C50" s="49" t="s">
        <v>270</v>
      </c>
      <c r="D50" s="334" t="s">
        <v>244</v>
      </c>
      <c r="E50" s="239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3"/>
      <c r="S50" s="83"/>
      <c r="T50" s="194"/>
      <c r="U50" s="194"/>
      <c r="W50" s="123"/>
    </row>
    <row r="51" spans="1:23" ht="22.5" customHeight="1">
      <c r="A51" s="3"/>
      <c r="B51" s="274"/>
      <c r="C51" s="137" t="s">
        <v>271</v>
      </c>
      <c r="D51" s="332" t="s">
        <v>251</v>
      </c>
      <c r="E51" s="26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3"/>
      <c r="S51" s="83"/>
      <c r="T51" s="194"/>
      <c r="U51" s="194"/>
      <c r="W51" s="123"/>
    </row>
    <row r="52" spans="1:23" ht="22.5" customHeight="1">
      <c r="A52" s="3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3"/>
      <c r="S52" s="83"/>
      <c r="T52" s="83"/>
      <c r="U52" s="194"/>
      <c r="W52" s="123"/>
    </row>
    <row r="53" spans="1:23" ht="22.5" customHeight="1">
      <c r="A53" s="3"/>
      <c r="B53" s="82"/>
      <c r="C53" s="82"/>
      <c r="D53" s="82"/>
      <c r="E53" s="82"/>
      <c r="F53" s="82"/>
      <c r="G53" s="82"/>
      <c r="H53" s="82"/>
      <c r="I53" s="82"/>
      <c r="J53" s="82"/>
      <c r="K53" s="81"/>
      <c r="L53" s="82"/>
      <c r="M53" s="82"/>
      <c r="N53" s="82"/>
      <c r="O53" s="82"/>
      <c r="P53" s="82"/>
      <c r="Q53" s="82"/>
      <c r="W53" s="123"/>
    </row>
    <row r="54" spans="1:23" ht="22.5" customHeight="1">
      <c r="A54" s="3"/>
      <c r="B54" s="82"/>
      <c r="C54" s="82"/>
      <c r="D54" s="82"/>
      <c r="E54" s="82"/>
      <c r="F54" s="82"/>
      <c r="G54" s="82"/>
      <c r="H54" s="82"/>
      <c r="I54" s="82"/>
      <c r="J54" s="82"/>
      <c r="K54" s="81"/>
      <c r="L54" s="82"/>
      <c r="M54" s="82"/>
      <c r="N54" s="82"/>
      <c r="O54" s="82"/>
      <c r="P54" s="82"/>
      <c r="Q54" s="82"/>
      <c r="R54" s="83"/>
      <c r="S54" s="83"/>
      <c r="W54" s="123"/>
    </row>
    <row r="55" spans="1:23" ht="22.5" customHeight="1">
      <c r="A55" s="3"/>
      <c r="B55" s="82"/>
      <c r="C55" s="82"/>
      <c r="D55" s="82"/>
      <c r="E55" s="82"/>
      <c r="F55" s="82"/>
      <c r="G55" s="82"/>
      <c r="H55" s="82"/>
      <c r="I55" s="82"/>
      <c r="J55" s="82"/>
      <c r="K55" s="81"/>
      <c r="L55" s="82"/>
      <c r="M55" s="82"/>
      <c r="N55" s="82"/>
      <c r="O55" s="82"/>
      <c r="P55" s="82"/>
      <c r="Q55" s="82"/>
      <c r="R55" s="83"/>
      <c r="S55" s="83"/>
      <c r="W55" s="123"/>
    </row>
    <row r="56" spans="1:23" ht="22.5" customHeight="1">
      <c r="A56" s="3"/>
      <c r="B56" s="82"/>
      <c r="C56" s="82"/>
      <c r="D56" s="82"/>
      <c r="E56" s="82"/>
      <c r="F56" s="82"/>
      <c r="G56" s="82"/>
      <c r="H56" s="82"/>
      <c r="I56" s="82"/>
      <c r="J56" s="82"/>
      <c r="K56" s="81"/>
      <c r="L56" s="82"/>
      <c r="M56" s="82"/>
      <c r="N56" s="82"/>
      <c r="O56" s="82"/>
      <c r="P56" s="82"/>
      <c r="Q56" s="82"/>
      <c r="R56" s="83"/>
      <c r="S56" s="83"/>
      <c r="W56" s="123"/>
    </row>
    <row r="57" spans="1:23" ht="22.5" customHeight="1">
      <c r="B57" s="83"/>
      <c r="C57" s="83"/>
      <c r="D57" s="83"/>
      <c r="E57" s="83"/>
      <c r="F57" s="83"/>
      <c r="G57" s="83"/>
      <c r="H57" s="83"/>
      <c r="I57" s="83"/>
      <c r="J57" s="83"/>
      <c r="K57" s="131"/>
      <c r="L57" s="83"/>
      <c r="M57" s="83"/>
      <c r="N57" s="83"/>
      <c r="O57" s="83"/>
      <c r="P57" s="83"/>
      <c r="Q57" s="83"/>
      <c r="R57" s="83"/>
      <c r="S57" s="83"/>
      <c r="W57" s="123"/>
    </row>
    <row r="58" spans="1:23" ht="22.5" customHeight="1">
      <c r="B58" s="83"/>
      <c r="C58" s="83"/>
      <c r="D58" s="83"/>
      <c r="E58" s="83"/>
      <c r="F58" s="83"/>
      <c r="G58" s="83"/>
      <c r="H58" s="83"/>
      <c r="I58" s="83"/>
      <c r="J58" s="83"/>
      <c r="K58" s="131"/>
      <c r="L58" s="83"/>
      <c r="M58" s="83"/>
      <c r="N58" s="83"/>
      <c r="O58" s="83"/>
      <c r="P58" s="83"/>
      <c r="Q58" s="83"/>
      <c r="R58" s="83"/>
      <c r="S58" s="83"/>
      <c r="W58" s="123"/>
    </row>
    <row r="59" spans="1:23" ht="22.5" customHeight="1">
      <c r="B59" s="83"/>
      <c r="C59" s="83"/>
      <c r="D59" s="83"/>
      <c r="E59" s="83"/>
      <c r="F59" s="83"/>
      <c r="G59" s="83"/>
      <c r="H59" s="83"/>
      <c r="I59" s="83"/>
      <c r="J59" s="83"/>
      <c r="K59" s="131"/>
      <c r="L59" s="83"/>
      <c r="M59" s="83"/>
      <c r="N59" s="83"/>
      <c r="O59" s="83"/>
      <c r="P59" s="83"/>
      <c r="Q59" s="83"/>
      <c r="R59" s="83"/>
      <c r="S59" s="83"/>
      <c r="W59" s="123"/>
    </row>
    <row r="60" spans="1:23" ht="22.5" customHeight="1">
      <c r="B60" s="125"/>
      <c r="C60" s="125"/>
      <c r="D60" s="125"/>
      <c r="E60" s="125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W60" s="123"/>
    </row>
    <row r="61" spans="1:23" ht="22.5" customHeight="1">
      <c r="B61" s="125"/>
      <c r="C61" s="125"/>
      <c r="D61" s="125"/>
      <c r="E61" s="125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W61" s="123"/>
    </row>
    <row r="62" spans="1:23" ht="22.5" customHeight="1">
      <c r="B62" s="125"/>
      <c r="C62" s="125"/>
      <c r="D62" s="125"/>
      <c r="E62" s="12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W62" s="123"/>
    </row>
    <row r="63" spans="1:23" ht="22.5" customHeight="1">
      <c r="B63" s="125"/>
      <c r="C63" s="125"/>
      <c r="D63" s="125"/>
      <c r="E63" s="12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1:23" ht="22.5" customHeight="1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ht="22.5" customHeight="1"/>
    <row r="66" ht="22.5" customHeight="1"/>
  </sheetData>
  <mergeCells count="103">
    <mergeCell ref="B23:B27"/>
    <mergeCell ref="B28:B33"/>
    <mergeCell ref="M28:P28"/>
    <mergeCell ref="M29:P29"/>
    <mergeCell ref="D30:E30"/>
    <mergeCell ref="D31:E31"/>
    <mergeCell ref="D32:E32"/>
    <mergeCell ref="D33:E33"/>
    <mergeCell ref="M19:N19"/>
    <mergeCell ref="M20:N20"/>
    <mergeCell ref="M21:N21"/>
    <mergeCell ref="M22:N22"/>
    <mergeCell ref="L24:M24"/>
    <mergeCell ref="L25:M25"/>
    <mergeCell ref="L27:P27"/>
    <mergeCell ref="H17:I17"/>
    <mergeCell ref="M17:N17"/>
    <mergeCell ref="M18:N18"/>
    <mergeCell ref="D16:E16"/>
    <mergeCell ref="B17:B22"/>
    <mergeCell ref="D17:E17"/>
    <mergeCell ref="G17:G19"/>
    <mergeCell ref="D18:E18"/>
    <mergeCell ref="D19:E19"/>
    <mergeCell ref="G20:G22"/>
    <mergeCell ref="D22:E22"/>
    <mergeCell ref="F9:G9"/>
    <mergeCell ref="F10:G10"/>
    <mergeCell ref="F11:G11"/>
    <mergeCell ref="D14:E14"/>
    <mergeCell ref="B15:E15"/>
    <mergeCell ref="G15:J15"/>
    <mergeCell ref="L15:N15"/>
    <mergeCell ref="H16:I16"/>
    <mergeCell ref="M16:N16"/>
    <mergeCell ref="D1:E1"/>
    <mergeCell ref="B2:C2"/>
    <mergeCell ref="D2:E2"/>
    <mergeCell ref="D3:E3"/>
    <mergeCell ref="I4:J4"/>
    <mergeCell ref="F5:G5"/>
    <mergeCell ref="F6:G6"/>
    <mergeCell ref="F7:G7"/>
    <mergeCell ref="F8:G8"/>
    <mergeCell ref="B46:B51"/>
    <mergeCell ref="D46:E46"/>
    <mergeCell ref="D47:E47"/>
    <mergeCell ref="D48:E48"/>
    <mergeCell ref="D49:E49"/>
    <mergeCell ref="D50:E50"/>
    <mergeCell ref="D51:E51"/>
    <mergeCell ref="D28:E28"/>
    <mergeCell ref="D29:E29"/>
    <mergeCell ref="B34:B39"/>
    <mergeCell ref="D34:E34"/>
    <mergeCell ref="D35:E35"/>
    <mergeCell ref="D36:E36"/>
    <mergeCell ref="D45:E45"/>
    <mergeCell ref="D38:E38"/>
    <mergeCell ref="D39:E39"/>
    <mergeCell ref="D37:E37"/>
    <mergeCell ref="D40:E40"/>
    <mergeCell ref="D41:E41"/>
    <mergeCell ref="D42:E42"/>
    <mergeCell ref="D43:E43"/>
    <mergeCell ref="D44:E44"/>
    <mergeCell ref="B40:B45"/>
    <mergeCell ref="D20:E20"/>
    <mergeCell ref="D21:E21"/>
    <mergeCell ref="D23:E23"/>
    <mergeCell ref="D24:E24"/>
    <mergeCell ref="D25:E25"/>
    <mergeCell ref="D26:E26"/>
    <mergeCell ref="D27:E27"/>
    <mergeCell ref="H24:I24"/>
    <mergeCell ref="H25:I25"/>
    <mergeCell ref="H23:I23"/>
    <mergeCell ref="H26:I26"/>
    <mergeCell ref="H27:I27"/>
    <mergeCell ref="G26:G29"/>
    <mergeCell ref="G40:G42"/>
    <mergeCell ref="H18:I18"/>
    <mergeCell ref="H19:I19"/>
    <mergeCell ref="H20:I20"/>
    <mergeCell ref="H21:I21"/>
    <mergeCell ref="H22:I22"/>
    <mergeCell ref="G23:G25"/>
    <mergeCell ref="H29:I29"/>
    <mergeCell ref="H37:I37"/>
    <mergeCell ref="H38:I38"/>
    <mergeCell ref="H39:I39"/>
    <mergeCell ref="H40:I40"/>
    <mergeCell ref="H41:I41"/>
    <mergeCell ref="H42:I42"/>
    <mergeCell ref="H30:I30"/>
    <mergeCell ref="H31:I31"/>
    <mergeCell ref="H32:I32"/>
    <mergeCell ref="H33:I33"/>
    <mergeCell ref="H34:I34"/>
    <mergeCell ref="H35:I35"/>
    <mergeCell ref="H36:I36"/>
    <mergeCell ref="H28:I28"/>
    <mergeCell ref="G30:G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75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18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18" ht="23.25">
      <c r="A2" s="3"/>
      <c r="B2" s="309" t="s">
        <v>18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18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78"/>
      <c r="M3" s="78"/>
      <c r="N3" s="78"/>
      <c r="O3" s="126"/>
      <c r="P3" s="126"/>
    </row>
    <row r="4" spans="1:18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</row>
    <row r="5" spans="1:18" ht="30" customHeight="1">
      <c r="A5" s="3"/>
      <c r="B5" s="88" t="s">
        <v>42</v>
      </c>
      <c r="C5" s="89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</row>
    <row r="6" spans="1:18" ht="30" customHeight="1">
      <c r="A6" s="3"/>
      <c r="B6" s="149" t="s">
        <v>52</v>
      </c>
      <c r="C6" s="96">
        <v>2.2999999999999998</v>
      </c>
      <c r="D6" s="96">
        <v>4</v>
      </c>
      <c r="E6" s="96">
        <v>5.3</v>
      </c>
      <c r="F6" s="214">
        <v>5.8</v>
      </c>
      <c r="G6" s="223"/>
      <c r="H6" s="82"/>
      <c r="I6" s="65" t="s">
        <v>52</v>
      </c>
      <c r="J6" s="16">
        <v>1</v>
      </c>
      <c r="K6" s="82"/>
      <c r="L6" s="150" t="s">
        <v>52</v>
      </c>
      <c r="M6" s="53" t="s">
        <v>194</v>
      </c>
      <c r="N6" s="53" t="s">
        <v>340</v>
      </c>
      <c r="O6" s="53" t="s">
        <v>341</v>
      </c>
      <c r="P6" s="98" t="s">
        <v>342</v>
      </c>
      <c r="Q6" s="83"/>
    </row>
    <row r="7" spans="1:18" ht="30" customHeight="1">
      <c r="A7" s="3"/>
      <c r="B7" s="149" t="s">
        <v>60</v>
      </c>
      <c r="C7" s="96">
        <v>16.7</v>
      </c>
      <c r="D7" s="96">
        <v>23.8</v>
      </c>
      <c r="E7" s="96">
        <v>29.1</v>
      </c>
      <c r="F7" s="214">
        <v>31</v>
      </c>
      <c r="G7" s="223"/>
      <c r="H7" s="82"/>
      <c r="I7" s="65" t="s">
        <v>60</v>
      </c>
      <c r="J7" s="24">
        <v>2</v>
      </c>
      <c r="K7" s="82"/>
      <c r="L7" s="150" t="s">
        <v>60</v>
      </c>
      <c r="M7" s="53" t="s">
        <v>202</v>
      </c>
      <c r="N7" s="53" t="s">
        <v>343</v>
      </c>
      <c r="O7" s="53" t="s">
        <v>344</v>
      </c>
      <c r="P7" s="98" t="s">
        <v>345</v>
      </c>
      <c r="Q7" s="83"/>
    </row>
    <row r="8" spans="1:18" ht="30" customHeight="1">
      <c r="A8" s="3"/>
      <c r="B8" s="151" t="s">
        <v>66</v>
      </c>
      <c r="C8" s="96">
        <v>69.400000000000006</v>
      </c>
      <c r="D8" s="96">
        <v>93</v>
      </c>
      <c r="E8" s="96">
        <v>110.6</v>
      </c>
      <c r="F8" s="214">
        <v>116.6</v>
      </c>
      <c r="G8" s="223"/>
      <c r="H8" s="82"/>
      <c r="I8" s="68" t="s">
        <v>66</v>
      </c>
      <c r="J8" s="24">
        <v>3</v>
      </c>
      <c r="K8" s="82"/>
      <c r="L8" s="152" t="s">
        <v>66</v>
      </c>
      <c r="M8" s="53" t="s">
        <v>198</v>
      </c>
      <c r="N8" s="53" t="s">
        <v>346</v>
      </c>
      <c r="O8" s="53" t="s">
        <v>347</v>
      </c>
      <c r="P8" s="98" t="s">
        <v>348</v>
      </c>
      <c r="Q8" s="83"/>
    </row>
    <row r="9" spans="1:18" ht="30" customHeight="1">
      <c r="A9" s="3"/>
      <c r="B9" s="151" t="s">
        <v>72</v>
      </c>
      <c r="C9" s="96">
        <v>13.3</v>
      </c>
      <c r="D9" s="96">
        <v>24.2</v>
      </c>
      <c r="E9" s="96">
        <v>32.200000000000003</v>
      </c>
      <c r="F9" s="214">
        <v>35</v>
      </c>
      <c r="G9" s="223"/>
      <c r="H9" s="82"/>
      <c r="I9" s="68" t="s">
        <v>72</v>
      </c>
      <c r="J9" s="16">
        <v>4</v>
      </c>
      <c r="K9" s="82"/>
      <c r="L9" s="152" t="s">
        <v>72</v>
      </c>
      <c r="M9" s="53" t="s">
        <v>198</v>
      </c>
      <c r="N9" s="53" t="s">
        <v>349</v>
      </c>
      <c r="O9" s="53" t="s">
        <v>350</v>
      </c>
      <c r="P9" s="98" t="s">
        <v>351</v>
      </c>
      <c r="Q9" s="83"/>
    </row>
    <row r="10" spans="1:18" ht="30" customHeight="1">
      <c r="A10" s="3"/>
      <c r="B10" s="151" t="s">
        <v>77</v>
      </c>
      <c r="C10" s="96">
        <v>24.6</v>
      </c>
      <c r="D10" s="96">
        <v>43.8</v>
      </c>
      <c r="E10" s="96">
        <v>58.1</v>
      </c>
      <c r="F10" s="214">
        <v>63</v>
      </c>
      <c r="G10" s="223"/>
      <c r="H10" s="82"/>
      <c r="I10" s="68" t="s">
        <v>77</v>
      </c>
      <c r="J10" s="16">
        <v>4</v>
      </c>
      <c r="K10" s="82"/>
      <c r="L10" s="152" t="s">
        <v>77</v>
      </c>
      <c r="M10" s="53" t="s">
        <v>198</v>
      </c>
      <c r="N10" s="53" t="s">
        <v>352</v>
      </c>
      <c r="O10" s="53" t="s">
        <v>353</v>
      </c>
      <c r="P10" s="98" t="s">
        <v>354</v>
      </c>
      <c r="Q10" s="83"/>
    </row>
    <row r="11" spans="1:18" ht="30" customHeight="1">
      <c r="A11" s="3"/>
      <c r="B11" s="151" t="s">
        <v>83</v>
      </c>
      <c r="C11" s="96">
        <v>21.6</v>
      </c>
      <c r="D11" s="96">
        <v>30.7</v>
      </c>
      <c r="E11" s="96">
        <v>37.6</v>
      </c>
      <c r="F11" s="214">
        <v>40</v>
      </c>
      <c r="G11" s="223"/>
      <c r="H11" s="82"/>
      <c r="I11" s="68" t="s">
        <v>83</v>
      </c>
      <c r="J11" s="24">
        <v>6</v>
      </c>
      <c r="K11" s="82"/>
      <c r="L11" s="152" t="s">
        <v>83</v>
      </c>
      <c r="M11" s="53" t="s">
        <v>198</v>
      </c>
      <c r="N11" s="53" t="s">
        <v>292</v>
      </c>
      <c r="O11" s="53" t="s">
        <v>293</v>
      </c>
      <c r="P11" s="98" t="s">
        <v>355</v>
      </c>
      <c r="Q11" s="83"/>
    </row>
    <row r="12" spans="1:18" ht="30" customHeight="1">
      <c r="A12" s="3"/>
      <c r="B12" s="151" t="s">
        <v>89</v>
      </c>
      <c r="C12" s="96">
        <v>194.8</v>
      </c>
      <c r="D12" s="96">
        <v>276.3</v>
      </c>
      <c r="E12" s="96">
        <v>337.5</v>
      </c>
      <c r="F12" s="214">
        <v>358</v>
      </c>
      <c r="G12" s="223"/>
      <c r="H12" s="82"/>
      <c r="I12" s="68" t="s">
        <v>89</v>
      </c>
      <c r="J12" s="16">
        <v>8</v>
      </c>
      <c r="K12" s="82"/>
      <c r="L12" s="152" t="s">
        <v>89</v>
      </c>
      <c r="M12" s="53" t="s">
        <v>198</v>
      </c>
      <c r="N12" s="53" t="s">
        <v>209</v>
      </c>
      <c r="O12" s="53" t="s">
        <v>210</v>
      </c>
      <c r="P12" s="98" t="s">
        <v>356</v>
      </c>
      <c r="Q12" s="83"/>
    </row>
    <row r="13" spans="1:18" ht="30" customHeight="1">
      <c r="A13" s="3"/>
      <c r="B13" s="151" t="s">
        <v>95</v>
      </c>
      <c r="C13" s="96">
        <v>38</v>
      </c>
      <c r="D13" s="96">
        <v>44</v>
      </c>
      <c r="E13" s="96">
        <v>48.5</v>
      </c>
      <c r="F13" s="214">
        <v>50</v>
      </c>
      <c r="G13" s="223"/>
      <c r="H13" s="82"/>
      <c r="I13" s="68" t="s">
        <v>95</v>
      </c>
      <c r="J13" s="24">
        <v>9</v>
      </c>
      <c r="K13" s="82"/>
      <c r="L13" s="152" t="s">
        <v>95</v>
      </c>
      <c r="M13" s="53" t="s">
        <v>202</v>
      </c>
      <c r="N13" s="53" t="s">
        <v>357</v>
      </c>
      <c r="O13" s="53" t="s">
        <v>358</v>
      </c>
      <c r="P13" s="98" t="s">
        <v>359</v>
      </c>
      <c r="Q13" s="83"/>
    </row>
    <row r="14" spans="1:18" ht="30" customHeight="1">
      <c r="A14" s="3"/>
      <c r="B14" s="153" t="s">
        <v>101</v>
      </c>
      <c r="C14" s="103">
        <v>73.3</v>
      </c>
      <c r="D14" s="103">
        <v>117.9</v>
      </c>
      <c r="E14" s="103">
        <v>151.30000000000001</v>
      </c>
      <c r="F14" s="212">
        <v>162.5</v>
      </c>
      <c r="G14" s="224"/>
      <c r="H14" s="79"/>
      <c r="I14" s="74" t="s">
        <v>101</v>
      </c>
      <c r="J14" s="34">
        <v>9</v>
      </c>
      <c r="K14" s="79"/>
      <c r="L14" s="154" t="s">
        <v>101</v>
      </c>
      <c r="M14" s="72" t="s">
        <v>202</v>
      </c>
      <c r="N14" s="72" t="s">
        <v>360</v>
      </c>
      <c r="O14" s="72" t="s">
        <v>361</v>
      </c>
      <c r="P14" s="105" t="s">
        <v>362</v>
      </c>
      <c r="Q14" s="83"/>
    </row>
    <row r="15" spans="1:18" ht="15" customHeight="1">
      <c r="A15" s="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131"/>
      <c r="P15" s="83"/>
      <c r="Q15" s="83"/>
    </row>
    <row r="16" spans="1:18" ht="25.5" customHeight="1">
      <c r="A16" s="3"/>
      <c r="B16" s="315" t="s">
        <v>219</v>
      </c>
      <c r="C16" s="251"/>
      <c r="D16" s="251"/>
      <c r="E16" s="252"/>
      <c r="F16" s="81"/>
      <c r="G16" s="316" t="s">
        <v>220</v>
      </c>
      <c r="H16" s="251"/>
      <c r="I16" s="251"/>
      <c r="J16" s="252"/>
      <c r="K16" s="82"/>
      <c r="L16" s="317" t="s">
        <v>221</v>
      </c>
      <c r="M16" s="251"/>
      <c r="N16" s="252"/>
      <c r="O16" s="131"/>
      <c r="P16" s="83"/>
      <c r="Q16" s="83"/>
    </row>
    <row r="17" spans="1:25" ht="22.5" customHeight="1">
      <c r="A17" s="3"/>
      <c r="B17" s="106" t="s">
        <v>42</v>
      </c>
      <c r="C17" s="107" t="s">
        <v>222</v>
      </c>
      <c r="D17" s="313" t="s">
        <v>223</v>
      </c>
      <c r="E17" s="259"/>
      <c r="F17" s="81"/>
      <c r="G17" s="108" t="s">
        <v>224</v>
      </c>
      <c r="H17" s="318" t="s">
        <v>225</v>
      </c>
      <c r="I17" s="319"/>
      <c r="J17" s="109" t="s">
        <v>226</v>
      </c>
      <c r="K17" s="82"/>
      <c r="L17" s="110" t="s">
        <v>42</v>
      </c>
      <c r="M17" s="327" t="s">
        <v>227</v>
      </c>
      <c r="N17" s="249"/>
      <c r="O17" s="131"/>
      <c r="P17" s="83"/>
      <c r="Q17" s="82"/>
      <c r="R17" s="82" t="s">
        <v>575</v>
      </c>
      <c r="S17" s="83" t="s">
        <v>576</v>
      </c>
      <c r="T17" s="194" t="s">
        <v>577</v>
      </c>
      <c r="U17" s="82" t="s">
        <v>578</v>
      </c>
      <c r="V17" s="82" t="s">
        <v>579</v>
      </c>
      <c r="W17" s="194"/>
      <c r="X17" s="194" t="s">
        <v>580</v>
      </c>
      <c r="Y17" s="194"/>
    </row>
    <row r="18" spans="1:25" ht="22.5" customHeight="1">
      <c r="A18" s="3"/>
      <c r="B18" s="320" t="s">
        <v>52</v>
      </c>
      <c r="C18" s="135" t="s">
        <v>363</v>
      </c>
      <c r="D18" s="333" t="s">
        <v>260</v>
      </c>
      <c r="E18" s="249"/>
      <c r="F18" s="81"/>
      <c r="G18" s="291" t="s">
        <v>52</v>
      </c>
      <c r="H18" s="298" t="s">
        <v>234</v>
      </c>
      <c r="I18" s="299"/>
      <c r="J18" s="134" t="s">
        <v>231</v>
      </c>
      <c r="K18" s="82"/>
      <c r="L18" s="19" t="s">
        <v>52</v>
      </c>
      <c r="M18" s="225" t="s">
        <v>235</v>
      </c>
      <c r="N18" s="223"/>
      <c r="O18" s="131"/>
      <c r="P18" s="83"/>
      <c r="Q18" s="194" t="str">
        <f>H18&amp;" ("&amp;J18&amp;")"</f>
        <v>Brown (Common)</v>
      </c>
      <c r="R18" s="83" t="str">
        <f>"[\"&amp;C20&amp;"\,\"&amp;C23&amp;"\,\"&amp;C21&amp;"\]"</f>
        <v>[\09:00 - 12:00\,\20:00 - 00:00\,\12:00 - 15:00\]</v>
      </c>
      <c r="S18" s="83" t="str">
        <f>"[\"&amp;C19&amp;"\,\"&amp;C22&amp;"\]"</f>
        <v>[\04:00 - 09:00\,\15:00 - 20:00\]</v>
      </c>
      <c r="T18" s="83" t="str">
        <f>"[\"&amp;C18&amp;"\]"</f>
        <v>[\00:00 - 04:00\]</v>
      </c>
      <c r="U18" s="194"/>
      <c r="V18" s="194"/>
      <c r="W18" s="194"/>
      <c r="X18" s="83" t="str">
        <f>"[\"&amp;Q18&amp;"\,\"&amp;Q19&amp;"\,\"&amp;Q20&amp;"\,\"&amp;Q21&amp;"\,\"&amp;Q22&amp;"\,\"&amp;Q23&amp;"\]"</f>
        <v>[\Brown (Common)\,\Chestnut (Common)\,\Grey (Common)\,\Light Grey (Common)\,\Albino (Rare)\,\Melanistic (Rare)\]</v>
      </c>
      <c r="Y18" s="194"/>
    </row>
    <row r="19" spans="1:25" ht="22.5" customHeight="1">
      <c r="A19" s="3"/>
      <c r="B19" s="273"/>
      <c r="C19" s="49" t="s">
        <v>364</v>
      </c>
      <c r="D19" s="334" t="s">
        <v>244</v>
      </c>
      <c r="E19" s="239"/>
      <c r="F19" s="81"/>
      <c r="G19" s="273"/>
      <c r="H19" s="294" t="s">
        <v>365</v>
      </c>
      <c r="I19" s="295"/>
      <c r="J19" s="51" t="s">
        <v>231</v>
      </c>
      <c r="K19" s="82"/>
      <c r="L19" s="19" t="s">
        <v>60</v>
      </c>
      <c r="M19" s="225" t="s">
        <v>239</v>
      </c>
      <c r="N19" s="223"/>
      <c r="O19" s="131"/>
      <c r="P19" s="83"/>
      <c r="Q19" s="194" t="str">
        <f t="shared" ref="Q19:Q56" si="0">H19&amp;" ("&amp;J19&amp;")"</f>
        <v>Chestnut (Common)</v>
      </c>
      <c r="R19" s="194"/>
      <c r="S19" s="194"/>
      <c r="T19" s="83"/>
      <c r="U19" s="194"/>
      <c r="V19" s="194"/>
      <c r="W19" s="194"/>
      <c r="X19" s="194"/>
      <c r="Y19" s="194"/>
    </row>
    <row r="20" spans="1:25" ht="22.5" customHeight="1">
      <c r="A20" s="3"/>
      <c r="B20" s="273"/>
      <c r="C20" s="49" t="s">
        <v>316</v>
      </c>
      <c r="D20" s="334" t="s">
        <v>251</v>
      </c>
      <c r="E20" s="239"/>
      <c r="F20" s="81"/>
      <c r="G20" s="273"/>
      <c r="H20" s="294" t="s">
        <v>248</v>
      </c>
      <c r="I20" s="295"/>
      <c r="J20" s="51" t="s">
        <v>231</v>
      </c>
      <c r="K20" s="82"/>
      <c r="L20" s="28" t="s">
        <v>66</v>
      </c>
      <c r="M20" s="225" t="s">
        <v>366</v>
      </c>
      <c r="N20" s="223"/>
      <c r="O20" s="131"/>
      <c r="P20" s="83"/>
      <c r="Q20" s="194" t="str">
        <f t="shared" si="0"/>
        <v>Grey (Common)</v>
      </c>
      <c r="R20" s="83"/>
      <c r="S20" s="83"/>
      <c r="T20" s="83"/>
      <c r="U20" s="194"/>
      <c r="V20" s="194"/>
      <c r="W20" s="194"/>
      <c r="X20" s="194"/>
      <c r="Y20" s="194"/>
    </row>
    <row r="21" spans="1:25" ht="22.5" customHeight="1">
      <c r="A21" s="3"/>
      <c r="B21" s="273"/>
      <c r="C21" s="49" t="s">
        <v>318</v>
      </c>
      <c r="D21" s="334" t="s">
        <v>251</v>
      </c>
      <c r="E21" s="239"/>
      <c r="F21" s="81"/>
      <c r="G21" s="273"/>
      <c r="H21" s="356" t="s">
        <v>230</v>
      </c>
      <c r="I21" s="346"/>
      <c r="J21" s="51" t="s">
        <v>231</v>
      </c>
      <c r="K21" s="82"/>
      <c r="L21" s="279" t="s">
        <v>72</v>
      </c>
      <c r="M21" s="227" t="s">
        <v>367</v>
      </c>
      <c r="N21" s="228"/>
      <c r="O21" s="131"/>
      <c r="P21" s="83"/>
      <c r="Q21" s="194" t="str">
        <f t="shared" si="0"/>
        <v>Light Grey (Common)</v>
      </c>
      <c r="R21" s="83"/>
      <c r="S21" s="83"/>
      <c r="T21" s="194"/>
      <c r="U21" s="194"/>
      <c r="V21" s="194"/>
      <c r="W21" s="194"/>
      <c r="X21" s="83"/>
      <c r="Y21" s="194"/>
    </row>
    <row r="22" spans="1:25" ht="22.5" customHeight="1">
      <c r="A22" s="3"/>
      <c r="B22" s="273"/>
      <c r="C22" s="49" t="s">
        <v>368</v>
      </c>
      <c r="D22" s="334" t="s">
        <v>244</v>
      </c>
      <c r="E22" s="239"/>
      <c r="F22" s="81"/>
      <c r="G22" s="273"/>
      <c r="H22" s="356" t="s">
        <v>241</v>
      </c>
      <c r="I22" s="346"/>
      <c r="J22" s="51" t="s">
        <v>238</v>
      </c>
      <c r="K22" s="82"/>
      <c r="L22" s="280"/>
      <c r="M22" s="229"/>
      <c r="N22" s="230"/>
      <c r="O22" s="131"/>
      <c r="P22" s="83"/>
      <c r="Q22" s="194" t="str">
        <f t="shared" si="0"/>
        <v>Albino (Rare)</v>
      </c>
      <c r="R22" s="83"/>
      <c r="S22" s="83"/>
      <c r="T22" s="83"/>
      <c r="U22" s="194"/>
      <c r="V22" s="194"/>
      <c r="W22" s="194"/>
      <c r="X22" s="194"/>
      <c r="Y22" s="194"/>
    </row>
    <row r="23" spans="1:25" ht="22.5" customHeight="1">
      <c r="A23" s="3"/>
      <c r="B23" s="274"/>
      <c r="C23" s="137" t="s">
        <v>369</v>
      </c>
      <c r="D23" s="332" t="s">
        <v>251</v>
      </c>
      <c r="E23" s="262"/>
      <c r="F23" s="81"/>
      <c r="G23" s="274"/>
      <c r="H23" s="357" t="s">
        <v>237</v>
      </c>
      <c r="I23" s="348"/>
      <c r="J23" s="136" t="s">
        <v>238</v>
      </c>
      <c r="K23" s="82"/>
      <c r="L23" s="28" t="s">
        <v>77</v>
      </c>
      <c r="M23" s="225" t="s">
        <v>249</v>
      </c>
      <c r="N23" s="223"/>
      <c r="O23" s="131"/>
      <c r="P23" s="83"/>
      <c r="Q23" s="194" t="str">
        <f t="shared" si="0"/>
        <v>Melanistic (Rare)</v>
      </c>
      <c r="R23" s="194"/>
      <c r="S23" s="83"/>
      <c r="T23" s="83"/>
      <c r="U23" s="194"/>
      <c r="V23" s="194"/>
      <c r="W23" s="194"/>
      <c r="X23" s="83"/>
      <c r="Y23" s="194"/>
    </row>
    <row r="24" spans="1:25" ht="22.5" customHeight="1">
      <c r="A24" s="3"/>
      <c r="B24" s="320" t="s">
        <v>60</v>
      </c>
      <c r="C24" s="135" t="s">
        <v>363</v>
      </c>
      <c r="D24" s="333" t="s">
        <v>244</v>
      </c>
      <c r="E24" s="249"/>
      <c r="F24" s="81"/>
      <c r="G24" s="291" t="s">
        <v>60</v>
      </c>
      <c r="H24" s="298" t="s">
        <v>248</v>
      </c>
      <c r="I24" s="299"/>
      <c r="J24" s="134" t="s">
        <v>231</v>
      </c>
      <c r="K24" s="82"/>
      <c r="L24" s="28" t="s">
        <v>83</v>
      </c>
      <c r="M24" s="225" t="s">
        <v>366</v>
      </c>
      <c r="N24" s="223"/>
      <c r="O24" s="131"/>
      <c r="P24" s="83"/>
      <c r="Q24" s="194" t="str">
        <f t="shared" si="0"/>
        <v>Grey (Common)</v>
      </c>
      <c r="R24" s="83" t="str">
        <f>"[\"&amp;C25&amp;"\]"</f>
        <v>[\04:00 - 11:00\]</v>
      </c>
      <c r="S24" s="83" t="str">
        <f>"[\"&amp;C24&amp;"\,\"&amp;C27&amp;"\]"</f>
        <v>[\00:00 - 04:00\,\18:00 - 22:00\]</v>
      </c>
      <c r="T24" s="83" t="str">
        <f>"[\"&amp;C26&amp;"\,\"&amp;C28&amp;"\]"</f>
        <v>[\11:00 - 15:00\,\22:00 - 00:00\]</v>
      </c>
      <c r="U24" s="194"/>
      <c r="V24" s="194"/>
      <c r="W24" s="194"/>
      <c r="X24" s="83" t="str">
        <f>"[\"&amp;Q24&amp;"\,\"&amp;Q25&amp;"\,\"&amp;Q26&amp;"\]"</f>
        <v>[\Grey (Common)\,\Albino (Rare)\,\Melanistic (Rare)\]</v>
      </c>
      <c r="Y24" s="194"/>
    </row>
    <row r="25" spans="1:25" ht="22.5" customHeight="1">
      <c r="A25" s="3"/>
      <c r="B25" s="273"/>
      <c r="C25" s="49" t="s">
        <v>370</v>
      </c>
      <c r="D25" s="334" t="s">
        <v>251</v>
      </c>
      <c r="E25" s="239"/>
      <c r="F25" s="81"/>
      <c r="G25" s="273"/>
      <c r="H25" s="300" t="s">
        <v>241</v>
      </c>
      <c r="I25" s="295"/>
      <c r="J25" s="51" t="s">
        <v>238</v>
      </c>
      <c r="K25" s="82"/>
      <c r="L25" s="28" t="s">
        <v>89</v>
      </c>
      <c r="M25" s="225" t="s">
        <v>246</v>
      </c>
      <c r="N25" s="223"/>
      <c r="O25" s="131"/>
      <c r="P25" s="83"/>
      <c r="Q25" s="194" t="str">
        <f t="shared" si="0"/>
        <v>Albino (Rare)</v>
      </c>
      <c r="R25" s="194"/>
      <c r="S25" s="194"/>
      <c r="T25" s="194"/>
      <c r="U25" s="194"/>
      <c r="V25" s="194"/>
      <c r="W25" s="194"/>
      <c r="X25" s="194"/>
      <c r="Y25" s="194"/>
    </row>
    <row r="26" spans="1:25" ht="22.5" customHeight="1">
      <c r="A26" s="3"/>
      <c r="B26" s="273"/>
      <c r="C26" s="49" t="s">
        <v>255</v>
      </c>
      <c r="D26" s="334" t="s">
        <v>260</v>
      </c>
      <c r="E26" s="239"/>
      <c r="F26" s="81"/>
      <c r="G26" s="274"/>
      <c r="H26" s="296" t="s">
        <v>237</v>
      </c>
      <c r="I26" s="297"/>
      <c r="J26" s="136" t="s">
        <v>238</v>
      </c>
      <c r="K26" s="82"/>
      <c r="L26" s="279" t="s">
        <v>95</v>
      </c>
      <c r="M26" s="227" t="s">
        <v>371</v>
      </c>
      <c r="N26" s="228"/>
      <c r="O26" s="131"/>
      <c r="P26" s="83"/>
      <c r="Q26" s="194" t="str">
        <f t="shared" si="0"/>
        <v>Melanistic (Rare)</v>
      </c>
      <c r="R26" s="83"/>
      <c r="S26" s="83"/>
      <c r="T26" s="83"/>
      <c r="U26" s="194"/>
      <c r="V26" s="194"/>
      <c r="W26" s="194"/>
      <c r="X26" s="194"/>
      <c r="Y26" s="194"/>
    </row>
    <row r="27" spans="1:25" ht="22.5" customHeight="1">
      <c r="A27" s="3"/>
      <c r="B27" s="273"/>
      <c r="C27" s="49" t="s">
        <v>372</v>
      </c>
      <c r="D27" s="334" t="s">
        <v>244</v>
      </c>
      <c r="E27" s="239"/>
      <c r="F27" s="81"/>
      <c r="G27" s="291" t="s">
        <v>66</v>
      </c>
      <c r="H27" s="298" t="s">
        <v>337</v>
      </c>
      <c r="I27" s="299"/>
      <c r="J27" s="134" t="s">
        <v>231</v>
      </c>
      <c r="K27" s="82"/>
      <c r="L27" s="280"/>
      <c r="M27" s="229"/>
      <c r="N27" s="230"/>
      <c r="O27" s="131"/>
      <c r="P27" s="83"/>
      <c r="Q27" s="194" t="str">
        <f t="shared" si="0"/>
        <v>Dark Brown (Common)</v>
      </c>
      <c r="R27" s="83"/>
      <c r="S27" s="83"/>
      <c r="T27" s="194"/>
      <c r="U27" s="194"/>
      <c r="V27" s="194"/>
      <c r="W27" s="194"/>
      <c r="X27" s="83" t="str">
        <f>"[\"&amp;Q27&amp;"\,\"&amp;Q28&amp;"\,\"&amp;Q29&amp;"\]"</f>
        <v>[\Dark Brown (Common)\,\Black Brown (Uncommon)\,\Albino (Rare)\]</v>
      </c>
      <c r="Y27" s="194"/>
    </row>
    <row r="28" spans="1:25" ht="22.5" customHeight="1">
      <c r="A28" s="3"/>
      <c r="B28" s="274"/>
      <c r="C28" s="137" t="s">
        <v>373</v>
      </c>
      <c r="D28" s="332" t="s">
        <v>260</v>
      </c>
      <c r="E28" s="262"/>
      <c r="F28" s="81"/>
      <c r="G28" s="273"/>
      <c r="H28" s="356" t="s">
        <v>374</v>
      </c>
      <c r="I28" s="346"/>
      <c r="J28" s="51" t="s">
        <v>253</v>
      </c>
      <c r="K28" s="82"/>
      <c r="L28" s="156" t="s">
        <v>101</v>
      </c>
      <c r="M28" s="226" t="s">
        <v>235</v>
      </c>
      <c r="N28" s="224"/>
      <c r="O28" s="83"/>
      <c r="P28" s="83"/>
      <c r="Q28" s="194" t="str">
        <f t="shared" si="0"/>
        <v>Black Brown (Uncommon)</v>
      </c>
      <c r="R28" s="83"/>
      <c r="S28" s="83"/>
      <c r="T28" s="194"/>
      <c r="U28" s="194"/>
      <c r="V28" s="194"/>
      <c r="W28" s="194"/>
      <c r="X28" s="83"/>
      <c r="Y28" s="194"/>
    </row>
    <row r="29" spans="1:25" ht="22.5" customHeight="1">
      <c r="A29" s="3"/>
      <c r="B29" s="320" t="s">
        <v>66</v>
      </c>
      <c r="C29" s="135" t="s">
        <v>363</v>
      </c>
      <c r="D29" s="333" t="s">
        <v>251</v>
      </c>
      <c r="E29" s="249"/>
      <c r="F29" s="81"/>
      <c r="G29" s="274"/>
      <c r="H29" s="357" t="s">
        <v>241</v>
      </c>
      <c r="I29" s="348"/>
      <c r="J29" s="136" t="s">
        <v>238</v>
      </c>
      <c r="K29" s="82"/>
      <c r="L29" s="83"/>
      <c r="M29" s="83"/>
      <c r="N29" s="82"/>
      <c r="O29" s="83"/>
      <c r="P29" s="83"/>
      <c r="Q29" s="194" t="str">
        <f t="shared" si="0"/>
        <v>Albino (Rare)</v>
      </c>
      <c r="R29" s="83" t="str">
        <f>"[\"&amp;C29&amp;"\,\"&amp;C31&amp;"\,\"&amp;C32&amp;"\]"</f>
        <v>[\00:00 - 04:00\,\09:00 - 12:00\,\12:00 - 15:00\]</v>
      </c>
      <c r="S29" s="83" t="str">
        <f>"[\"&amp;C34&amp;"\]"</f>
        <v>[\00:00 - 04:00\]</v>
      </c>
      <c r="T29" s="83" t="str">
        <f>"[\"&amp;C33&amp;"\]"</f>
        <v>[\15:00 - 19:00\]</v>
      </c>
      <c r="U29" s="194"/>
      <c r="V29" s="194"/>
      <c r="W29" s="194"/>
      <c r="X29" s="194"/>
      <c r="Y29" s="194"/>
    </row>
    <row r="30" spans="1:25" ht="22.5" customHeight="1">
      <c r="A30" s="3"/>
      <c r="B30" s="273"/>
      <c r="C30" s="49" t="s">
        <v>364</v>
      </c>
      <c r="D30" s="334" t="s">
        <v>244</v>
      </c>
      <c r="E30" s="239"/>
      <c r="F30" s="82"/>
      <c r="G30" s="291" t="s">
        <v>72</v>
      </c>
      <c r="H30" s="298" t="s">
        <v>248</v>
      </c>
      <c r="I30" s="299"/>
      <c r="J30" s="134" t="s">
        <v>231</v>
      </c>
      <c r="K30" s="82"/>
      <c r="L30" s="321" t="s">
        <v>262</v>
      </c>
      <c r="M30" s="252"/>
      <c r="N30" s="82"/>
      <c r="O30" s="83"/>
      <c r="P30" s="83"/>
      <c r="Q30" s="194" t="str">
        <f t="shared" si="0"/>
        <v>Grey (Common)</v>
      </c>
      <c r="R30" s="83"/>
      <c r="S30" s="83"/>
      <c r="T30" s="194"/>
      <c r="U30" s="194"/>
      <c r="V30" s="194"/>
      <c r="W30" s="194"/>
      <c r="X30" s="83" t="str">
        <f>"[\"&amp;Q31&amp;"\,\"&amp;Q32&amp;"\,\"&amp;Q33&amp;"\,\"&amp;Q34&amp;"\,\"&amp;Q35&amp;"\,\"&amp;Q36&amp;"\]"</f>
        <v>[\Dark (Common)\,\Dusky (Uncommon)\,\Dark Brown (Uncommon)\,\Red Brown (Rare)\,\Albino (Rare)\,\Melanistic (Rare)\]</v>
      </c>
      <c r="Y30" s="194"/>
    </row>
    <row r="31" spans="1:25" ht="22.5" customHeight="1">
      <c r="A31" s="3"/>
      <c r="B31" s="273"/>
      <c r="C31" s="49" t="s">
        <v>316</v>
      </c>
      <c r="D31" s="334" t="s">
        <v>251</v>
      </c>
      <c r="E31" s="239"/>
      <c r="F31" s="82"/>
      <c r="G31" s="273"/>
      <c r="H31" s="356" t="s">
        <v>375</v>
      </c>
      <c r="I31" s="346"/>
      <c r="J31" s="51" t="s">
        <v>231</v>
      </c>
      <c r="K31" s="82"/>
      <c r="L31" s="322" t="s">
        <v>376</v>
      </c>
      <c r="M31" s="246"/>
      <c r="N31" s="82"/>
      <c r="O31" s="83"/>
      <c r="P31" s="83"/>
      <c r="Q31" s="194" t="str">
        <f t="shared" si="0"/>
        <v>Dark (Common)</v>
      </c>
      <c r="R31" s="194"/>
      <c r="S31" s="194"/>
      <c r="T31" s="194"/>
      <c r="U31" s="194"/>
      <c r="V31" s="194"/>
      <c r="W31" s="194"/>
      <c r="Y31" s="194"/>
    </row>
    <row r="32" spans="1:25" ht="22.5" customHeight="1">
      <c r="A32" s="3"/>
      <c r="B32" s="273"/>
      <c r="C32" s="49" t="s">
        <v>318</v>
      </c>
      <c r="D32" s="334" t="s">
        <v>251</v>
      </c>
      <c r="E32" s="239"/>
      <c r="F32" s="82"/>
      <c r="G32" s="273"/>
      <c r="H32" s="356" t="s">
        <v>377</v>
      </c>
      <c r="I32" s="346"/>
      <c r="J32" s="51" t="s">
        <v>253</v>
      </c>
      <c r="K32" s="82"/>
      <c r="N32" s="82"/>
      <c r="O32" s="83"/>
      <c r="P32" s="83"/>
      <c r="Q32" s="194" t="str">
        <f t="shared" si="0"/>
        <v>Dusky (Uncommon)</v>
      </c>
      <c r="R32" s="194"/>
      <c r="S32" s="194"/>
      <c r="T32" s="194"/>
      <c r="U32" s="194"/>
      <c r="V32" s="194"/>
      <c r="W32" s="194"/>
      <c r="X32" s="194"/>
      <c r="Y32" s="194"/>
    </row>
    <row r="33" spans="1:25" ht="22.5" customHeight="1">
      <c r="A33" s="3"/>
      <c r="B33" s="274"/>
      <c r="C33" s="137" t="s">
        <v>257</v>
      </c>
      <c r="D33" s="332" t="s">
        <v>260</v>
      </c>
      <c r="E33" s="262"/>
      <c r="F33" s="82"/>
      <c r="G33" s="273"/>
      <c r="H33" s="356" t="s">
        <v>337</v>
      </c>
      <c r="I33" s="346"/>
      <c r="J33" s="51" t="s">
        <v>253</v>
      </c>
      <c r="K33" s="82"/>
      <c r="L33" s="337" t="s">
        <v>267</v>
      </c>
      <c r="M33" s="248"/>
      <c r="N33" s="248"/>
      <c r="O33" s="248"/>
      <c r="P33" s="249"/>
      <c r="Q33" s="194" t="str">
        <f t="shared" si="0"/>
        <v>Dark Brown (Uncommon)</v>
      </c>
      <c r="R33" s="194"/>
      <c r="S33" s="194"/>
      <c r="T33" s="194"/>
      <c r="U33" s="194"/>
      <c r="V33" s="194"/>
      <c r="W33" s="194"/>
      <c r="X33" s="194"/>
      <c r="Y33" s="194"/>
    </row>
    <row r="34" spans="1:25" ht="22.5" customHeight="1">
      <c r="A34" s="3"/>
      <c r="B34" s="320" t="s">
        <v>72</v>
      </c>
      <c r="C34" s="135" t="s">
        <v>363</v>
      </c>
      <c r="D34" s="333" t="s">
        <v>260</v>
      </c>
      <c r="E34" s="249"/>
      <c r="F34" s="82"/>
      <c r="G34" s="273"/>
      <c r="H34" s="356" t="s">
        <v>338</v>
      </c>
      <c r="I34" s="346"/>
      <c r="J34" s="51" t="s">
        <v>238</v>
      </c>
      <c r="K34" s="82"/>
      <c r="L34" s="157" t="s">
        <v>95</v>
      </c>
      <c r="M34" s="359" t="s">
        <v>378</v>
      </c>
      <c r="N34" s="339"/>
      <c r="O34" s="339"/>
      <c r="P34" s="330"/>
      <c r="Q34" s="194" t="str">
        <f t="shared" si="0"/>
        <v>Red Brown (Rare)</v>
      </c>
      <c r="R34" s="83" t="str">
        <f>"[\"&amp;C37&amp;"\,\"&amp;C38&amp;"\]"</f>
        <v>[\10:00 - 14:00\,\14:00 - 19:00\]</v>
      </c>
      <c r="S34" s="83" t="str">
        <f>"[\"&amp;C35&amp;"\,\"&amp;C36&amp;"\]"</f>
        <v>[\04:00 - 07:00\,\07:00 - 10:00\]</v>
      </c>
      <c r="T34" s="83" t="str">
        <f>"[\"&amp;C34&amp;"\]"</f>
        <v>[\00:00 - 04:00\]</v>
      </c>
      <c r="U34" s="194"/>
      <c r="V34" s="194"/>
      <c r="W34" s="194"/>
      <c r="X34" s="83"/>
      <c r="Y34" s="194"/>
    </row>
    <row r="35" spans="1:25" ht="22.5" customHeight="1">
      <c r="A35" s="3"/>
      <c r="B35" s="273"/>
      <c r="C35" s="49" t="s">
        <v>379</v>
      </c>
      <c r="D35" s="334" t="s">
        <v>244</v>
      </c>
      <c r="E35" s="239"/>
      <c r="F35" s="82"/>
      <c r="G35" s="273"/>
      <c r="H35" s="356" t="s">
        <v>241</v>
      </c>
      <c r="I35" s="346"/>
      <c r="J35" s="51" t="s">
        <v>238</v>
      </c>
      <c r="K35" s="82"/>
      <c r="L35" s="140"/>
      <c r="M35" s="354"/>
      <c r="N35" s="245"/>
      <c r="O35" s="245"/>
      <c r="P35" s="246"/>
      <c r="Q35" s="194" t="str">
        <f t="shared" si="0"/>
        <v>Albino (Rare)</v>
      </c>
      <c r="V35" s="194"/>
      <c r="W35" s="194"/>
      <c r="X35" s="194"/>
      <c r="Y35" s="194"/>
    </row>
    <row r="36" spans="1:25" ht="22.5" customHeight="1">
      <c r="A36" s="3"/>
      <c r="B36" s="273"/>
      <c r="C36" s="49" t="s">
        <v>380</v>
      </c>
      <c r="D36" s="334" t="s">
        <v>244</v>
      </c>
      <c r="E36" s="239"/>
      <c r="F36" s="82"/>
      <c r="G36" s="274"/>
      <c r="H36" s="357" t="s">
        <v>237</v>
      </c>
      <c r="I36" s="348"/>
      <c r="J36" s="136" t="s">
        <v>238</v>
      </c>
      <c r="K36" s="82"/>
      <c r="L36" s="82"/>
      <c r="M36" s="83"/>
      <c r="Q36" s="194" t="str">
        <f t="shared" si="0"/>
        <v>Melanistic (Rare)</v>
      </c>
      <c r="R36" s="83"/>
      <c r="S36" s="83"/>
      <c r="T36" s="194"/>
      <c r="U36" s="194"/>
      <c r="V36" s="194"/>
      <c r="W36" s="194"/>
      <c r="X36" s="194"/>
      <c r="Y36" s="194"/>
    </row>
    <row r="37" spans="1:25" ht="22.5" customHeight="1">
      <c r="A37" s="3"/>
      <c r="B37" s="273"/>
      <c r="C37" s="49" t="s">
        <v>381</v>
      </c>
      <c r="D37" s="334" t="s">
        <v>251</v>
      </c>
      <c r="E37" s="239"/>
      <c r="F37" s="82"/>
      <c r="G37" s="291" t="s">
        <v>77</v>
      </c>
      <c r="H37" s="298" t="s">
        <v>248</v>
      </c>
      <c r="I37" s="299"/>
      <c r="J37" s="134" t="s">
        <v>231</v>
      </c>
      <c r="K37" s="82"/>
      <c r="L37" s="82"/>
      <c r="M37" s="83"/>
      <c r="Q37" s="194" t="str">
        <f t="shared" si="0"/>
        <v>Grey (Common)</v>
      </c>
      <c r="R37" s="83"/>
      <c r="S37" s="83"/>
      <c r="T37" s="194"/>
      <c r="U37" s="194"/>
      <c r="V37" s="194"/>
      <c r="W37" s="194"/>
      <c r="X37" s="83" t="str">
        <f>"[\"&amp;Q37&amp;"\,\"&amp;Q38&amp;"\,\"&amp;Q39&amp;"\,\"&amp;Q40&amp;"\]"</f>
        <v>[\Grey (Common)\,\Red Brown (Common)\,\Red (Rare)\,\Albino (Rare)\]</v>
      </c>
      <c r="Y37" s="194"/>
    </row>
    <row r="38" spans="1:25" ht="22.5" customHeight="1">
      <c r="A38" s="3"/>
      <c r="B38" s="274"/>
      <c r="C38" s="137" t="s">
        <v>382</v>
      </c>
      <c r="D38" s="343" t="s">
        <v>251</v>
      </c>
      <c r="E38" s="324"/>
      <c r="F38" s="82"/>
      <c r="G38" s="273"/>
      <c r="H38" s="294" t="s">
        <v>338</v>
      </c>
      <c r="I38" s="295"/>
      <c r="J38" s="51" t="s">
        <v>231</v>
      </c>
      <c r="K38" s="82"/>
      <c r="L38" s="82"/>
      <c r="M38" s="83"/>
      <c r="Q38" s="194" t="str">
        <f t="shared" si="0"/>
        <v>Red Brown (Common)</v>
      </c>
      <c r="R38" s="194"/>
      <c r="S38" s="194"/>
      <c r="T38" s="194"/>
      <c r="U38" s="194"/>
      <c r="V38" s="194"/>
      <c r="W38" s="194"/>
      <c r="X38" s="194"/>
      <c r="Y38" s="194"/>
    </row>
    <row r="39" spans="1:25" ht="22.5" customHeight="1">
      <c r="A39" s="3"/>
      <c r="B39" s="320" t="s">
        <v>77</v>
      </c>
      <c r="C39" s="135" t="s">
        <v>363</v>
      </c>
      <c r="D39" s="333" t="s">
        <v>251</v>
      </c>
      <c r="E39" s="249"/>
      <c r="F39" s="82"/>
      <c r="G39" s="273"/>
      <c r="H39" s="356" t="s">
        <v>383</v>
      </c>
      <c r="I39" s="346"/>
      <c r="J39" s="51" t="s">
        <v>238</v>
      </c>
      <c r="K39" s="82"/>
      <c r="L39" s="82"/>
      <c r="M39" s="83"/>
      <c r="Q39" s="194" t="str">
        <f t="shared" si="0"/>
        <v>Red (Rare)</v>
      </c>
      <c r="R39" s="83" t="str">
        <f>"[\"&amp;C39&amp;"\,\"&amp;C42&amp;"\,\"&amp;C43&amp;"\]"</f>
        <v>[\00:00 - 04:00\,\13:00 - 16:00\,\16:00 - 20:00\]</v>
      </c>
      <c r="S39" s="83" t="str">
        <f>"[\"&amp;C41&amp;"\,\"&amp;C44&amp;"\]"</f>
        <v>[\08:00 - 13:00\,\20:00 - 00:00\]</v>
      </c>
      <c r="T39" s="83" t="str">
        <f>"[\"&amp;C40&amp;"\]"</f>
        <v>[\04:00 - 08:00\]</v>
      </c>
      <c r="U39" s="194"/>
      <c r="V39" s="194"/>
      <c r="W39" s="194"/>
      <c r="X39" s="194"/>
      <c r="Y39" s="194"/>
    </row>
    <row r="40" spans="1:25" ht="22.5" customHeight="1">
      <c r="A40" s="3"/>
      <c r="B40" s="273"/>
      <c r="C40" s="49" t="s">
        <v>384</v>
      </c>
      <c r="D40" s="334" t="s">
        <v>260</v>
      </c>
      <c r="E40" s="239"/>
      <c r="F40" s="82"/>
      <c r="G40" s="274"/>
      <c r="H40" s="357" t="s">
        <v>241</v>
      </c>
      <c r="I40" s="348"/>
      <c r="J40" s="136" t="s">
        <v>238</v>
      </c>
      <c r="K40" s="82"/>
      <c r="L40" s="82"/>
      <c r="M40" s="83"/>
      <c r="Q40" s="194" t="str">
        <f t="shared" si="0"/>
        <v>Albino (Rare)</v>
      </c>
      <c r="R40" s="194"/>
      <c r="S40" s="194"/>
      <c r="T40" s="194"/>
      <c r="U40" s="194"/>
      <c r="V40" s="194"/>
      <c r="W40" s="194"/>
      <c r="X40" s="83"/>
      <c r="Y40" s="194"/>
    </row>
    <row r="41" spans="1:25" ht="22.5" customHeight="1">
      <c r="A41" s="3"/>
      <c r="B41" s="273"/>
      <c r="C41" s="49" t="s">
        <v>385</v>
      </c>
      <c r="D41" s="334" t="s">
        <v>244</v>
      </c>
      <c r="E41" s="239"/>
      <c r="F41" s="82"/>
      <c r="G41" s="291" t="s">
        <v>83</v>
      </c>
      <c r="H41" s="298" t="s">
        <v>187</v>
      </c>
      <c r="I41" s="299"/>
      <c r="J41" s="134" t="s">
        <v>231</v>
      </c>
      <c r="K41" s="82"/>
      <c r="L41" s="82"/>
      <c r="M41" s="83"/>
      <c r="Q41" s="194" t="str">
        <f t="shared" si="0"/>
        <v>Gold (Common)</v>
      </c>
      <c r="U41" s="194"/>
      <c r="V41" s="194"/>
      <c r="W41" s="194"/>
      <c r="X41" s="83" t="str">
        <f>"[\"&amp;Q41&amp;"\,\"&amp;Q42&amp;"\,\"&amp;Q43&amp;"\]"</f>
        <v>[\Gold (Common)\,\Albino (Rare)\,\Crowned (Very Rare)\]</v>
      </c>
      <c r="Y41" s="194"/>
    </row>
    <row r="42" spans="1:25" ht="22.5" customHeight="1">
      <c r="A42" s="3"/>
      <c r="B42" s="273"/>
      <c r="C42" s="49" t="s">
        <v>386</v>
      </c>
      <c r="D42" s="334" t="s">
        <v>251</v>
      </c>
      <c r="E42" s="239"/>
      <c r="F42" s="82"/>
      <c r="G42" s="273"/>
      <c r="H42" s="356" t="s">
        <v>241</v>
      </c>
      <c r="I42" s="346"/>
      <c r="J42" s="51" t="s">
        <v>238</v>
      </c>
      <c r="K42" s="82"/>
      <c r="L42" s="82"/>
      <c r="M42" s="83"/>
      <c r="Q42" s="194" t="str">
        <f t="shared" si="0"/>
        <v>Albino (Rare)</v>
      </c>
      <c r="R42" s="83"/>
      <c r="S42" s="83"/>
      <c r="T42" s="194"/>
      <c r="U42" s="194"/>
      <c r="V42" s="194"/>
      <c r="W42" s="194"/>
      <c r="X42" s="194"/>
      <c r="Y42" s="194"/>
    </row>
    <row r="43" spans="1:25" ht="22.5" customHeight="1">
      <c r="A43" s="3"/>
      <c r="B43" s="273"/>
      <c r="C43" s="49" t="s">
        <v>387</v>
      </c>
      <c r="D43" s="334" t="s">
        <v>251</v>
      </c>
      <c r="E43" s="239"/>
      <c r="F43" s="82"/>
      <c r="G43" s="274"/>
      <c r="H43" s="357" t="s">
        <v>388</v>
      </c>
      <c r="I43" s="348"/>
      <c r="J43" s="136" t="s">
        <v>261</v>
      </c>
      <c r="K43" s="82"/>
      <c r="L43" s="82"/>
      <c r="M43" s="83"/>
      <c r="Q43" s="194" t="str">
        <f t="shared" si="0"/>
        <v>Crowned (Very Rare)</v>
      </c>
      <c r="R43" s="83"/>
      <c r="S43" s="83"/>
      <c r="T43" s="194"/>
      <c r="U43" s="194"/>
      <c r="V43" s="194"/>
      <c r="W43" s="194"/>
      <c r="X43" s="83"/>
      <c r="Y43" s="194"/>
    </row>
    <row r="44" spans="1:25" ht="22.5" customHeight="1">
      <c r="A44" s="3"/>
      <c r="B44" s="274"/>
      <c r="C44" s="137" t="s">
        <v>369</v>
      </c>
      <c r="D44" s="332" t="s">
        <v>244</v>
      </c>
      <c r="E44" s="262"/>
      <c r="F44" s="82"/>
      <c r="G44" s="291" t="s">
        <v>89</v>
      </c>
      <c r="H44" s="358" t="s">
        <v>375</v>
      </c>
      <c r="I44" s="299"/>
      <c r="J44" s="158" t="s">
        <v>231</v>
      </c>
      <c r="K44" s="82"/>
      <c r="L44" s="82"/>
      <c r="M44" s="83"/>
      <c r="Q44" s="194" t="str">
        <f t="shared" si="0"/>
        <v>Dark (Common)</v>
      </c>
      <c r="R44" s="194"/>
      <c r="S44" s="194"/>
      <c r="T44" s="194"/>
      <c r="U44" s="194"/>
      <c r="V44" s="194"/>
      <c r="W44" s="194"/>
      <c r="X44" s="83" t="str">
        <f>"[\"&amp;Q44&amp;"\,\"&amp;Q45&amp;"\,\"&amp;Q46&amp;"\,\"&amp;Q47&amp;"\]"</f>
        <v>[\Dark (Common)\,\Grey (Common)\,\Beige (Common)\,\Gold (Rare)\]</v>
      </c>
      <c r="Y44" s="194"/>
    </row>
    <row r="45" spans="1:25" ht="22.5" customHeight="1">
      <c r="A45" s="3"/>
      <c r="B45" s="320" t="s">
        <v>83</v>
      </c>
      <c r="C45" s="135" t="s">
        <v>243</v>
      </c>
      <c r="D45" s="333" t="s">
        <v>251</v>
      </c>
      <c r="E45" s="249"/>
      <c r="F45" s="82"/>
      <c r="G45" s="273"/>
      <c r="H45" s="292" t="s">
        <v>248</v>
      </c>
      <c r="I45" s="346"/>
      <c r="J45" s="51" t="s">
        <v>231</v>
      </c>
      <c r="K45" s="82"/>
      <c r="L45" s="82"/>
      <c r="M45" s="82"/>
      <c r="N45" s="82"/>
      <c r="O45" s="83"/>
      <c r="P45" s="83"/>
      <c r="Q45" s="194" t="str">
        <f t="shared" si="0"/>
        <v>Grey (Common)</v>
      </c>
      <c r="R45" s="83" t="str">
        <f>"[\"&amp;C45&amp;"\,\"&amp;C47&amp;"\,\"&amp;C48&amp;"\]"</f>
        <v>[\00:00 - 03:00\,\09:00 - 12:00\,\12:00 - 16:00\]</v>
      </c>
      <c r="S45" s="83" t="str">
        <f>"[\"&amp;C46&amp;"\,\"&amp;C49&amp;"\]"</f>
        <v>[\03:00 - 09:00\,\16:00 - 20:00\]</v>
      </c>
      <c r="T45" s="83" t="str">
        <f>"[\"&amp;C50&amp;"\]"</f>
        <v>[\20:00 - 00:00\]</v>
      </c>
      <c r="U45" s="194"/>
      <c r="V45" s="194"/>
      <c r="W45" s="194"/>
      <c r="X45" s="194"/>
      <c r="Y45" s="194"/>
    </row>
    <row r="46" spans="1:25" ht="22.5" customHeight="1">
      <c r="A46" s="3"/>
      <c r="B46" s="273"/>
      <c r="C46" s="49" t="s">
        <v>389</v>
      </c>
      <c r="D46" s="334" t="s">
        <v>244</v>
      </c>
      <c r="E46" s="239"/>
      <c r="F46" s="82"/>
      <c r="G46" s="273"/>
      <c r="H46" s="292" t="s">
        <v>390</v>
      </c>
      <c r="I46" s="346"/>
      <c r="J46" s="51" t="s">
        <v>231</v>
      </c>
      <c r="K46" s="82"/>
      <c r="L46" s="82"/>
      <c r="M46" s="82"/>
      <c r="N46" s="82"/>
      <c r="O46" s="83"/>
      <c r="P46" s="83"/>
      <c r="Q46" s="194" t="str">
        <f t="shared" si="0"/>
        <v>Beige (Common)</v>
      </c>
      <c r="R46" s="83"/>
      <c r="S46" s="83"/>
      <c r="T46" s="194"/>
      <c r="U46" s="194"/>
      <c r="V46" s="194"/>
      <c r="W46" s="194"/>
      <c r="X46" s="194"/>
      <c r="Y46" s="194"/>
    </row>
    <row r="47" spans="1:25" ht="22.5" customHeight="1">
      <c r="A47" s="3"/>
      <c r="B47" s="273"/>
      <c r="C47" s="49" t="s">
        <v>316</v>
      </c>
      <c r="D47" s="334" t="s">
        <v>251</v>
      </c>
      <c r="E47" s="239"/>
      <c r="F47" s="82"/>
      <c r="G47" s="274"/>
      <c r="H47" s="293" t="s">
        <v>187</v>
      </c>
      <c r="I47" s="348"/>
      <c r="J47" s="136" t="s">
        <v>238</v>
      </c>
      <c r="K47" s="82"/>
      <c r="L47" s="82"/>
      <c r="M47" s="82"/>
      <c r="N47" s="82"/>
      <c r="O47" s="83"/>
      <c r="P47" s="83"/>
      <c r="Q47" s="194" t="str">
        <f t="shared" si="0"/>
        <v>Gold (Rare)</v>
      </c>
      <c r="U47" s="194"/>
      <c r="V47" s="194"/>
      <c r="W47" s="194"/>
      <c r="X47" s="194"/>
      <c r="Y47" s="194"/>
    </row>
    <row r="48" spans="1:25" ht="22.5" customHeight="1">
      <c r="A48" s="3"/>
      <c r="B48" s="273"/>
      <c r="C48" s="49" t="s">
        <v>233</v>
      </c>
      <c r="D48" s="334" t="s">
        <v>251</v>
      </c>
      <c r="E48" s="239"/>
      <c r="F48" s="82"/>
      <c r="G48" s="291" t="s">
        <v>95</v>
      </c>
      <c r="H48" s="363" t="s">
        <v>301</v>
      </c>
      <c r="I48" s="299"/>
      <c r="J48" s="134" t="s">
        <v>261</v>
      </c>
      <c r="K48" s="82"/>
      <c r="L48" s="82"/>
      <c r="M48" s="82"/>
      <c r="N48" s="82"/>
      <c r="O48" s="83"/>
      <c r="P48" s="83"/>
      <c r="Q48" s="194" t="str">
        <f t="shared" si="0"/>
        <v>Blonde (Very Rare)</v>
      </c>
      <c r="R48" s="194"/>
      <c r="S48" s="194"/>
      <c r="T48" s="194"/>
      <c r="U48" s="194"/>
      <c r="V48" s="194"/>
      <c r="W48" s="194"/>
      <c r="X48" s="83" t="str">
        <f>"[\"&amp;Q48&amp;"\,\"&amp;Q49&amp;"\,\"&amp;Q50&amp;"\]"</f>
        <v>[\Blonde (Very Rare)\,\Dark Brown (Very Rare)\,\Albino (Very Rare)\]</v>
      </c>
      <c r="Y48" s="194"/>
    </row>
    <row r="49" spans="1:24" ht="22.5" customHeight="1">
      <c r="A49" s="3"/>
      <c r="B49" s="273"/>
      <c r="C49" s="49" t="s">
        <v>387</v>
      </c>
      <c r="D49" s="334" t="s">
        <v>244</v>
      </c>
      <c r="E49" s="239"/>
      <c r="F49" s="82"/>
      <c r="G49" s="273"/>
      <c r="H49" s="360" t="s">
        <v>337</v>
      </c>
      <c r="I49" s="346"/>
      <c r="J49" s="141" t="s">
        <v>261</v>
      </c>
      <c r="K49" s="82"/>
      <c r="L49" s="82"/>
      <c r="M49" s="82"/>
      <c r="N49" s="82"/>
      <c r="O49" s="83"/>
      <c r="P49" s="83"/>
      <c r="Q49" s="194" t="str">
        <f t="shared" si="0"/>
        <v>Dark Brown (Very Rare)</v>
      </c>
    </row>
    <row r="50" spans="1:24" ht="22.5" customHeight="1">
      <c r="A50" s="3"/>
      <c r="B50" s="274"/>
      <c r="C50" s="137" t="s">
        <v>369</v>
      </c>
      <c r="D50" s="332" t="s">
        <v>260</v>
      </c>
      <c r="E50" s="262"/>
      <c r="F50" s="82"/>
      <c r="G50" s="274"/>
      <c r="H50" s="361" t="s">
        <v>241</v>
      </c>
      <c r="I50" s="348"/>
      <c r="J50" s="136" t="s">
        <v>261</v>
      </c>
      <c r="K50" s="82"/>
      <c r="L50" s="82"/>
      <c r="M50" s="82"/>
      <c r="N50" s="82"/>
      <c r="O50" s="83"/>
      <c r="P50" s="83"/>
      <c r="Q50" s="194" t="str">
        <f t="shared" si="0"/>
        <v>Albino (Very Rare)</v>
      </c>
      <c r="W50" s="123"/>
    </row>
    <row r="51" spans="1:24" ht="22.5" customHeight="1">
      <c r="A51" s="3"/>
      <c r="B51" s="320" t="s">
        <v>89</v>
      </c>
      <c r="C51" s="135" t="s">
        <v>363</v>
      </c>
      <c r="D51" s="333" t="s">
        <v>251</v>
      </c>
      <c r="E51" s="249"/>
      <c r="F51" s="82"/>
      <c r="G51" s="291" t="s">
        <v>101</v>
      </c>
      <c r="H51" s="362" t="s">
        <v>391</v>
      </c>
      <c r="I51" s="295"/>
      <c r="J51" s="159" t="s">
        <v>231</v>
      </c>
      <c r="K51" s="82"/>
      <c r="L51" s="82"/>
      <c r="M51" s="82"/>
      <c r="N51" s="82"/>
      <c r="O51" s="83"/>
      <c r="P51" s="83"/>
      <c r="Q51" s="194" t="str">
        <f t="shared" si="0"/>
        <v>Black (Common)</v>
      </c>
      <c r="R51" s="83" t="str">
        <f>"[\"&amp;C51&amp;"\,\"&amp;C54&amp;"\]"</f>
        <v>[\00:00 - 04:00\,\14:00 - 18:00\]</v>
      </c>
      <c r="S51" s="83" t="str">
        <f>"[\"&amp;C54&amp;"\,\"&amp;C56&amp;"\]"</f>
        <v>[\14:00 - 18:00\,\21:00 - 00:00\]</v>
      </c>
      <c r="T51" s="83" t="str">
        <f>"[\"&amp;C52&amp;"\,\"&amp;C55&amp;"\]"</f>
        <v>[\04:00 - 08:00\,\18:00 - 21:00\]</v>
      </c>
      <c r="W51" s="123"/>
      <c r="X51" s="83" t="str">
        <f>"[\"&amp;Q51&amp;"\,\"&amp;Q52&amp;"\,\"&amp;Q53&amp;"\,\"&amp;Q54&amp;"\,\"&amp;Q55&amp;"\]"</f>
        <v>[\Black (Common)\,\Grey (Common)\,\Brown (Uncommon)\,\Leucistic (Very Rare)\,\Albino (Very Rare)\]</v>
      </c>
    </row>
    <row r="52" spans="1:24" ht="22.5" customHeight="1">
      <c r="A52" s="3"/>
      <c r="B52" s="273"/>
      <c r="C52" s="49" t="s">
        <v>384</v>
      </c>
      <c r="D52" s="334" t="s">
        <v>260</v>
      </c>
      <c r="E52" s="239"/>
      <c r="F52" s="82"/>
      <c r="G52" s="273"/>
      <c r="H52" s="292" t="s">
        <v>248</v>
      </c>
      <c r="I52" s="346"/>
      <c r="J52" s="51" t="s">
        <v>231</v>
      </c>
      <c r="K52" s="82"/>
      <c r="L52" s="82"/>
      <c r="M52" s="82"/>
      <c r="N52" s="82"/>
      <c r="O52" s="83"/>
      <c r="P52" s="83"/>
      <c r="Q52" s="194" t="str">
        <f t="shared" si="0"/>
        <v>Grey (Common)</v>
      </c>
      <c r="W52" s="123"/>
    </row>
    <row r="53" spans="1:24" ht="22.5" customHeight="1">
      <c r="A53" s="3"/>
      <c r="B53" s="273"/>
      <c r="C53" s="49" t="s">
        <v>392</v>
      </c>
      <c r="D53" s="334" t="s">
        <v>244</v>
      </c>
      <c r="E53" s="239"/>
      <c r="F53" s="82"/>
      <c r="G53" s="273"/>
      <c r="H53" s="292" t="s">
        <v>234</v>
      </c>
      <c r="I53" s="346"/>
      <c r="J53" s="51" t="s">
        <v>253</v>
      </c>
      <c r="K53" s="82"/>
      <c r="L53" s="82"/>
      <c r="M53" s="82"/>
      <c r="N53" s="82"/>
      <c r="O53" s="83"/>
      <c r="P53" s="83"/>
      <c r="Q53" s="194" t="str">
        <f t="shared" si="0"/>
        <v>Brown (Uncommon)</v>
      </c>
      <c r="W53" s="123"/>
    </row>
    <row r="54" spans="1:24" ht="22.5" customHeight="1">
      <c r="A54" s="3"/>
      <c r="B54" s="273"/>
      <c r="C54" s="49" t="s">
        <v>393</v>
      </c>
      <c r="D54" s="334" t="s">
        <v>251</v>
      </c>
      <c r="E54" s="239"/>
      <c r="F54" s="82"/>
      <c r="G54" s="273"/>
      <c r="H54" s="292" t="s">
        <v>336</v>
      </c>
      <c r="I54" s="346"/>
      <c r="J54" s="51" t="s">
        <v>261</v>
      </c>
      <c r="K54" s="81"/>
      <c r="L54" s="82"/>
      <c r="M54" s="82"/>
      <c r="N54" s="82"/>
      <c r="O54" s="83"/>
      <c r="P54" s="83"/>
      <c r="Q54" s="194" t="str">
        <f t="shared" si="0"/>
        <v>Leucistic (Very Rare)</v>
      </c>
      <c r="W54" s="123"/>
    </row>
    <row r="55" spans="1:24" ht="22.5" customHeight="1">
      <c r="A55" s="3"/>
      <c r="B55" s="273"/>
      <c r="C55" s="49" t="s">
        <v>394</v>
      </c>
      <c r="D55" s="334" t="s">
        <v>260</v>
      </c>
      <c r="E55" s="239"/>
      <c r="F55" s="82"/>
      <c r="G55" s="274"/>
      <c r="H55" s="293" t="s">
        <v>241</v>
      </c>
      <c r="I55" s="348"/>
      <c r="J55" s="136" t="s">
        <v>261</v>
      </c>
      <c r="K55" s="81"/>
      <c r="L55" s="82"/>
      <c r="M55" s="82"/>
      <c r="N55" s="82"/>
      <c r="O55" s="83"/>
      <c r="P55" s="83"/>
      <c r="Q55" s="194" t="str">
        <f t="shared" si="0"/>
        <v>Albino (Very Rare)</v>
      </c>
      <c r="W55" s="123"/>
    </row>
    <row r="56" spans="1:24" ht="22.5" customHeight="1">
      <c r="A56" s="3"/>
      <c r="B56" s="274"/>
      <c r="C56" s="137" t="s">
        <v>271</v>
      </c>
      <c r="D56" s="332" t="s">
        <v>244</v>
      </c>
      <c r="E56" s="262"/>
      <c r="F56" s="82"/>
      <c r="G56" s="82"/>
      <c r="H56" s="82"/>
      <c r="I56" s="82"/>
      <c r="J56" s="82"/>
      <c r="K56" s="81"/>
      <c r="L56" s="82"/>
      <c r="M56" s="82"/>
      <c r="N56" s="82"/>
      <c r="O56" s="83"/>
      <c r="P56" s="83"/>
      <c r="Q56" s="194" t="str">
        <f t="shared" si="0"/>
        <v xml:space="preserve"> ()</v>
      </c>
      <c r="W56" s="123"/>
    </row>
    <row r="57" spans="1:24" ht="22.5" customHeight="1">
      <c r="A57" s="3"/>
      <c r="B57" s="320" t="s">
        <v>95</v>
      </c>
      <c r="C57" s="135" t="s">
        <v>395</v>
      </c>
      <c r="D57" s="333" t="s">
        <v>244</v>
      </c>
      <c r="E57" s="249"/>
      <c r="F57" s="82"/>
      <c r="G57" s="82"/>
      <c r="H57" s="82"/>
      <c r="I57" s="82"/>
      <c r="J57" s="82"/>
      <c r="K57" s="81"/>
      <c r="L57" s="82"/>
      <c r="M57" s="82"/>
      <c r="N57" s="82"/>
      <c r="O57" s="83"/>
      <c r="P57" s="83"/>
      <c r="Q57" s="83"/>
      <c r="R57" s="83" t="str">
        <f>"[\"&amp;C58&amp;"\,\"&amp;C60&amp;"\]"</f>
        <v>[\08:00 - 12:00\,\15:00 - 00:00\]</v>
      </c>
      <c r="S57" s="83" t="str">
        <f>"[\"&amp;C57&amp;"\]"</f>
        <v>[\00:00 - 08:00\]</v>
      </c>
      <c r="T57" s="83" t="str">
        <f>"[\"&amp;C59&amp;"\]"</f>
        <v>[\12:00 - 15:30\]</v>
      </c>
      <c r="W57" s="123"/>
    </row>
    <row r="58" spans="1:24" ht="22.5" customHeight="1">
      <c r="A58" s="3"/>
      <c r="B58" s="273"/>
      <c r="C58" s="49" t="s">
        <v>396</v>
      </c>
      <c r="D58" s="334" t="s">
        <v>251</v>
      </c>
      <c r="E58" s="239"/>
      <c r="F58" s="82"/>
      <c r="G58" s="82"/>
      <c r="H58" s="82"/>
      <c r="I58" s="82"/>
      <c r="J58" s="82"/>
      <c r="K58" s="81"/>
      <c r="L58" s="82"/>
      <c r="M58" s="82"/>
      <c r="N58" s="82"/>
      <c r="O58" s="83"/>
      <c r="P58" s="83"/>
      <c r="Q58" s="83"/>
      <c r="W58" s="123"/>
    </row>
    <row r="59" spans="1:24" ht="22.5" customHeight="1">
      <c r="A59" s="3"/>
      <c r="B59" s="273"/>
      <c r="C59" s="160" t="s">
        <v>397</v>
      </c>
      <c r="D59" s="334" t="s">
        <v>260</v>
      </c>
      <c r="E59" s="239"/>
      <c r="F59" s="82"/>
      <c r="G59" s="82"/>
      <c r="H59" s="82"/>
      <c r="I59" s="82"/>
      <c r="J59" s="82"/>
      <c r="K59" s="81"/>
      <c r="L59" s="82"/>
      <c r="M59" s="82"/>
      <c r="N59" s="82"/>
      <c r="O59" s="83"/>
      <c r="P59" s="83"/>
      <c r="Q59" s="83"/>
      <c r="W59" s="123"/>
    </row>
    <row r="60" spans="1:24" ht="22.5" customHeight="1">
      <c r="A60" s="3"/>
      <c r="B60" s="274"/>
      <c r="C60" s="137" t="s">
        <v>398</v>
      </c>
      <c r="D60" s="332" t="s">
        <v>251</v>
      </c>
      <c r="E60" s="26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3"/>
      <c r="Q60" s="83"/>
      <c r="W60" s="123"/>
    </row>
    <row r="61" spans="1:24" ht="22.5" customHeight="1">
      <c r="A61" s="3"/>
      <c r="B61" s="331" t="s">
        <v>101</v>
      </c>
      <c r="C61" s="161" t="s">
        <v>263</v>
      </c>
      <c r="D61" s="349" t="s">
        <v>251</v>
      </c>
      <c r="E61" s="330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3"/>
      <c r="Q61" s="83"/>
      <c r="R61" s="83" t="str">
        <f>"[\"&amp;C61&amp;"\,\"&amp;C65&amp;"\,\"&amp;C68&amp;"\]"</f>
        <v>[\00:00 - 05:00\,\16:00 - 19:00\,\\]</v>
      </c>
      <c r="S61" s="83" t="str">
        <f>"[\"&amp;C62&amp;"\,\"&amp;C64&amp;"\,\"&amp;C67&amp;"\]"</f>
        <v>[\05:00 - 08:00\,\12:00 - 16:00\,\22:00 - 00:00\]</v>
      </c>
      <c r="T61" s="83" t="str">
        <f>"[\"&amp;C63&amp;"\,\"&amp;C66&amp;"\]"</f>
        <v>[\08:00 - 12:00\,\19:00 - 22:00\]</v>
      </c>
      <c r="W61" s="123"/>
    </row>
    <row r="62" spans="1:24" ht="22.5" customHeight="1">
      <c r="B62" s="273"/>
      <c r="C62" s="49" t="s">
        <v>399</v>
      </c>
      <c r="D62" s="334" t="s">
        <v>244</v>
      </c>
      <c r="E62" s="239"/>
      <c r="F62" s="82"/>
      <c r="G62" s="82"/>
      <c r="H62" s="82"/>
      <c r="I62" s="82"/>
      <c r="J62" s="82"/>
      <c r="K62" s="83"/>
      <c r="L62" s="83"/>
      <c r="M62" s="83"/>
      <c r="N62" s="83"/>
      <c r="O62" s="83"/>
      <c r="P62" s="83"/>
      <c r="Q62" s="83"/>
      <c r="W62" s="123"/>
    </row>
    <row r="63" spans="1:24" ht="22.5" customHeight="1">
      <c r="B63" s="273"/>
      <c r="C63" s="49" t="s">
        <v>396</v>
      </c>
      <c r="D63" s="334" t="s">
        <v>260</v>
      </c>
      <c r="E63" s="239"/>
      <c r="F63" s="82"/>
      <c r="G63" s="82"/>
      <c r="H63" s="82"/>
      <c r="I63" s="82"/>
      <c r="J63" s="82"/>
      <c r="K63" s="83"/>
      <c r="L63" s="83"/>
      <c r="M63" s="83"/>
      <c r="N63" s="83"/>
      <c r="O63" s="83"/>
      <c r="P63" s="83"/>
      <c r="Q63" s="83"/>
    </row>
    <row r="64" spans="1:24" ht="22.5" customHeight="1">
      <c r="B64" s="273"/>
      <c r="C64" s="49" t="s">
        <v>233</v>
      </c>
      <c r="D64" s="334" t="s">
        <v>244</v>
      </c>
      <c r="E64" s="239"/>
      <c r="F64" s="82"/>
      <c r="G64" s="82"/>
      <c r="H64" s="82"/>
      <c r="I64" s="82"/>
      <c r="J64" s="82"/>
      <c r="K64" s="83"/>
      <c r="L64" s="83"/>
      <c r="M64" s="83"/>
      <c r="N64" s="83"/>
      <c r="O64" s="83"/>
      <c r="P64" s="83"/>
      <c r="Q64" s="83"/>
    </row>
    <row r="65" spans="2:17" ht="22.5" customHeight="1">
      <c r="B65" s="273"/>
      <c r="C65" s="49" t="s">
        <v>400</v>
      </c>
      <c r="D65" s="334" t="s">
        <v>251</v>
      </c>
      <c r="E65" s="239"/>
      <c r="F65" s="82"/>
      <c r="G65" s="82"/>
      <c r="H65" s="82"/>
      <c r="I65" s="82"/>
      <c r="J65" s="82"/>
      <c r="K65" s="83"/>
      <c r="L65" s="83"/>
      <c r="M65" s="83"/>
      <c r="N65" s="83"/>
      <c r="O65" s="83"/>
      <c r="P65" s="83"/>
      <c r="Q65" s="83"/>
    </row>
    <row r="66" spans="2:17" ht="22.5" customHeight="1">
      <c r="B66" s="273"/>
      <c r="C66" s="49" t="s">
        <v>401</v>
      </c>
      <c r="D66" s="334" t="s">
        <v>260</v>
      </c>
      <c r="E66" s="239"/>
      <c r="F66" s="82"/>
      <c r="G66" s="82"/>
      <c r="H66" s="82"/>
      <c r="I66" s="82"/>
      <c r="J66" s="82"/>
      <c r="K66" s="83"/>
      <c r="L66" s="83"/>
      <c r="M66" s="83"/>
      <c r="N66" s="83"/>
      <c r="O66" s="83"/>
      <c r="P66" s="83"/>
      <c r="Q66" s="83"/>
    </row>
    <row r="67" spans="2:17" ht="22.5" customHeight="1">
      <c r="B67" s="274"/>
      <c r="C67" s="137" t="s">
        <v>373</v>
      </c>
      <c r="D67" s="332" t="s">
        <v>244</v>
      </c>
      <c r="E67" s="262"/>
      <c r="F67" s="82"/>
      <c r="G67" s="82"/>
      <c r="H67" s="82"/>
      <c r="I67" s="82"/>
      <c r="J67" s="82"/>
      <c r="K67" s="83"/>
      <c r="L67" s="83"/>
      <c r="M67" s="83"/>
      <c r="N67" s="83"/>
      <c r="O67" s="83"/>
      <c r="P67" s="83"/>
      <c r="Q67" s="83"/>
    </row>
    <row r="68" spans="2:17" ht="22.5" customHeight="1">
      <c r="B68" s="83"/>
      <c r="C68" s="82"/>
      <c r="D68" s="82"/>
      <c r="E68" s="82"/>
      <c r="F68" s="82"/>
      <c r="G68" s="82"/>
      <c r="H68" s="82"/>
      <c r="I68" s="82"/>
      <c r="J68" s="82"/>
      <c r="K68" s="83"/>
      <c r="L68" s="83"/>
      <c r="M68" s="83"/>
      <c r="N68" s="83"/>
      <c r="O68" s="83"/>
      <c r="P68" s="83"/>
      <c r="Q68" s="83"/>
    </row>
    <row r="69" spans="2:17" ht="22.5" customHeight="1">
      <c r="B69" s="83"/>
      <c r="C69" s="82"/>
      <c r="D69" s="82"/>
      <c r="E69" s="82"/>
      <c r="F69" s="82"/>
      <c r="G69" s="82"/>
      <c r="H69" s="82"/>
      <c r="I69" s="82"/>
      <c r="J69" s="82"/>
      <c r="K69" s="83"/>
      <c r="L69" s="83"/>
      <c r="M69" s="83"/>
      <c r="N69" s="83"/>
      <c r="O69" s="83"/>
      <c r="P69" s="83"/>
      <c r="Q69" s="83"/>
    </row>
    <row r="70" spans="2:17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17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17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17" ht="12.7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 ht="12.7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</sheetData>
  <mergeCells count="125">
    <mergeCell ref="G51:G55"/>
    <mergeCell ref="D56:E56"/>
    <mergeCell ref="H55:I55"/>
    <mergeCell ref="D52:E52"/>
    <mergeCell ref="D53:E53"/>
    <mergeCell ref="D54:E54"/>
    <mergeCell ref="D55:E55"/>
    <mergeCell ref="H48:I48"/>
    <mergeCell ref="D66:E66"/>
    <mergeCell ref="D67:E67"/>
    <mergeCell ref="B51:B56"/>
    <mergeCell ref="B57:B60"/>
    <mergeCell ref="B61:B67"/>
    <mergeCell ref="H49:I49"/>
    <mergeCell ref="H50:I50"/>
    <mergeCell ref="D50:E50"/>
    <mergeCell ref="D51:E51"/>
    <mergeCell ref="H51:I51"/>
    <mergeCell ref="H52:I52"/>
    <mergeCell ref="H53:I53"/>
    <mergeCell ref="H54:I54"/>
    <mergeCell ref="D64:E64"/>
    <mergeCell ref="D65:E65"/>
    <mergeCell ref="D57:E57"/>
    <mergeCell ref="D58:E58"/>
    <mergeCell ref="D59:E59"/>
    <mergeCell ref="D60:E60"/>
    <mergeCell ref="D61:E61"/>
    <mergeCell ref="D62:E62"/>
    <mergeCell ref="D63:E63"/>
    <mergeCell ref="G48:G50"/>
    <mergeCell ref="D49:E49"/>
    <mergeCell ref="B39:B44"/>
    <mergeCell ref="B45:B50"/>
    <mergeCell ref="L30:M30"/>
    <mergeCell ref="L31:M31"/>
    <mergeCell ref="L21:L22"/>
    <mergeCell ref="L26:L27"/>
    <mergeCell ref="D24:E24"/>
    <mergeCell ref="D25:E25"/>
    <mergeCell ref="D26:E26"/>
    <mergeCell ref="D27:E27"/>
    <mergeCell ref="D28:E28"/>
    <mergeCell ref="D34:E34"/>
    <mergeCell ref="D35:E35"/>
    <mergeCell ref="D36:E36"/>
    <mergeCell ref="D37:E37"/>
    <mergeCell ref="D38:E38"/>
    <mergeCell ref="D39:E39"/>
    <mergeCell ref="D40:E40"/>
    <mergeCell ref="D46:E46"/>
    <mergeCell ref="D47:E47"/>
    <mergeCell ref="D48:E48"/>
    <mergeCell ref="L16:N16"/>
    <mergeCell ref="M17:N17"/>
    <mergeCell ref="B18:B23"/>
    <mergeCell ref="G18:G23"/>
    <mergeCell ref="D22:E22"/>
    <mergeCell ref="B24:B28"/>
    <mergeCell ref="B29:B33"/>
    <mergeCell ref="B34:B38"/>
    <mergeCell ref="B16:E16"/>
    <mergeCell ref="D19:E19"/>
    <mergeCell ref="H38:I38"/>
    <mergeCell ref="L33:P33"/>
    <mergeCell ref="M34:P34"/>
    <mergeCell ref="M35:P35"/>
    <mergeCell ref="D29:E29"/>
    <mergeCell ref="D30:E30"/>
    <mergeCell ref="D31:E31"/>
    <mergeCell ref="D32:E32"/>
    <mergeCell ref="D33:E33"/>
    <mergeCell ref="H19:I19"/>
    <mergeCell ref="H20:I20"/>
    <mergeCell ref="D44:E44"/>
    <mergeCell ref="D45:E45"/>
    <mergeCell ref="D41:E41"/>
    <mergeCell ref="G41:G43"/>
    <mergeCell ref="H41:I41"/>
    <mergeCell ref="D42:E42"/>
    <mergeCell ref="H42:I42"/>
    <mergeCell ref="D43:E43"/>
    <mergeCell ref="H43:I43"/>
    <mergeCell ref="H39:I39"/>
    <mergeCell ref="H44:I44"/>
    <mergeCell ref="H45:I45"/>
    <mergeCell ref="H46:I46"/>
    <mergeCell ref="H47:I47"/>
    <mergeCell ref="G37:G40"/>
    <mergeCell ref="G44:G47"/>
    <mergeCell ref="G27:G29"/>
    <mergeCell ref="G30:G36"/>
    <mergeCell ref="H34:I34"/>
    <mergeCell ref="H35:I35"/>
    <mergeCell ref="H36:I36"/>
    <mergeCell ref="H37:I37"/>
    <mergeCell ref="H40:I40"/>
    <mergeCell ref="H29:I29"/>
    <mergeCell ref="H32:I32"/>
    <mergeCell ref="H33:I33"/>
    <mergeCell ref="H30:I30"/>
    <mergeCell ref="H31:I31"/>
    <mergeCell ref="D20:E20"/>
    <mergeCell ref="D21:E21"/>
    <mergeCell ref="H27:I27"/>
    <mergeCell ref="H28:I28"/>
    <mergeCell ref="H21:I21"/>
    <mergeCell ref="H22:I22"/>
    <mergeCell ref="G24:G26"/>
    <mergeCell ref="H24:I24"/>
    <mergeCell ref="H25:I25"/>
    <mergeCell ref="H26:I26"/>
    <mergeCell ref="D23:E23"/>
    <mergeCell ref="H23:I23"/>
    <mergeCell ref="D1:E1"/>
    <mergeCell ref="B2:C2"/>
    <mergeCell ref="D2:E2"/>
    <mergeCell ref="D3:E3"/>
    <mergeCell ref="I4:J4"/>
    <mergeCell ref="F5:G5"/>
    <mergeCell ref="D17:E17"/>
    <mergeCell ref="D18:E18"/>
    <mergeCell ref="H17:I17"/>
    <mergeCell ref="H18:I18"/>
    <mergeCell ref="G16:J16"/>
  </mergeCells>
  <hyperlinks>
    <hyperlink ref="M34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73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25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25" ht="23.25">
      <c r="A2" s="3"/>
      <c r="B2" s="309" t="s">
        <v>22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25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128"/>
      <c r="P3" s="128"/>
      <c r="Q3" s="83"/>
      <c r="R3" s="83"/>
      <c r="S3" s="83"/>
    </row>
    <row r="4" spans="1:25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  <c r="R4" s="83"/>
      <c r="S4" s="83"/>
    </row>
    <row r="5" spans="1:25" ht="30" customHeight="1">
      <c r="A5" s="3"/>
      <c r="B5" s="162" t="s">
        <v>42</v>
      </c>
      <c r="C5" s="91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  <c r="R5" s="83"/>
      <c r="S5" s="83"/>
    </row>
    <row r="6" spans="1:25" ht="30" customHeight="1">
      <c r="A6" s="3"/>
      <c r="B6" s="149" t="s">
        <v>112</v>
      </c>
      <c r="C6" s="96">
        <v>3.3</v>
      </c>
      <c r="D6" s="96">
        <v>4</v>
      </c>
      <c r="E6" s="96">
        <v>4.5999999999999996</v>
      </c>
      <c r="F6" s="214">
        <v>4.8</v>
      </c>
      <c r="G6" s="223"/>
      <c r="H6" s="82"/>
      <c r="I6" s="65" t="s">
        <v>112</v>
      </c>
      <c r="J6" s="16">
        <v>1</v>
      </c>
      <c r="K6" s="82"/>
      <c r="L6" s="150" t="s">
        <v>112</v>
      </c>
      <c r="M6" s="53" t="s">
        <v>194</v>
      </c>
      <c r="N6" s="53" t="s">
        <v>402</v>
      </c>
      <c r="O6" s="53" t="s">
        <v>403</v>
      </c>
      <c r="P6" s="98" t="s">
        <v>404</v>
      </c>
      <c r="Q6" s="83"/>
      <c r="R6" s="83"/>
      <c r="S6" s="83"/>
    </row>
    <row r="7" spans="1:25" ht="30" customHeight="1">
      <c r="A7" s="3"/>
      <c r="B7" s="149" t="s">
        <v>118</v>
      </c>
      <c r="C7" s="96">
        <v>19.8</v>
      </c>
      <c r="D7" s="96">
        <v>24.7</v>
      </c>
      <c r="E7" s="96">
        <v>28.2</v>
      </c>
      <c r="F7" s="214">
        <v>30</v>
      </c>
      <c r="G7" s="223"/>
      <c r="H7" s="82"/>
      <c r="I7" s="65" t="s">
        <v>118</v>
      </c>
      <c r="J7" s="24">
        <v>3</v>
      </c>
      <c r="K7" s="82"/>
      <c r="L7" s="150" t="s">
        <v>118</v>
      </c>
      <c r="M7" s="53" t="s">
        <v>198</v>
      </c>
      <c r="N7" s="53" t="s">
        <v>405</v>
      </c>
      <c r="O7" s="53" t="s">
        <v>406</v>
      </c>
      <c r="P7" s="98" t="s">
        <v>407</v>
      </c>
      <c r="Q7" s="83"/>
      <c r="R7" s="83"/>
      <c r="S7" s="83"/>
    </row>
    <row r="8" spans="1:25" ht="30" customHeight="1">
      <c r="A8" s="3"/>
      <c r="B8" s="151" t="s">
        <v>125</v>
      </c>
      <c r="C8" s="96">
        <v>72.8</v>
      </c>
      <c r="D8" s="96">
        <v>155.30000000000001</v>
      </c>
      <c r="E8" s="96">
        <v>217.2</v>
      </c>
      <c r="F8" s="214" t="s">
        <v>581</v>
      </c>
      <c r="G8" s="223"/>
      <c r="H8" s="82"/>
      <c r="I8" s="68" t="s">
        <v>125</v>
      </c>
      <c r="J8" s="24">
        <v>3</v>
      </c>
      <c r="K8" s="82"/>
      <c r="L8" s="152" t="s">
        <v>125</v>
      </c>
      <c r="M8" s="53" t="s">
        <v>198</v>
      </c>
      <c r="N8" s="53" t="s">
        <v>408</v>
      </c>
      <c r="O8" s="53" t="s">
        <v>409</v>
      </c>
      <c r="P8" s="98" t="s">
        <v>410</v>
      </c>
      <c r="Q8" s="83"/>
      <c r="R8" s="83"/>
      <c r="S8" s="83"/>
    </row>
    <row r="9" spans="1:25" ht="30" customHeight="1">
      <c r="A9" s="3"/>
      <c r="B9" s="151" t="s">
        <v>134</v>
      </c>
      <c r="C9" s="96">
        <v>32</v>
      </c>
      <c r="D9" s="96">
        <v>36</v>
      </c>
      <c r="E9" s="96">
        <v>39</v>
      </c>
      <c r="F9" s="214">
        <v>40</v>
      </c>
      <c r="G9" s="223"/>
      <c r="H9" s="82"/>
      <c r="I9" s="68" t="s">
        <v>134</v>
      </c>
      <c r="J9" s="24">
        <v>5</v>
      </c>
      <c r="K9" s="82"/>
      <c r="L9" s="152" t="s">
        <v>134</v>
      </c>
      <c r="M9" s="53" t="s">
        <v>202</v>
      </c>
      <c r="N9" s="163" t="s">
        <v>349</v>
      </c>
      <c r="O9" s="53" t="s">
        <v>350</v>
      </c>
      <c r="P9" s="98" t="s">
        <v>411</v>
      </c>
      <c r="Q9" s="83"/>
      <c r="R9" s="83"/>
      <c r="S9" s="83"/>
    </row>
    <row r="10" spans="1:25" ht="30" customHeight="1">
      <c r="A10" s="3"/>
      <c r="B10" s="151" t="s">
        <v>141</v>
      </c>
      <c r="C10" s="96">
        <v>98.9</v>
      </c>
      <c r="D10" s="96">
        <v>222.2</v>
      </c>
      <c r="E10" s="96">
        <v>314.8</v>
      </c>
      <c r="F10" s="214" t="s">
        <v>412</v>
      </c>
      <c r="G10" s="223"/>
      <c r="H10" s="82"/>
      <c r="I10" s="68" t="s">
        <v>141</v>
      </c>
      <c r="J10" s="24">
        <v>6</v>
      </c>
      <c r="K10" s="82"/>
      <c r="L10" s="152" t="s">
        <v>141</v>
      </c>
      <c r="M10" s="53" t="s">
        <v>198</v>
      </c>
      <c r="N10" s="53" t="s">
        <v>413</v>
      </c>
      <c r="O10" s="53" t="s">
        <v>414</v>
      </c>
      <c r="P10" s="98" t="s">
        <v>415</v>
      </c>
      <c r="Q10" s="83"/>
      <c r="R10" s="83"/>
      <c r="S10" s="83"/>
    </row>
    <row r="11" spans="1:25" ht="30" customHeight="1">
      <c r="A11" s="3"/>
      <c r="B11" s="151" t="s">
        <v>88</v>
      </c>
      <c r="C11" s="96">
        <v>90.5</v>
      </c>
      <c r="D11" s="96">
        <v>182.2</v>
      </c>
      <c r="E11" s="96">
        <v>251</v>
      </c>
      <c r="F11" s="214">
        <v>270</v>
      </c>
      <c r="G11" s="223"/>
      <c r="H11" s="82"/>
      <c r="I11" s="68" t="s">
        <v>88</v>
      </c>
      <c r="J11" s="24">
        <v>6</v>
      </c>
      <c r="K11" s="82"/>
      <c r="L11" s="152" t="s">
        <v>88</v>
      </c>
      <c r="M11" s="53" t="s">
        <v>202</v>
      </c>
      <c r="N11" s="53" t="s">
        <v>209</v>
      </c>
      <c r="O11" s="53" t="s">
        <v>210</v>
      </c>
      <c r="P11" s="98" t="s">
        <v>215</v>
      </c>
      <c r="Q11" s="83"/>
      <c r="R11" s="83"/>
      <c r="S11" s="83"/>
    </row>
    <row r="12" spans="1:25" ht="30" customHeight="1">
      <c r="A12" s="3"/>
      <c r="B12" s="153" t="s">
        <v>154</v>
      </c>
      <c r="C12" s="103">
        <v>84.2</v>
      </c>
      <c r="D12" s="103">
        <v>131.80000000000001</v>
      </c>
      <c r="E12" s="103">
        <v>167.5</v>
      </c>
      <c r="F12" s="212" t="s">
        <v>412</v>
      </c>
      <c r="G12" s="224"/>
      <c r="H12" s="82"/>
      <c r="I12" s="74" t="s">
        <v>154</v>
      </c>
      <c r="J12" s="34">
        <v>9</v>
      </c>
      <c r="K12" s="82"/>
      <c r="L12" s="154" t="s">
        <v>154</v>
      </c>
      <c r="M12" s="72" t="s">
        <v>202</v>
      </c>
      <c r="N12" s="72" t="s">
        <v>416</v>
      </c>
      <c r="O12" s="72" t="s">
        <v>417</v>
      </c>
      <c r="P12" s="105" t="s">
        <v>418</v>
      </c>
      <c r="Q12" s="83"/>
      <c r="R12" s="83"/>
      <c r="S12" s="83"/>
    </row>
    <row r="13" spans="1:25" ht="9.75" customHeight="1">
      <c r="A13" s="164"/>
      <c r="B13" s="165"/>
      <c r="C13" s="165"/>
      <c r="D13" s="165"/>
      <c r="E13" s="83"/>
      <c r="F13" s="83"/>
      <c r="G13" s="83"/>
      <c r="H13" s="83"/>
      <c r="I13" s="83"/>
      <c r="J13" s="165"/>
      <c r="K13" s="165"/>
      <c r="L13" s="165"/>
      <c r="M13" s="165"/>
      <c r="N13" s="83"/>
      <c r="O13" s="83"/>
      <c r="P13" s="83"/>
      <c r="Q13" s="83"/>
      <c r="R13" s="83"/>
      <c r="S13" s="83"/>
    </row>
    <row r="14" spans="1:25" ht="9.7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3"/>
      <c r="Q14" s="83"/>
      <c r="R14" s="83"/>
      <c r="S14" s="83"/>
    </row>
    <row r="15" spans="1:25" ht="25.5" customHeigh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131"/>
      <c r="P15" s="83"/>
      <c r="Q15" s="83"/>
      <c r="R15" s="83"/>
      <c r="S15" s="83"/>
    </row>
    <row r="16" spans="1:25" ht="25.5" customHeigh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10" t="s">
        <v>42</v>
      </c>
      <c r="M16" s="327" t="s">
        <v>227</v>
      </c>
      <c r="N16" s="249"/>
      <c r="O16" s="131"/>
      <c r="P16" s="83"/>
      <c r="Q16" s="82"/>
      <c r="R16" s="82" t="s">
        <v>575</v>
      </c>
      <c r="S16" s="83" t="s">
        <v>576</v>
      </c>
      <c r="T16" s="194" t="s">
        <v>577</v>
      </c>
      <c r="U16" s="82" t="s">
        <v>578</v>
      </c>
      <c r="V16" s="82" t="s">
        <v>579</v>
      </c>
      <c r="W16" s="194"/>
      <c r="X16" s="194" t="s">
        <v>580</v>
      </c>
      <c r="Y16" s="194"/>
    </row>
    <row r="17" spans="1:25" ht="22.5" customHeight="1">
      <c r="A17" s="3"/>
      <c r="B17" s="166" t="s">
        <v>112</v>
      </c>
      <c r="C17" s="167" t="s">
        <v>240</v>
      </c>
      <c r="D17" s="367" t="s">
        <v>235</v>
      </c>
      <c r="E17" s="252"/>
      <c r="F17" s="81"/>
      <c r="G17" s="291" t="s">
        <v>112</v>
      </c>
      <c r="H17" s="298" t="s">
        <v>383</v>
      </c>
      <c r="I17" s="299"/>
      <c r="J17" s="134" t="s">
        <v>231</v>
      </c>
      <c r="K17" s="82"/>
      <c r="L17" s="19" t="s">
        <v>112</v>
      </c>
      <c r="M17" s="306" t="s">
        <v>302</v>
      </c>
      <c r="N17" s="239"/>
      <c r="O17" s="131"/>
      <c r="P17" s="83"/>
      <c r="Q17" s="194" t="str">
        <f>H17&amp;" ("&amp;J17&amp;")"</f>
        <v>Red (Common)</v>
      </c>
      <c r="R17" s="83"/>
      <c r="S17" s="83"/>
      <c r="T17" s="83"/>
      <c r="U17" s="83" t="str">
        <f>"[\"&amp;C17&amp;"\]"</f>
        <v>[\00:00 - 00:00\]</v>
      </c>
      <c r="V17" s="194"/>
      <c r="W17" s="194"/>
      <c r="X17" s="83" t="str">
        <f>"[\"&amp;Q17&amp;"\,\"&amp;Q18&amp;"\,\"&amp;Q19&amp;"\,\"&amp;Q20&amp;"\]"</f>
        <v>[\Red (Common)\,\Piebald (Uncommon)\,\Beige (Uncommon)\,\Melanistic (Rare)\]</v>
      </c>
      <c r="Y17" s="194"/>
    </row>
    <row r="18" spans="1:25" ht="22.5" customHeight="1">
      <c r="A18" s="3"/>
      <c r="B18" s="320" t="s">
        <v>118</v>
      </c>
      <c r="C18" s="135" t="s">
        <v>419</v>
      </c>
      <c r="D18" s="333" t="s">
        <v>251</v>
      </c>
      <c r="E18" s="249"/>
      <c r="F18" s="81"/>
      <c r="G18" s="273"/>
      <c r="H18" s="294" t="s">
        <v>264</v>
      </c>
      <c r="I18" s="295"/>
      <c r="J18" s="51" t="s">
        <v>253</v>
      </c>
      <c r="K18" s="82"/>
      <c r="L18" s="19" t="s">
        <v>118</v>
      </c>
      <c r="M18" s="306" t="s">
        <v>246</v>
      </c>
      <c r="N18" s="239"/>
      <c r="O18" s="131"/>
      <c r="P18" s="83"/>
      <c r="Q18" s="194" t="str">
        <f t="shared" ref="Q18:Q55" si="0">H18&amp;" ("&amp;J18&amp;")"</f>
        <v>Piebald (Uncommon)</v>
      </c>
      <c r="R18" s="83" t="str">
        <f>"[\"&amp;C18&amp;"\,\"&amp;C24&amp;"\,\"&amp;C21&amp;"\]"</f>
        <v>[\00:00 - 06:00\,\19:00 - 00:00\,\12:00 - 14:00\]</v>
      </c>
      <c r="S18" s="83" t="str">
        <f>"[\"&amp;C19&amp;"\,\"&amp;C22&amp;"\]"</f>
        <v>[\06:00 - 09:00\,\14:00 - 17:00\]</v>
      </c>
      <c r="T18" s="83" t="str">
        <f>"[\"&amp;C20&amp;"\,\"&amp;C23&amp;"\]"</f>
        <v>[\09:00 - 12:00\,\17:00 - 19:00\]</v>
      </c>
      <c r="U18" s="194"/>
      <c r="V18" s="194"/>
      <c r="W18" s="194"/>
      <c r="X18" s="194"/>
      <c r="Y18" s="194"/>
    </row>
    <row r="19" spans="1:25" ht="22.5" customHeight="1">
      <c r="A19" s="3"/>
      <c r="B19" s="273"/>
      <c r="C19" s="49" t="s">
        <v>420</v>
      </c>
      <c r="D19" s="334" t="s">
        <v>244</v>
      </c>
      <c r="E19" s="239"/>
      <c r="F19" s="81"/>
      <c r="G19" s="273"/>
      <c r="H19" s="294" t="s">
        <v>390</v>
      </c>
      <c r="I19" s="295"/>
      <c r="J19" s="51" t="s">
        <v>253</v>
      </c>
      <c r="K19" s="82"/>
      <c r="L19" s="28" t="s">
        <v>125</v>
      </c>
      <c r="M19" s="306" t="s">
        <v>421</v>
      </c>
      <c r="N19" s="239"/>
      <c r="O19" s="131"/>
      <c r="P19" s="83"/>
      <c r="Q19" s="194" t="str">
        <f t="shared" si="0"/>
        <v>Beige (Uncommon)</v>
      </c>
      <c r="R19" s="83"/>
      <c r="S19" s="83"/>
      <c r="T19" s="83"/>
      <c r="U19" s="194"/>
      <c r="V19" s="194"/>
      <c r="W19" s="194"/>
      <c r="X19" s="194"/>
      <c r="Y19" s="194"/>
    </row>
    <row r="20" spans="1:25" ht="22.5" customHeight="1">
      <c r="A20" s="3"/>
      <c r="B20" s="273"/>
      <c r="C20" s="49" t="s">
        <v>316</v>
      </c>
      <c r="D20" s="334" t="s">
        <v>260</v>
      </c>
      <c r="E20" s="239"/>
      <c r="F20" s="81"/>
      <c r="G20" s="274"/>
      <c r="H20" s="296" t="s">
        <v>237</v>
      </c>
      <c r="I20" s="297"/>
      <c r="J20" s="136" t="s">
        <v>238</v>
      </c>
      <c r="K20" s="82"/>
      <c r="L20" s="28" t="s">
        <v>134</v>
      </c>
      <c r="M20" s="306" t="s">
        <v>312</v>
      </c>
      <c r="N20" s="239"/>
      <c r="O20" s="131"/>
      <c r="P20" s="83"/>
      <c r="Q20" s="194" t="str">
        <f t="shared" si="0"/>
        <v>Melanistic (Rare)</v>
      </c>
      <c r="R20" s="83"/>
      <c r="S20" s="83"/>
      <c r="T20" s="194"/>
      <c r="U20" s="194"/>
      <c r="V20" s="194"/>
      <c r="W20" s="194"/>
      <c r="X20" s="83"/>
      <c r="Y20" s="194"/>
    </row>
    <row r="21" spans="1:25" ht="22.5" customHeight="1">
      <c r="A21" s="3"/>
      <c r="B21" s="273"/>
      <c r="C21" s="49" t="s">
        <v>422</v>
      </c>
      <c r="D21" s="334" t="s">
        <v>251</v>
      </c>
      <c r="E21" s="239"/>
      <c r="F21" s="81"/>
      <c r="G21" s="291" t="s">
        <v>118</v>
      </c>
      <c r="H21" s="298" t="s">
        <v>375</v>
      </c>
      <c r="I21" s="299"/>
      <c r="J21" s="134" t="s">
        <v>231</v>
      </c>
      <c r="K21" s="82"/>
      <c r="L21" s="28" t="s">
        <v>141</v>
      </c>
      <c r="M21" s="306" t="s">
        <v>423</v>
      </c>
      <c r="N21" s="239"/>
      <c r="O21" s="131"/>
      <c r="P21" s="83"/>
      <c r="Q21" s="194" t="str">
        <f t="shared" si="0"/>
        <v>Dark (Common)</v>
      </c>
      <c r="R21" s="83"/>
      <c r="S21" s="83"/>
      <c r="T21" s="83"/>
      <c r="U21" s="194"/>
      <c r="V21" s="194"/>
      <c r="W21" s="194"/>
      <c r="X21" s="83" t="str">
        <f>"[\"&amp;Q21&amp;"\,\"&amp;Q22&amp;"\,\"&amp;Q23&amp;"\,\"&amp;Q24&amp;"\.\"&amp;Q25&amp;"\]"</f>
        <v>[\Dark (Common)\,\Brown (Common)\,\Black (Common)\,\Leucistic (Uncommon)\.\Melanistic (Rare)\]</v>
      </c>
      <c r="Y21" s="194"/>
    </row>
    <row r="22" spans="1:25" ht="22.5" customHeight="1">
      <c r="A22" s="3"/>
      <c r="B22" s="273"/>
      <c r="C22" s="49" t="s">
        <v>424</v>
      </c>
      <c r="D22" s="334" t="s">
        <v>244</v>
      </c>
      <c r="E22" s="239"/>
      <c r="F22" s="81"/>
      <c r="G22" s="273"/>
      <c r="H22" s="356" t="s">
        <v>234</v>
      </c>
      <c r="I22" s="346"/>
      <c r="J22" s="51" t="s">
        <v>231</v>
      </c>
      <c r="K22" s="82"/>
      <c r="L22" s="28" t="s">
        <v>88</v>
      </c>
      <c r="M22" s="306" t="s">
        <v>254</v>
      </c>
      <c r="N22" s="239"/>
      <c r="O22" s="131"/>
      <c r="P22" s="83"/>
      <c r="Q22" s="194" t="str">
        <f t="shared" si="0"/>
        <v>Brown (Common)</v>
      </c>
      <c r="R22" s="194"/>
      <c r="S22" s="83"/>
      <c r="T22" s="83"/>
      <c r="U22" s="194"/>
      <c r="V22" s="194"/>
      <c r="W22" s="194"/>
      <c r="X22" s="83"/>
      <c r="Y22" s="194"/>
    </row>
    <row r="23" spans="1:25" ht="22.5" customHeight="1">
      <c r="A23" s="3"/>
      <c r="B23" s="273"/>
      <c r="C23" s="49" t="s">
        <v>425</v>
      </c>
      <c r="D23" s="334" t="s">
        <v>260</v>
      </c>
      <c r="E23" s="239"/>
      <c r="F23" s="81"/>
      <c r="G23" s="273"/>
      <c r="H23" s="356" t="s">
        <v>391</v>
      </c>
      <c r="I23" s="346"/>
      <c r="J23" s="51" t="s">
        <v>231</v>
      </c>
      <c r="K23" s="82"/>
      <c r="L23" s="156" t="s">
        <v>154</v>
      </c>
      <c r="M23" s="307" t="s">
        <v>235</v>
      </c>
      <c r="N23" s="262"/>
      <c r="O23" s="131"/>
      <c r="P23" s="83"/>
      <c r="Q23" s="194" t="str">
        <f t="shared" si="0"/>
        <v>Black (Common)</v>
      </c>
      <c r="R23" s="83"/>
      <c r="S23" s="83"/>
      <c r="T23" s="83"/>
      <c r="U23" s="194"/>
      <c r="V23" s="194"/>
      <c r="W23" s="194"/>
      <c r="X23" s="83"/>
      <c r="Y23" s="194"/>
    </row>
    <row r="24" spans="1:25" ht="22.5" customHeight="1">
      <c r="A24" s="3"/>
      <c r="B24" s="274"/>
      <c r="C24" s="137" t="s">
        <v>259</v>
      </c>
      <c r="D24" s="332" t="s">
        <v>251</v>
      </c>
      <c r="E24" s="262"/>
      <c r="F24" s="81"/>
      <c r="G24" s="273"/>
      <c r="H24" s="366" t="s">
        <v>336</v>
      </c>
      <c r="I24" s="346"/>
      <c r="J24" s="51" t="s">
        <v>253</v>
      </c>
      <c r="K24" s="82"/>
      <c r="L24" s="131"/>
      <c r="M24" s="83"/>
      <c r="N24" s="83"/>
      <c r="O24" s="83"/>
      <c r="P24" s="83"/>
      <c r="Q24" s="194" t="str">
        <f t="shared" si="0"/>
        <v>Leucistic (Uncommon)</v>
      </c>
      <c r="R24" s="194"/>
      <c r="S24" s="194"/>
      <c r="T24" s="194"/>
      <c r="U24" s="194"/>
      <c r="V24" s="194"/>
      <c r="W24" s="194"/>
      <c r="X24" s="194"/>
      <c r="Y24" s="194"/>
    </row>
    <row r="25" spans="1:25" ht="22.5" customHeight="1">
      <c r="A25" s="3"/>
      <c r="B25" s="320" t="s">
        <v>125</v>
      </c>
      <c r="C25" s="135" t="s">
        <v>363</v>
      </c>
      <c r="D25" s="333" t="s">
        <v>251</v>
      </c>
      <c r="E25" s="249"/>
      <c r="F25" s="81"/>
      <c r="G25" s="274"/>
      <c r="H25" s="296" t="s">
        <v>237</v>
      </c>
      <c r="I25" s="297"/>
      <c r="J25" s="136" t="s">
        <v>238</v>
      </c>
      <c r="K25" s="82"/>
      <c r="L25" s="321" t="s">
        <v>262</v>
      </c>
      <c r="M25" s="252"/>
      <c r="N25" s="83"/>
      <c r="O25" s="83"/>
      <c r="P25" s="83"/>
      <c r="Q25" s="194" t="str">
        <f t="shared" si="0"/>
        <v>Melanistic (Rare)</v>
      </c>
      <c r="R25" s="83" t="str">
        <f>"[\"&amp;C25&amp;"\"&amp;C28&amp;"\]"</f>
        <v>[\00:00 - 04:00\12:00 - 18:00\]</v>
      </c>
      <c r="S25" s="83" t="str">
        <f>"[\"&amp;C27&amp;"\,\"&amp;C30&amp;"\]"</f>
        <v>[\08:00 - 12:00\,\21:00 - 00:00\]</v>
      </c>
      <c r="T25" s="83" t="str">
        <f>"[\"&amp;C26&amp;"\,\"&amp;C29&amp;"\]"</f>
        <v>[\04:00 - 08:00\,\18:00 - 21:00\]</v>
      </c>
      <c r="U25" s="194"/>
      <c r="V25" s="194"/>
      <c r="W25" s="194"/>
      <c r="X25" s="194"/>
      <c r="Y25" s="194"/>
    </row>
    <row r="26" spans="1:25" ht="22.5" customHeight="1">
      <c r="A26" s="3"/>
      <c r="B26" s="273"/>
      <c r="C26" s="49" t="s">
        <v>384</v>
      </c>
      <c r="D26" s="334" t="s">
        <v>260</v>
      </c>
      <c r="E26" s="239"/>
      <c r="F26" s="81"/>
      <c r="G26" s="291" t="s">
        <v>125</v>
      </c>
      <c r="H26" s="298" t="s">
        <v>426</v>
      </c>
      <c r="I26" s="299"/>
      <c r="J26" s="134" t="s">
        <v>231</v>
      </c>
      <c r="K26" s="82"/>
      <c r="L26" s="322" t="s">
        <v>427</v>
      </c>
      <c r="M26" s="246"/>
      <c r="N26" s="83"/>
      <c r="O26" s="83"/>
      <c r="P26" s="83"/>
      <c r="Q26" s="194" t="str">
        <f t="shared" si="0"/>
        <v>Orange (Common)</v>
      </c>
      <c r="R26" s="83"/>
      <c r="S26" s="83"/>
      <c r="T26" s="194"/>
      <c r="U26" s="194"/>
      <c r="V26" s="194"/>
      <c r="W26" s="194"/>
      <c r="X26" s="83" t="str">
        <f>"[\"&amp;Q26&amp;"\,\"&amp;Q27&amp;"\,\"&amp;Q28&amp;"\,\"&amp;Q29&amp;"\.\"&amp;Q30&amp;"\]"</f>
        <v>[\Orange (Common)\,\Dark (Common)\,\Piebald (Uncommon)\,\Albino (Rare)\.\Melanistic (Uncommon)\]</v>
      </c>
      <c r="Y26" s="194"/>
    </row>
    <row r="27" spans="1:25" ht="22.5" customHeight="1">
      <c r="A27" s="3"/>
      <c r="B27" s="273"/>
      <c r="C27" s="49" t="s">
        <v>396</v>
      </c>
      <c r="D27" s="334" t="s">
        <v>244</v>
      </c>
      <c r="E27" s="239"/>
      <c r="F27" s="81"/>
      <c r="G27" s="273"/>
      <c r="H27" s="356" t="s">
        <v>375</v>
      </c>
      <c r="I27" s="346"/>
      <c r="J27" s="51" t="s">
        <v>231</v>
      </c>
      <c r="K27" s="82"/>
      <c r="L27" s="83"/>
      <c r="M27" s="83"/>
      <c r="N27" s="82"/>
      <c r="O27" s="131"/>
      <c r="P27" s="83"/>
      <c r="Q27" s="194" t="str">
        <f t="shared" si="0"/>
        <v>Dark (Common)</v>
      </c>
      <c r="R27" s="83"/>
      <c r="S27" s="83"/>
      <c r="T27" s="194"/>
      <c r="U27" s="194"/>
      <c r="V27" s="194"/>
      <c r="W27" s="194"/>
      <c r="X27" s="83"/>
      <c r="Y27" s="194"/>
    </row>
    <row r="28" spans="1:25" ht="22.5" customHeight="1">
      <c r="A28" s="3"/>
      <c r="B28" s="273"/>
      <c r="C28" s="49" t="s">
        <v>428</v>
      </c>
      <c r="D28" s="334" t="s">
        <v>251</v>
      </c>
      <c r="E28" s="239"/>
      <c r="F28" s="81"/>
      <c r="G28" s="273"/>
      <c r="H28" s="356" t="s">
        <v>264</v>
      </c>
      <c r="I28" s="346"/>
      <c r="J28" s="51" t="s">
        <v>253</v>
      </c>
      <c r="K28" s="82"/>
      <c r="L28" s="337" t="s">
        <v>267</v>
      </c>
      <c r="M28" s="248"/>
      <c r="N28" s="248"/>
      <c r="O28" s="248"/>
      <c r="P28" s="249"/>
      <c r="Q28" s="194" t="str">
        <f t="shared" si="0"/>
        <v>Piebald (Uncommon)</v>
      </c>
      <c r="R28" s="83"/>
      <c r="S28" s="83"/>
      <c r="T28" s="83"/>
      <c r="U28" s="194"/>
      <c r="V28" s="194"/>
      <c r="W28" s="194"/>
      <c r="X28" s="194"/>
      <c r="Y28" s="194"/>
    </row>
    <row r="29" spans="1:25" ht="22.5" customHeight="1">
      <c r="A29" s="3"/>
      <c r="B29" s="273"/>
      <c r="C29" s="49" t="s">
        <v>394</v>
      </c>
      <c r="D29" s="334" t="s">
        <v>260</v>
      </c>
      <c r="E29" s="239"/>
      <c r="F29" s="82"/>
      <c r="G29" s="273"/>
      <c r="H29" s="356" t="s">
        <v>241</v>
      </c>
      <c r="I29" s="346"/>
      <c r="J29" s="141" t="s">
        <v>238</v>
      </c>
      <c r="K29" s="82"/>
      <c r="L29" s="139"/>
      <c r="M29" s="353"/>
      <c r="N29" s="339"/>
      <c r="O29" s="339"/>
      <c r="P29" s="330"/>
      <c r="Q29" s="194" t="str">
        <f t="shared" si="0"/>
        <v>Albino (Rare)</v>
      </c>
      <c r="R29" s="83"/>
      <c r="S29" s="83"/>
      <c r="T29" s="194"/>
      <c r="U29" s="194"/>
      <c r="V29" s="194"/>
      <c r="W29" s="194"/>
      <c r="X29" s="83"/>
      <c r="Y29" s="194"/>
    </row>
    <row r="30" spans="1:25" ht="22.5" customHeight="1">
      <c r="A30" s="3"/>
      <c r="B30" s="274"/>
      <c r="C30" s="137" t="s">
        <v>271</v>
      </c>
      <c r="D30" s="332" t="s">
        <v>244</v>
      </c>
      <c r="E30" s="262"/>
      <c r="F30" s="82"/>
      <c r="G30" s="274"/>
      <c r="H30" s="357" t="s">
        <v>237</v>
      </c>
      <c r="I30" s="348"/>
      <c r="J30" s="168" t="s">
        <v>253</v>
      </c>
      <c r="K30" s="82"/>
      <c r="L30" s="140"/>
      <c r="M30" s="340"/>
      <c r="N30" s="245"/>
      <c r="O30" s="245"/>
      <c r="P30" s="246"/>
      <c r="Q30" s="194" t="str">
        <f t="shared" si="0"/>
        <v>Melanistic (Uncommon)</v>
      </c>
      <c r="R30" s="194"/>
      <c r="S30" s="194"/>
      <c r="T30" s="194"/>
      <c r="U30" s="194"/>
      <c r="V30" s="194"/>
      <c r="W30" s="194"/>
      <c r="X30" s="194"/>
      <c r="Y30" s="194"/>
    </row>
    <row r="31" spans="1:25" ht="22.5" customHeight="1">
      <c r="A31" s="3"/>
      <c r="B31" s="320" t="s">
        <v>134</v>
      </c>
      <c r="C31" s="135" t="s">
        <v>419</v>
      </c>
      <c r="D31" s="333" t="s">
        <v>244</v>
      </c>
      <c r="E31" s="249"/>
      <c r="F31" s="82"/>
      <c r="G31" s="291" t="s">
        <v>134</v>
      </c>
      <c r="H31" s="298" t="s">
        <v>429</v>
      </c>
      <c r="I31" s="299"/>
      <c r="J31" s="134" t="s">
        <v>231</v>
      </c>
      <c r="K31" s="82"/>
      <c r="L31" s="82"/>
      <c r="M31" s="82"/>
      <c r="N31" s="82"/>
      <c r="O31" s="83"/>
      <c r="P31" s="83"/>
      <c r="Q31" s="194" t="str">
        <f t="shared" si="0"/>
        <v>Dark Red (Common)</v>
      </c>
      <c r="R31" s="83" t="str">
        <f>"[\"&amp;C33&amp;"\,\"&amp;C35&amp;"\]"</f>
        <v>[\09:00 - 13:00\,\17:00 - 21:00\]</v>
      </c>
      <c r="S31" s="83" t="str">
        <f>"[\"&amp;C31&amp;"\]"</f>
        <v>[\00:00 - 06:00\]</v>
      </c>
      <c r="T31" s="83" t="str">
        <f>"[\"&amp;C32&amp;"\,\"&amp;C34&amp;"\,\"&amp;C36&amp;"\]"</f>
        <v>[\06:00 - 09:00\,\13:00 - 17:00\,\21:00 - 00:00\]</v>
      </c>
      <c r="U31" s="194"/>
      <c r="V31" s="194"/>
      <c r="W31" s="194"/>
      <c r="X31" s="83" t="str">
        <f>"[\"&amp;Q31&amp;"\,\"&amp;Q32&amp;"\,\"&amp;Q33&amp;"\,\"&amp;Q34&amp;"\]"</f>
        <v>[\Dark Red (Common)\,\Grey (Uncommon)\,\Albino (Rare)\,\Melanistic (Rare)\]</v>
      </c>
      <c r="Y31" s="194"/>
    </row>
    <row r="32" spans="1:25" ht="22.5" customHeight="1">
      <c r="A32" s="3"/>
      <c r="B32" s="273"/>
      <c r="C32" s="49" t="s">
        <v>420</v>
      </c>
      <c r="D32" s="334" t="s">
        <v>260</v>
      </c>
      <c r="E32" s="239"/>
      <c r="F32" s="82"/>
      <c r="G32" s="273"/>
      <c r="H32" s="356" t="s">
        <v>248</v>
      </c>
      <c r="I32" s="346"/>
      <c r="J32" s="51" t="s">
        <v>253</v>
      </c>
      <c r="K32" s="82"/>
      <c r="L32" s="82"/>
      <c r="M32" s="82"/>
      <c r="N32" s="82"/>
      <c r="O32" s="83"/>
      <c r="P32" s="83"/>
      <c r="Q32" s="194" t="str">
        <f t="shared" si="0"/>
        <v>Grey (Uncommon)</v>
      </c>
      <c r="R32" s="194"/>
      <c r="S32" s="194"/>
      <c r="T32" s="194"/>
      <c r="U32" s="194"/>
      <c r="V32" s="194"/>
      <c r="W32" s="194"/>
      <c r="X32" s="194"/>
      <c r="Y32" s="194"/>
    </row>
    <row r="33" spans="1:25" ht="22.5" customHeight="1">
      <c r="A33" s="3"/>
      <c r="B33" s="273"/>
      <c r="C33" s="49" t="s">
        <v>266</v>
      </c>
      <c r="D33" s="334" t="s">
        <v>251</v>
      </c>
      <c r="E33" s="239"/>
      <c r="F33" s="82"/>
      <c r="G33" s="273"/>
      <c r="H33" s="356" t="s">
        <v>241</v>
      </c>
      <c r="I33" s="346"/>
      <c r="J33" s="51" t="s">
        <v>238</v>
      </c>
      <c r="K33" s="82"/>
      <c r="L33" s="82"/>
      <c r="M33" s="83"/>
      <c r="N33" s="83"/>
      <c r="O33" s="83"/>
      <c r="P33" s="83"/>
      <c r="Q33" s="194" t="str">
        <f t="shared" si="0"/>
        <v>Albino (Rare)</v>
      </c>
      <c r="R33" s="83"/>
      <c r="S33" s="83"/>
      <c r="T33" s="83"/>
      <c r="U33" s="194"/>
      <c r="V33" s="194"/>
      <c r="W33" s="194"/>
      <c r="X33" s="83"/>
      <c r="Y33" s="194"/>
    </row>
    <row r="34" spans="1:25" ht="22.5" customHeight="1">
      <c r="A34" s="3"/>
      <c r="B34" s="273"/>
      <c r="C34" s="49" t="s">
        <v>268</v>
      </c>
      <c r="D34" s="334" t="s">
        <v>260</v>
      </c>
      <c r="E34" s="239"/>
      <c r="F34" s="82"/>
      <c r="G34" s="274"/>
      <c r="H34" s="357" t="s">
        <v>237</v>
      </c>
      <c r="I34" s="348"/>
      <c r="J34" s="136" t="s">
        <v>238</v>
      </c>
      <c r="K34" s="82"/>
      <c r="L34" s="82"/>
      <c r="M34" s="83"/>
      <c r="N34" s="83"/>
      <c r="O34" s="83"/>
      <c r="P34" s="83"/>
      <c r="Q34" s="194" t="str">
        <f t="shared" si="0"/>
        <v>Melanistic (Rare)</v>
      </c>
      <c r="R34" s="194"/>
      <c r="S34" s="194"/>
      <c r="T34" s="194"/>
      <c r="U34" s="194"/>
      <c r="V34" s="194"/>
      <c r="W34" s="194"/>
      <c r="X34" s="194"/>
      <c r="Y34" s="194"/>
    </row>
    <row r="35" spans="1:25" ht="22.5" customHeight="1">
      <c r="A35" s="3"/>
      <c r="B35" s="273"/>
      <c r="C35" s="49" t="s">
        <v>270</v>
      </c>
      <c r="D35" s="334" t="s">
        <v>251</v>
      </c>
      <c r="E35" s="239"/>
      <c r="F35" s="82"/>
      <c r="G35" s="291" t="s">
        <v>141</v>
      </c>
      <c r="H35" s="298" t="s">
        <v>248</v>
      </c>
      <c r="I35" s="299"/>
      <c r="J35" s="134" t="s">
        <v>231</v>
      </c>
      <c r="K35" s="82"/>
      <c r="L35" s="82"/>
      <c r="M35" s="83"/>
      <c r="N35" s="83"/>
      <c r="O35" s="83"/>
      <c r="P35" s="83"/>
      <c r="Q35" s="194" t="str">
        <f t="shared" si="0"/>
        <v>Grey (Common)</v>
      </c>
      <c r="R35" s="83"/>
      <c r="S35" s="83"/>
      <c r="T35" s="194"/>
      <c r="U35" s="194"/>
      <c r="V35" s="194"/>
      <c r="W35" s="194"/>
      <c r="X35" s="83" t="str">
        <f>"[\"&amp;Q35&amp;"\,\"&amp;Q36&amp;"\,\"&amp;Q37&amp;"\,\"&amp;Q38&amp;"\,\"&amp;Q39&amp;"\,\"&amp;Q40&amp;"\]"</f>
        <v>[\Grey (Common)\,\Blonde (Common)\,\Dilute (Uncommon)\,\Piebald (Rare)\,\Albino (Rare)\,\Melanistic (Rare)\]</v>
      </c>
      <c r="Y35" s="194"/>
    </row>
    <row r="36" spans="1:25" ht="22.5" customHeight="1">
      <c r="A36" s="3"/>
      <c r="B36" s="274"/>
      <c r="C36" s="137" t="s">
        <v>271</v>
      </c>
      <c r="D36" s="332" t="s">
        <v>260</v>
      </c>
      <c r="E36" s="262"/>
      <c r="F36" s="82"/>
      <c r="G36" s="273"/>
      <c r="H36" s="356" t="s">
        <v>301</v>
      </c>
      <c r="I36" s="346"/>
      <c r="J36" s="51" t="s">
        <v>231</v>
      </c>
      <c r="K36" s="82"/>
      <c r="L36" s="82"/>
      <c r="M36" s="83"/>
      <c r="N36" s="83"/>
      <c r="O36" s="83"/>
      <c r="P36" s="83"/>
      <c r="Q36" s="194" t="str">
        <f t="shared" si="0"/>
        <v>Blonde (Common)</v>
      </c>
      <c r="R36" s="83"/>
      <c r="S36" s="83"/>
      <c r="T36" s="194"/>
      <c r="U36" s="194"/>
      <c r="V36" s="194"/>
      <c r="W36" s="194"/>
      <c r="X36" s="83"/>
      <c r="Y36" s="194"/>
    </row>
    <row r="37" spans="1:25" ht="22.5" customHeight="1">
      <c r="A37" s="3"/>
      <c r="B37" s="320" t="s">
        <v>141</v>
      </c>
      <c r="C37" s="135" t="s">
        <v>363</v>
      </c>
      <c r="D37" s="333" t="s">
        <v>244</v>
      </c>
      <c r="E37" s="249"/>
      <c r="F37" s="82"/>
      <c r="G37" s="273"/>
      <c r="H37" s="356" t="s">
        <v>430</v>
      </c>
      <c r="I37" s="346"/>
      <c r="J37" s="51" t="s">
        <v>253</v>
      </c>
      <c r="K37" s="82"/>
      <c r="L37" s="82"/>
      <c r="M37" s="83"/>
      <c r="N37" s="83"/>
      <c r="O37" s="83"/>
      <c r="P37" s="83"/>
      <c r="Q37" s="194" t="str">
        <f t="shared" si="0"/>
        <v>Dilute (Uncommon)</v>
      </c>
      <c r="R37" s="83" t="str">
        <f>"[\"&amp;C38&amp;"\,\"&amp;C40&amp;"\]"</f>
        <v>[\04:00 - 09:00\,\12:00 - 17:00\]</v>
      </c>
      <c r="S37" s="83" t="str">
        <f>"[\"&amp;C37&amp;"\,\"&amp;C41&amp;"\]"</f>
        <v>[\00:00 - 04:00\,\17:00 - 21:00\]</v>
      </c>
      <c r="T37" s="83" t="str">
        <f>"[\"&amp;C39&amp;"\,\"&amp;C42&amp;"\]"</f>
        <v>[\09:00 - 12:00\,\21:00 - 00:00\]</v>
      </c>
      <c r="U37" s="194"/>
      <c r="V37" s="194"/>
      <c r="W37" s="194"/>
      <c r="X37" s="194"/>
      <c r="Y37" s="194"/>
    </row>
    <row r="38" spans="1:25" ht="22.5" customHeight="1">
      <c r="A38" s="3"/>
      <c r="B38" s="273"/>
      <c r="C38" s="49" t="s">
        <v>364</v>
      </c>
      <c r="D38" s="334" t="s">
        <v>251</v>
      </c>
      <c r="E38" s="239"/>
      <c r="F38" s="82"/>
      <c r="G38" s="273"/>
      <c r="H38" s="356" t="s">
        <v>264</v>
      </c>
      <c r="I38" s="346"/>
      <c r="J38" s="51" t="s">
        <v>238</v>
      </c>
      <c r="K38" s="82"/>
      <c r="L38" s="82"/>
      <c r="M38" s="83"/>
      <c r="N38" s="83"/>
      <c r="O38" s="83"/>
      <c r="P38" s="83"/>
      <c r="Q38" s="194" t="str">
        <f t="shared" si="0"/>
        <v>Piebald (Rare)</v>
      </c>
      <c r="R38" s="83"/>
      <c r="S38" s="83"/>
      <c r="T38" s="83"/>
      <c r="U38" s="194"/>
      <c r="V38" s="194"/>
      <c r="W38" s="194"/>
      <c r="X38" s="194"/>
      <c r="Y38" s="194"/>
    </row>
    <row r="39" spans="1:25" ht="22.5" customHeight="1">
      <c r="A39" s="3"/>
      <c r="B39" s="273"/>
      <c r="C39" s="49" t="s">
        <v>316</v>
      </c>
      <c r="D39" s="334" t="s">
        <v>260</v>
      </c>
      <c r="E39" s="239"/>
      <c r="F39" s="82"/>
      <c r="G39" s="273"/>
      <c r="H39" s="356" t="s">
        <v>241</v>
      </c>
      <c r="I39" s="346"/>
      <c r="J39" s="51" t="s">
        <v>238</v>
      </c>
      <c r="K39" s="82"/>
      <c r="L39" s="82"/>
      <c r="M39" s="82"/>
      <c r="N39" s="82"/>
      <c r="O39" s="83"/>
      <c r="P39" s="83"/>
      <c r="Q39" s="194" t="str">
        <f t="shared" si="0"/>
        <v>Albino (Rare)</v>
      </c>
      <c r="R39" s="194"/>
      <c r="S39" s="194"/>
      <c r="T39" s="194"/>
      <c r="U39" s="194"/>
      <c r="V39" s="194"/>
      <c r="W39" s="194"/>
      <c r="X39" s="83"/>
      <c r="Y39" s="194"/>
    </row>
    <row r="40" spans="1:25" ht="22.5" customHeight="1">
      <c r="A40" s="3"/>
      <c r="B40" s="273"/>
      <c r="C40" s="49" t="s">
        <v>431</v>
      </c>
      <c r="D40" s="334" t="s">
        <v>251</v>
      </c>
      <c r="E40" s="239"/>
      <c r="F40" s="82"/>
      <c r="G40" s="274"/>
      <c r="H40" s="357" t="s">
        <v>237</v>
      </c>
      <c r="I40" s="348"/>
      <c r="J40" s="136" t="s">
        <v>238</v>
      </c>
      <c r="K40" s="82"/>
      <c r="L40" s="82"/>
      <c r="M40" s="82"/>
      <c r="N40" s="82"/>
      <c r="O40" s="83"/>
      <c r="P40" s="83"/>
      <c r="Q40" s="194" t="str">
        <f t="shared" si="0"/>
        <v>Melanistic (Rare)</v>
      </c>
      <c r="R40" s="194"/>
      <c r="S40" s="194"/>
      <c r="T40" s="194"/>
      <c r="U40" s="194"/>
      <c r="V40" s="194"/>
      <c r="W40" s="194"/>
      <c r="X40" s="83"/>
      <c r="Y40" s="194"/>
    </row>
    <row r="41" spans="1:25" ht="22.5" customHeight="1">
      <c r="A41" s="3"/>
      <c r="B41" s="273"/>
      <c r="C41" s="49" t="s">
        <v>270</v>
      </c>
      <c r="D41" s="334" t="s">
        <v>244</v>
      </c>
      <c r="E41" s="239"/>
      <c r="F41" s="82"/>
      <c r="G41" s="291" t="s">
        <v>88</v>
      </c>
      <c r="H41" s="298" t="s">
        <v>264</v>
      </c>
      <c r="I41" s="299"/>
      <c r="J41" s="134" t="s">
        <v>238</v>
      </c>
      <c r="K41" s="82"/>
      <c r="L41" s="82"/>
      <c r="M41" s="82"/>
      <c r="N41" s="82"/>
      <c r="O41" s="83"/>
      <c r="P41" s="83"/>
      <c r="Q41" s="194" t="str">
        <f t="shared" si="0"/>
        <v>Piebald (Rare)</v>
      </c>
      <c r="R41" s="83"/>
      <c r="S41" s="83"/>
      <c r="T41" s="194"/>
      <c r="U41" s="194"/>
      <c r="V41" s="194"/>
      <c r="W41" s="194"/>
      <c r="X41" s="83" t="str">
        <f>"[\"&amp;Q41&amp;"\,\"&amp;Q42&amp;"\,\"&amp;Q43&amp;"\]"</f>
        <v>[\Piebald (Rare)\,\Albino (Rare)\,\Melanistic (Very Rare)\]</v>
      </c>
      <c r="Y41" s="194"/>
    </row>
    <row r="42" spans="1:25" ht="22.5" customHeight="1">
      <c r="A42" s="3"/>
      <c r="B42" s="274"/>
      <c r="C42" s="137" t="s">
        <v>271</v>
      </c>
      <c r="D42" s="332" t="s">
        <v>260</v>
      </c>
      <c r="E42" s="262"/>
      <c r="F42" s="82"/>
      <c r="G42" s="273"/>
      <c r="H42" s="356" t="s">
        <v>241</v>
      </c>
      <c r="I42" s="346"/>
      <c r="J42" s="51" t="s">
        <v>238</v>
      </c>
      <c r="K42" s="82"/>
      <c r="L42" s="82"/>
      <c r="M42" s="82"/>
      <c r="N42" s="82"/>
      <c r="O42" s="83"/>
      <c r="P42" s="83"/>
      <c r="Q42" s="194" t="str">
        <f t="shared" si="0"/>
        <v>Albino (Rare)</v>
      </c>
      <c r="R42" s="83"/>
      <c r="S42" s="83"/>
      <c r="T42" s="194"/>
      <c r="U42" s="194"/>
      <c r="V42" s="194"/>
      <c r="W42" s="194"/>
      <c r="X42" s="83"/>
      <c r="Y42" s="194"/>
    </row>
    <row r="43" spans="1:25" ht="22.5" customHeight="1">
      <c r="A43" s="3"/>
      <c r="B43" s="320" t="s">
        <v>88</v>
      </c>
      <c r="C43" s="135" t="s">
        <v>263</v>
      </c>
      <c r="D43" s="333" t="s">
        <v>251</v>
      </c>
      <c r="E43" s="249"/>
      <c r="F43" s="82"/>
      <c r="G43" s="274"/>
      <c r="H43" s="364" t="s">
        <v>237</v>
      </c>
      <c r="I43" s="365"/>
      <c r="J43" s="169" t="s">
        <v>261</v>
      </c>
      <c r="K43" s="82"/>
      <c r="L43" s="82"/>
      <c r="M43" s="82"/>
      <c r="N43" s="82"/>
      <c r="O43" s="83"/>
      <c r="P43" s="83"/>
      <c r="Q43" s="194" t="str">
        <f t="shared" si="0"/>
        <v>Melanistic (Very Rare)</v>
      </c>
      <c r="R43" s="83" t="str">
        <f>"[\"&amp;C43&amp;"\,\"&amp;C45&amp;"\,\"&amp;C48&amp;"\]"</f>
        <v>[\00:00 - 05:00\,\09:00 - 13:00\,\21:00 - 00:00\]</v>
      </c>
      <c r="S43" s="83" t="str">
        <f>"[\"&amp;C46&amp;"\]"</f>
        <v>[\13:00 - 17:00\]</v>
      </c>
      <c r="T43" s="83" t="str">
        <f>"[\"&amp;C44&amp;"\,\"&amp;C47&amp;"\]"</f>
        <v>[\05:00 - 09:00\,\17:00 - 21:00\]</v>
      </c>
      <c r="U43" s="194"/>
      <c r="V43" s="194"/>
      <c r="W43" s="194"/>
      <c r="X43" s="83"/>
      <c r="Y43" s="194"/>
    </row>
    <row r="44" spans="1:25" ht="22.5" customHeight="1">
      <c r="A44" s="3"/>
      <c r="B44" s="273"/>
      <c r="C44" s="49" t="s">
        <v>228</v>
      </c>
      <c r="D44" s="334" t="s">
        <v>260</v>
      </c>
      <c r="E44" s="239"/>
      <c r="F44" s="82"/>
      <c r="G44" s="291" t="s">
        <v>154</v>
      </c>
      <c r="H44" s="344" t="s">
        <v>391</v>
      </c>
      <c r="I44" s="299"/>
      <c r="J44" s="134" t="s">
        <v>231</v>
      </c>
      <c r="K44" s="82"/>
      <c r="L44" s="82"/>
      <c r="M44" s="82"/>
      <c r="N44" s="82"/>
      <c r="O44" s="83"/>
      <c r="P44" s="83"/>
      <c r="Q44" s="194" t="str">
        <f t="shared" si="0"/>
        <v>Black (Common)</v>
      </c>
      <c r="R44" s="83"/>
      <c r="S44" s="83"/>
      <c r="T44" s="83"/>
      <c r="U44" s="194"/>
      <c r="V44" s="194"/>
      <c r="W44" s="194"/>
      <c r="X44" s="83" t="str">
        <f>"[\"&amp;Q44&amp;"\,\"&amp;Q45&amp;"\,\"&amp;Q46&amp;"\,\"&amp;Q47&amp;"\]"</f>
        <v>[\Black (Common)\,\Brown (Common)\,\Orange (Common)\,\Albino (Rare)\]</v>
      </c>
      <c r="Y44" s="194"/>
    </row>
    <row r="45" spans="1:25" ht="22.5" customHeight="1">
      <c r="A45" s="3"/>
      <c r="B45" s="273"/>
      <c r="C45" s="49" t="s">
        <v>266</v>
      </c>
      <c r="D45" s="334" t="s">
        <v>251</v>
      </c>
      <c r="E45" s="239"/>
      <c r="F45" s="82"/>
      <c r="G45" s="273"/>
      <c r="H45" s="345" t="s">
        <v>234</v>
      </c>
      <c r="I45" s="346"/>
      <c r="J45" s="51" t="s">
        <v>231</v>
      </c>
      <c r="K45" s="82"/>
      <c r="L45" s="82"/>
      <c r="M45" s="82"/>
      <c r="N45" s="82"/>
      <c r="O45" s="83"/>
      <c r="P45" s="83"/>
      <c r="Q45" s="194" t="str">
        <f t="shared" si="0"/>
        <v>Brown (Common)</v>
      </c>
      <c r="R45" s="83"/>
      <c r="S45" s="83"/>
      <c r="T45" s="194"/>
      <c r="U45" s="194"/>
      <c r="V45" s="194"/>
      <c r="W45" s="194"/>
      <c r="X45" s="194"/>
      <c r="Y45" s="194"/>
    </row>
    <row r="46" spans="1:25" ht="22.5" customHeight="1">
      <c r="A46" s="3"/>
      <c r="B46" s="273"/>
      <c r="C46" s="49" t="s">
        <v>268</v>
      </c>
      <c r="D46" s="334" t="s">
        <v>244</v>
      </c>
      <c r="E46" s="239"/>
      <c r="F46" s="82"/>
      <c r="G46" s="273"/>
      <c r="H46" s="345" t="s">
        <v>426</v>
      </c>
      <c r="I46" s="346"/>
      <c r="J46" s="51" t="s">
        <v>231</v>
      </c>
      <c r="K46" s="82"/>
      <c r="L46" s="82"/>
      <c r="M46" s="82"/>
      <c r="N46" s="82"/>
      <c r="O46" s="83"/>
      <c r="P46" s="83"/>
      <c r="Q46" s="194" t="str">
        <f t="shared" si="0"/>
        <v>Orange (Common)</v>
      </c>
      <c r="R46" s="194"/>
      <c r="S46" s="194"/>
      <c r="T46" s="194"/>
      <c r="U46" s="194"/>
      <c r="V46" s="194"/>
      <c r="W46" s="194"/>
      <c r="X46" s="194"/>
      <c r="Y46" s="194"/>
    </row>
    <row r="47" spans="1:25" ht="22.5" customHeight="1">
      <c r="A47" s="3"/>
      <c r="B47" s="273"/>
      <c r="C47" s="49" t="s">
        <v>270</v>
      </c>
      <c r="D47" s="334" t="s">
        <v>260</v>
      </c>
      <c r="E47" s="239"/>
      <c r="F47" s="82"/>
      <c r="G47" s="274"/>
      <c r="H47" s="347" t="s">
        <v>241</v>
      </c>
      <c r="I47" s="348"/>
      <c r="J47" s="136" t="s">
        <v>238</v>
      </c>
      <c r="K47" s="82"/>
      <c r="L47" s="82"/>
      <c r="M47" s="82"/>
      <c r="N47" s="82"/>
      <c r="O47" s="83"/>
      <c r="P47" s="83"/>
      <c r="Q47" s="194" t="str">
        <f t="shared" si="0"/>
        <v>Albino (Rare)</v>
      </c>
      <c r="R47" s="194"/>
      <c r="S47" s="194"/>
      <c r="T47" s="194"/>
      <c r="U47" s="194"/>
      <c r="V47" s="194"/>
      <c r="W47" s="194"/>
      <c r="X47" s="83"/>
      <c r="Y47" s="194"/>
    </row>
    <row r="48" spans="1:25" ht="22.5" customHeight="1">
      <c r="A48" s="3"/>
      <c r="B48" s="274"/>
      <c r="C48" s="137" t="s">
        <v>271</v>
      </c>
      <c r="D48" s="332" t="s">
        <v>251</v>
      </c>
      <c r="E48" s="262"/>
      <c r="F48" s="82"/>
      <c r="G48" s="82"/>
      <c r="H48" s="82"/>
      <c r="I48" s="82"/>
      <c r="J48" s="82"/>
      <c r="K48" s="82"/>
      <c r="L48" s="82"/>
      <c r="M48" s="82"/>
      <c r="N48" s="82"/>
      <c r="O48" s="83"/>
      <c r="P48" s="83"/>
      <c r="Q48" s="194" t="str">
        <f t="shared" si="0"/>
        <v xml:space="preserve"> ()</v>
      </c>
      <c r="R48" s="194"/>
      <c r="S48" s="194"/>
      <c r="T48" s="194"/>
      <c r="U48" s="194"/>
      <c r="V48" s="194"/>
      <c r="W48" s="194"/>
      <c r="X48" s="194"/>
      <c r="Y48" s="194"/>
    </row>
    <row r="49" spans="1:25" ht="22.5" customHeight="1">
      <c r="A49" s="3"/>
      <c r="B49" s="320" t="s">
        <v>154</v>
      </c>
      <c r="C49" s="135" t="s">
        <v>263</v>
      </c>
      <c r="D49" s="333" t="s">
        <v>251</v>
      </c>
      <c r="E49" s="249"/>
      <c r="F49" s="82"/>
      <c r="G49" s="82"/>
      <c r="H49" s="82"/>
      <c r="I49" s="82"/>
      <c r="J49" s="82"/>
      <c r="K49" s="82"/>
      <c r="L49" s="82"/>
      <c r="M49" s="82"/>
      <c r="N49" s="82"/>
      <c r="O49" s="83"/>
      <c r="P49" s="83"/>
      <c r="Q49" s="194" t="str">
        <f t="shared" si="0"/>
        <v xml:space="preserve"> ()</v>
      </c>
      <c r="R49" s="83" t="str">
        <f>"[\"&amp;C49&amp;"\,\"&amp;C52&amp;"\]"</f>
        <v>[\00:00 - 05:00\,\13:00 - 17:00\]</v>
      </c>
      <c r="S49" s="83" t="str">
        <f>"[\"&amp;C50&amp;"\,\"&amp;C53&amp;"\]"</f>
        <v>[\05:00 - 10:00\,\17:00 - 21:00\]</v>
      </c>
      <c r="T49" s="83" t="str">
        <f>"[\"&amp;C51&amp;"\,\"&amp;C54&amp;"\]"</f>
        <v>[\10:00 - 13:00\,\21:00 - 00:00\]</v>
      </c>
      <c r="U49" s="194"/>
      <c r="V49" s="194"/>
      <c r="W49" s="123"/>
      <c r="X49" s="194"/>
      <c r="Y49" s="194"/>
    </row>
    <row r="50" spans="1:25" ht="22.5" customHeight="1">
      <c r="A50" s="3"/>
      <c r="B50" s="273"/>
      <c r="C50" s="49" t="s">
        <v>432</v>
      </c>
      <c r="D50" s="334" t="s">
        <v>244</v>
      </c>
      <c r="E50" s="239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83"/>
      <c r="Q50" s="194" t="str">
        <f t="shared" si="0"/>
        <v xml:space="preserve"> ()</v>
      </c>
      <c r="R50" s="83"/>
      <c r="S50" s="83"/>
      <c r="T50" s="83"/>
      <c r="U50" s="194"/>
      <c r="V50" s="194"/>
      <c r="W50" s="123"/>
      <c r="X50" s="83"/>
      <c r="Y50" s="194"/>
    </row>
    <row r="51" spans="1:25" ht="22.5" customHeight="1">
      <c r="A51" s="3"/>
      <c r="B51" s="273"/>
      <c r="C51" s="49" t="s">
        <v>433</v>
      </c>
      <c r="D51" s="334" t="s">
        <v>260</v>
      </c>
      <c r="E51" s="239"/>
      <c r="F51" s="82"/>
      <c r="G51" s="82"/>
      <c r="H51" s="82"/>
      <c r="I51" s="82"/>
      <c r="J51" s="82"/>
      <c r="K51" s="82"/>
      <c r="L51" s="82"/>
      <c r="M51" s="82"/>
      <c r="N51" s="82"/>
      <c r="O51" s="83"/>
      <c r="P51" s="83"/>
      <c r="Q51" s="194" t="str">
        <f t="shared" si="0"/>
        <v xml:space="preserve"> ()</v>
      </c>
      <c r="R51" s="194"/>
      <c r="S51" s="194"/>
      <c r="T51" s="194"/>
      <c r="U51" s="194"/>
      <c r="V51" s="194"/>
      <c r="W51" s="123"/>
      <c r="X51" s="194"/>
      <c r="Y51" s="194"/>
    </row>
    <row r="52" spans="1:25" ht="22.5" customHeight="1">
      <c r="A52" s="3"/>
      <c r="B52" s="273"/>
      <c r="C52" s="49" t="s">
        <v>268</v>
      </c>
      <c r="D52" s="334" t="s">
        <v>251</v>
      </c>
      <c r="E52" s="239"/>
      <c r="F52" s="82"/>
      <c r="G52" s="82"/>
      <c r="H52" s="82"/>
      <c r="I52" s="82"/>
      <c r="J52" s="82"/>
      <c r="K52" s="82"/>
      <c r="L52" s="82"/>
      <c r="M52" s="82"/>
      <c r="N52" s="82"/>
      <c r="O52" s="83"/>
      <c r="P52" s="83"/>
      <c r="Q52" s="194" t="str">
        <f t="shared" si="0"/>
        <v xml:space="preserve"> ()</v>
      </c>
      <c r="R52" s="194"/>
      <c r="S52" s="194"/>
      <c r="T52" s="194"/>
      <c r="U52" s="194"/>
      <c r="V52" s="194"/>
      <c r="W52" s="123"/>
      <c r="X52" s="194"/>
      <c r="Y52" s="194"/>
    </row>
    <row r="53" spans="1:25" ht="22.5" customHeight="1">
      <c r="A53" s="3"/>
      <c r="B53" s="273"/>
      <c r="C53" s="49" t="s">
        <v>270</v>
      </c>
      <c r="D53" s="334" t="s">
        <v>244</v>
      </c>
      <c r="E53" s="239"/>
      <c r="F53" s="82"/>
      <c r="G53" s="82"/>
      <c r="H53" s="82"/>
      <c r="I53" s="82"/>
      <c r="J53" s="82"/>
      <c r="K53" s="81"/>
      <c r="L53" s="82"/>
      <c r="M53" s="82"/>
      <c r="N53" s="82"/>
      <c r="O53" s="83"/>
      <c r="P53" s="83"/>
      <c r="Q53" s="194" t="str">
        <f t="shared" si="0"/>
        <v xml:space="preserve"> ()</v>
      </c>
      <c r="R53" s="194"/>
      <c r="S53" s="194"/>
      <c r="T53" s="194"/>
      <c r="U53" s="194"/>
      <c r="V53" s="194"/>
      <c r="W53" s="123"/>
      <c r="X53" s="194"/>
      <c r="Y53" s="194"/>
    </row>
    <row r="54" spans="1:25" ht="22.5" customHeight="1">
      <c r="A54" s="3"/>
      <c r="B54" s="274"/>
      <c r="C54" s="137" t="s">
        <v>271</v>
      </c>
      <c r="D54" s="332" t="s">
        <v>260</v>
      </c>
      <c r="E54" s="262"/>
      <c r="F54" s="82"/>
      <c r="G54" s="82"/>
      <c r="H54" s="82"/>
      <c r="I54" s="82"/>
      <c r="J54" s="82"/>
      <c r="K54" s="81"/>
      <c r="L54" s="82"/>
      <c r="M54" s="82"/>
      <c r="N54" s="82"/>
      <c r="O54" s="83"/>
      <c r="P54" s="83"/>
      <c r="Q54" s="194" t="str">
        <f t="shared" si="0"/>
        <v xml:space="preserve"> ()</v>
      </c>
      <c r="R54" s="194"/>
      <c r="S54" s="194"/>
      <c r="T54" s="194"/>
      <c r="U54" s="194"/>
      <c r="V54" s="194"/>
      <c r="W54" s="123"/>
      <c r="X54" s="194"/>
      <c r="Y54" s="194"/>
    </row>
    <row r="55" spans="1:25" ht="22.5" customHeight="1">
      <c r="A55" s="3"/>
      <c r="B55" s="82"/>
      <c r="C55" s="82"/>
      <c r="D55" s="82"/>
      <c r="E55" s="82"/>
      <c r="F55" s="81"/>
      <c r="G55" s="82"/>
      <c r="H55" s="82"/>
      <c r="I55" s="82"/>
      <c r="J55" s="82"/>
      <c r="K55" s="81"/>
      <c r="L55" s="82"/>
      <c r="M55" s="82"/>
      <c r="N55" s="82"/>
      <c r="O55" s="83"/>
      <c r="P55" s="83"/>
      <c r="Q55" s="194" t="str">
        <f t="shared" si="0"/>
        <v xml:space="preserve"> ()</v>
      </c>
      <c r="R55" s="194"/>
      <c r="S55" s="194"/>
      <c r="T55" s="194"/>
      <c r="U55" s="194"/>
      <c r="V55" s="194"/>
      <c r="W55" s="123"/>
      <c r="X55" s="194"/>
      <c r="Y55" s="194"/>
    </row>
    <row r="56" spans="1:25" ht="22.5" customHeight="1">
      <c r="A56" s="3"/>
      <c r="B56" s="82"/>
      <c r="C56" s="82"/>
      <c r="D56" s="82"/>
      <c r="E56" s="82"/>
      <c r="F56" s="81"/>
      <c r="G56" s="82"/>
      <c r="H56" s="82"/>
      <c r="I56" s="82"/>
      <c r="J56" s="82"/>
      <c r="K56" s="81"/>
      <c r="L56" s="82"/>
      <c r="M56" s="82"/>
      <c r="N56" s="82"/>
      <c r="O56" s="83"/>
      <c r="P56" s="83"/>
      <c r="Q56" s="83"/>
      <c r="R56" s="83"/>
      <c r="S56" s="83"/>
      <c r="T56" s="83"/>
      <c r="U56" s="194"/>
      <c r="V56" s="194"/>
      <c r="W56" s="123"/>
      <c r="X56" s="194"/>
      <c r="Y56" s="194"/>
    </row>
    <row r="57" spans="1:25" ht="22.5" customHeight="1">
      <c r="A57" s="3"/>
      <c r="B57" s="82"/>
      <c r="C57" s="82"/>
      <c r="D57" s="82"/>
      <c r="E57" s="82"/>
      <c r="F57" s="81"/>
      <c r="G57" s="82"/>
      <c r="H57" s="82"/>
      <c r="I57" s="82"/>
      <c r="J57" s="82"/>
      <c r="K57" s="81"/>
      <c r="L57" s="82"/>
      <c r="M57" s="82"/>
      <c r="N57" s="82"/>
      <c r="O57" s="83"/>
      <c r="P57" s="83"/>
      <c r="Q57" s="83"/>
      <c r="R57" s="194"/>
      <c r="S57" s="194"/>
      <c r="T57" s="194"/>
      <c r="U57" s="194"/>
      <c r="V57" s="194"/>
      <c r="W57" s="123"/>
      <c r="X57" s="194"/>
      <c r="Y57" s="194"/>
    </row>
    <row r="58" spans="1:25" ht="22.5" customHeight="1">
      <c r="A58" s="3"/>
      <c r="B58" s="82"/>
      <c r="C58" s="82"/>
      <c r="D58" s="82"/>
      <c r="E58" s="82"/>
      <c r="F58" s="81"/>
      <c r="G58" s="82"/>
      <c r="H58" s="82"/>
      <c r="I58" s="82"/>
      <c r="J58" s="82"/>
      <c r="K58" s="81"/>
      <c r="L58" s="82"/>
      <c r="M58" s="82"/>
      <c r="N58" s="82"/>
      <c r="O58" s="83"/>
      <c r="P58" s="83"/>
      <c r="Q58" s="83"/>
      <c r="R58" s="194"/>
      <c r="S58" s="194"/>
      <c r="T58" s="194"/>
      <c r="U58" s="194"/>
      <c r="V58" s="194"/>
      <c r="W58" s="123"/>
      <c r="X58" s="194"/>
      <c r="Y58" s="194"/>
    </row>
    <row r="59" spans="1:25" ht="22.5" customHeight="1">
      <c r="A59" s="3"/>
      <c r="B59" s="79"/>
      <c r="C59" s="79"/>
      <c r="D59" s="79"/>
      <c r="E59" s="79"/>
      <c r="F59" s="82"/>
      <c r="G59" s="82"/>
      <c r="H59" s="82"/>
      <c r="I59" s="82"/>
      <c r="J59" s="82"/>
      <c r="K59" s="81"/>
      <c r="L59" s="82"/>
      <c r="M59" s="82"/>
      <c r="N59" s="82"/>
      <c r="O59" s="83"/>
      <c r="P59" s="83"/>
      <c r="Q59" s="83"/>
      <c r="R59" s="194"/>
      <c r="S59" s="194"/>
      <c r="T59" s="194"/>
      <c r="U59" s="194"/>
      <c r="V59" s="194"/>
      <c r="W59" s="123"/>
      <c r="X59" s="194"/>
      <c r="Y59" s="194"/>
    </row>
    <row r="60" spans="1:25" ht="22.5" customHeight="1">
      <c r="A60" s="3"/>
      <c r="B60" s="79"/>
      <c r="C60" s="79"/>
      <c r="D60" s="79"/>
      <c r="E60" s="79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3"/>
      <c r="Q60" s="83"/>
      <c r="R60" s="83"/>
      <c r="S60" s="83"/>
      <c r="T60" s="83"/>
      <c r="U60" s="194"/>
      <c r="V60" s="194"/>
      <c r="W60" s="123"/>
      <c r="X60" s="194"/>
      <c r="Y60" s="194"/>
    </row>
    <row r="61" spans="1:25" ht="22.5" customHeight="1">
      <c r="A61" s="3"/>
      <c r="B61" s="79"/>
      <c r="C61" s="79"/>
      <c r="D61" s="79"/>
      <c r="E61" s="79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3"/>
      <c r="Q61" s="83"/>
      <c r="R61" s="194"/>
      <c r="S61" s="194"/>
      <c r="T61" s="194"/>
      <c r="U61" s="194"/>
      <c r="V61" s="194"/>
      <c r="W61" s="123"/>
      <c r="X61" s="194"/>
      <c r="Y61" s="194"/>
    </row>
    <row r="62" spans="1:25" ht="22.5" customHeight="1">
      <c r="B62" s="125"/>
      <c r="C62" s="125"/>
      <c r="D62" s="125"/>
      <c r="E62" s="12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194"/>
      <c r="S62" s="194"/>
      <c r="T62" s="194"/>
      <c r="U62" s="194"/>
      <c r="V62" s="194"/>
      <c r="W62" s="194"/>
      <c r="X62" s="194"/>
      <c r="Y62" s="194"/>
    </row>
    <row r="63" spans="1:25" ht="22.5" customHeight="1">
      <c r="B63" s="125"/>
      <c r="C63" s="125"/>
      <c r="D63" s="125"/>
      <c r="E63" s="12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194"/>
      <c r="S63" s="194"/>
      <c r="T63" s="194"/>
      <c r="U63" s="194"/>
      <c r="V63" s="194"/>
      <c r="W63" s="194"/>
      <c r="X63" s="194"/>
      <c r="Y63" s="194"/>
    </row>
    <row r="64" spans="1:25" ht="22.5" customHeight="1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 ht="12.7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 ht="12.7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 ht="12.7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</sheetData>
  <mergeCells count="107">
    <mergeCell ref="D38:E38"/>
    <mergeCell ref="D39:E39"/>
    <mergeCell ref="D40:E40"/>
    <mergeCell ref="D41:E41"/>
    <mergeCell ref="D16:E16"/>
    <mergeCell ref="D17:E17"/>
    <mergeCell ref="H17:I17"/>
    <mergeCell ref="D37:E37"/>
    <mergeCell ref="H37:I37"/>
    <mergeCell ref="H38:I38"/>
    <mergeCell ref="H39:I39"/>
    <mergeCell ref="G35:G40"/>
    <mergeCell ref="G41:G43"/>
    <mergeCell ref="B18:B24"/>
    <mergeCell ref="D18:E18"/>
    <mergeCell ref="H21:I21"/>
    <mergeCell ref="H22:I22"/>
    <mergeCell ref="D19:E19"/>
    <mergeCell ref="D23:E23"/>
    <mergeCell ref="H23:I23"/>
    <mergeCell ref="D24:E24"/>
    <mergeCell ref="H24:I24"/>
    <mergeCell ref="H19:I19"/>
    <mergeCell ref="B37:B42"/>
    <mergeCell ref="B43:B48"/>
    <mergeCell ref="B49:B54"/>
    <mergeCell ref="D28:E28"/>
    <mergeCell ref="D29:E29"/>
    <mergeCell ref="B31:B36"/>
    <mergeCell ref="D31:E31"/>
    <mergeCell ref="D32:E32"/>
    <mergeCell ref="D33:E33"/>
    <mergeCell ref="D42:E42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49:E49"/>
    <mergeCell ref="B25:B30"/>
    <mergeCell ref="D35:E35"/>
    <mergeCell ref="G44:G47"/>
    <mergeCell ref="H41:I41"/>
    <mergeCell ref="H42:I42"/>
    <mergeCell ref="H43:I43"/>
    <mergeCell ref="H44:I44"/>
    <mergeCell ref="H45:I45"/>
    <mergeCell ref="H46:I46"/>
    <mergeCell ref="H47:I47"/>
    <mergeCell ref="H40:I40"/>
    <mergeCell ref="H36:I36"/>
    <mergeCell ref="H29:I29"/>
    <mergeCell ref="H30:I30"/>
    <mergeCell ref="G31:G34"/>
    <mergeCell ref="H31:I31"/>
    <mergeCell ref="H32:I32"/>
    <mergeCell ref="H33:I33"/>
    <mergeCell ref="D34:E34"/>
    <mergeCell ref="D25:E25"/>
    <mergeCell ref="D26:E26"/>
    <mergeCell ref="G26:G30"/>
    <mergeCell ref="D27:E27"/>
    <mergeCell ref="D30:E30"/>
    <mergeCell ref="H25:I25"/>
    <mergeCell ref="H26:I26"/>
    <mergeCell ref="H27:I27"/>
    <mergeCell ref="H34:I34"/>
    <mergeCell ref="H35:I35"/>
    <mergeCell ref="D36:E36"/>
    <mergeCell ref="D21:E21"/>
    <mergeCell ref="D22:E22"/>
    <mergeCell ref="L26:M26"/>
    <mergeCell ref="L28:P28"/>
    <mergeCell ref="M29:P29"/>
    <mergeCell ref="H28:I28"/>
    <mergeCell ref="M30:P30"/>
    <mergeCell ref="D20:E20"/>
    <mergeCell ref="H20:I20"/>
    <mergeCell ref="M20:N20"/>
    <mergeCell ref="M21:N21"/>
    <mergeCell ref="M22:N22"/>
    <mergeCell ref="M23:N23"/>
    <mergeCell ref="L25:M25"/>
    <mergeCell ref="L15:N15"/>
    <mergeCell ref="H16:I16"/>
    <mergeCell ref="M16:N16"/>
    <mergeCell ref="M17:N17"/>
    <mergeCell ref="M18:N18"/>
    <mergeCell ref="H18:I18"/>
    <mergeCell ref="M19:N19"/>
    <mergeCell ref="G17:G20"/>
    <mergeCell ref="G21:G25"/>
    <mergeCell ref="D1:E1"/>
    <mergeCell ref="B2:C2"/>
    <mergeCell ref="D2:E2"/>
    <mergeCell ref="D3:E3"/>
    <mergeCell ref="I4:J4"/>
    <mergeCell ref="F5:G5"/>
    <mergeCell ref="B15:E15"/>
    <mergeCell ref="G15:J15"/>
    <mergeCell ref="D14:E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73"/>
  <sheetViews>
    <sheetView workbookViewId="0">
      <selection activeCell="B2" sqref="B2:C2"/>
    </sheetView>
  </sheetViews>
  <sheetFormatPr defaultColWidth="14.42578125" defaultRowHeight="15.75" customHeight="1"/>
  <cols>
    <col min="1" max="1" width="6.140625" customWidth="1"/>
    <col min="2" max="2" width="20" customWidth="1"/>
    <col min="3" max="3" width="15" customWidth="1"/>
    <col min="4" max="4" width="11.42578125" customWidth="1"/>
    <col min="5" max="5" width="11" customWidth="1"/>
    <col min="6" max="6" width="4.140625" customWidth="1"/>
    <col min="7" max="7" width="14" customWidth="1"/>
    <col min="8" max="8" width="4.140625" customWidth="1"/>
    <col min="9" max="9" width="15.7109375" customWidth="1"/>
    <col min="10" max="10" width="15" customWidth="1"/>
    <col min="11" max="11" width="4.42578125" customWidth="1"/>
    <col min="12" max="12" width="20.7109375" customWidth="1"/>
    <col min="13" max="13" width="16" customWidth="1"/>
    <col min="15" max="15" width="14.140625" customWidth="1"/>
    <col min="16" max="16" width="14.7109375" customWidth="1"/>
    <col min="17" max="17" width="16.42578125" customWidth="1"/>
  </cols>
  <sheetData>
    <row r="1" spans="1:25" ht="12.75">
      <c r="A1" s="3"/>
      <c r="B1" s="3"/>
      <c r="C1" s="3"/>
      <c r="D1" s="308"/>
      <c r="E1" s="256"/>
      <c r="F1" s="3"/>
      <c r="G1" s="3"/>
      <c r="H1" s="3"/>
      <c r="I1" s="3"/>
      <c r="J1" s="3"/>
      <c r="K1" s="3"/>
      <c r="L1" s="78"/>
      <c r="M1" s="78"/>
      <c r="N1" s="78"/>
      <c r="O1" s="126"/>
      <c r="P1" s="126"/>
      <c r="Q1" s="126"/>
    </row>
    <row r="2" spans="1:25" ht="23.25">
      <c r="A2" s="3"/>
      <c r="B2" s="309" t="s">
        <v>24</v>
      </c>
      <c r="C2" s="252"/>
      <c r="D2" s="310"/>
      <c r="E2" s="256"/>
      <c r="F2" s="79"/>
      <c r="G2" s="79"/>
      <c r="H2" s="79"/>
      <c r="I2" s="79"/>
      <c r="J2" s="79"/>
      <c r="K2" s="79"/>
      <c r="L2" s="78"/>
      <c r="M2" s="78"/>
      <c r="N2" s="78"/>
      <c r="O2" s="126"/>
      <c r="P2" s="126"/>
      <c r="Q2" s="126"/>
      <c r="R2" s="127"/>
    </row>
    <row r="3" spans="1:25" ht="12.75">
      <c r="A3" s="3"/>
      <c r="B3" s="79"/>
      <c r="C3" s="79"/>
      <c r="D3" s="310"/>
      <c r="E3" s="256"/>
      <c r="F3" s="79"/>
      <c r="G3" s="79"/>
      <c r="H3" s="79"/>
      <c r="I3" s="79"/>
      <c r="J3" s="79"/>
      <c r="K3" s="79"/>
      <c r="L3" s="81"/>
      <c r="M3" s="81"/>
      <c r="N3" s="81"/>
      <c r="O3" s="128"/>
      <c r="P3" s="128"/>
      <c r="Q3" s="83"/>
      <c r="R3" s="83"/>
      <c r="S3" s="83"/>
    </row>
    <row r="4" spans="1:25" ht="18">
      <c r="A4" s="3"/>
      <c r="B4" s="84" t="s">
        <v>183</v>
      </c>
      <c r="C4" s="85"/>
      <c r="D4" s="79"/>
      <c r="E4" s="79"/>
      <c r="F4" s="79"/>
      <c r="G4" s="82"/>
      <c r="H4" s="82"/>
      <c r="I4" s="276" t="s">
        <v>184</v>
      </c>
      <c r="J4" s="244"/>
      <c r="K4" s="82"/>
      <c r="L4" s="86" t="s">
        <v>185</v>
      </c>
      <c r="M4" s="87"/>
      <c r="N4" s="79"/>
      <c r="O4" s="79"/>
      <c r="P4" s="128"/>
      <c r="Q4" s="83"/>
      <c r="R4" s="83"/>
      <c r="S4" s="83"/>
    </row>
    <row r="5" spans="1:25" ht="30" customHeight="1">
      <c r="A5" s="3"/>
      <c r="B5" s="162" t="s">
        <v>42</v>
      </c>
      <c r="C5" s="91" t="s">
        <v>186</v>
      </c>
      <c r="D5" s="90" t="s">
        <v>187</v>
      </c>
      <c r="E5" s="91" t="s">
        <v>188</v>
      </c>
      <c r="F5" s="312" t="s">
        <v>189</v>
      </c>
      <c r="G5" s="249"/>
      <c r="H5" s="82"/>
      <c r="I5" s="129" t="s">
        <v>42</v>
      </c>
      <c r="J5" s="130" t="s">
        <v>43</v>
      </c>
      <c r="K5" s="82"/>
      <c r="L5" s="35" t="s">
        <v>42</v>
      </c>
      <c r="M5" s="94" t="s">
        <v>190</v>
      </c>
      <c r="N5" s="94" t="s">
        <v>191</v>
      </c>
      <c r="O5" s="94" t="s">
        <v>192</v>
      </c>
      <c r="P5" s="95" t="s">
        <v>193</v>
      </c>
      <c r="Q5" s="83"/>
      <c r="R5" s="83"/>
      <c r="S5" s="83"/>
    </row>
    <row r="6" spans="1:25" ht="30" customHeight="1">
      <c r="A6" s="3"/>
      <c r="B6" s="149" t="s">
        <v>164</v>
      </c>
      <c r="C6" s="96">
        <v>5.3</v>
      </c>
      <c r="D6" s="96">
        <v>6.4</v>
      </c>
      <c r="E6" s="96">
        <v>7.2</v>
      </c>
      <c r="F6" s="214">
        <v>7.5</v>
      </c>
      <c r="G6" s="223"/>
      <c r="H6" s="82"/>
      <c r="I6" s="65" t="s">
        <v>164</v>
      </c>
      <c r="J6" s="16">
        <v>1</v>
      </c>
      <c r="K6" s="82"/>
      <c r="L6" s="150" t="s">
        <v>164</v>
      </c>
      <c r="M6" s="53" t="s">
        <v>194</v>
      </c>
      <c r="N6" s="53" t="s">
        <v>434</v>
      </c>
      <c r="O6" s="53" t="s">
        <v>435</v>
      </c>
      <c r="P6" s="98" t="s">
        <v>404</v>
      </c>
      <c r="Q6" s="83"/>
      <c r="R6" s="83"/>
      <c r="S6" s="83"/>
    </row>
    <row r="7" spans="1:25" ht="30" customHeight="1">
      <c r="A7" s="3"/>
      <c r="B7" s="149" t="s">
        <v>65</v>
      </c>
      <c r="C7" s="96">
        <v>4.5999999999999996</v>
      </c>
      <c r="D7" s="96">
        <v>10</v>
      </c>
      <c r="E7" s="96">
        <v>14</v>
      </c>
      <c r="F7" s="214">
        <v>15</v>
      </c>
      <c r="G7" s="223"/>
      <c r="H7" s="82"/>
      <c r="I7" s="65" t="s">
        <v>65</v>
      </c>
      <c r="J7" s="24">
        <v>2</v>
      </c>
      <c r="K7" s="82"/>
      <c r="L7" s="150" t="s">
        <v>65</v>
      </c>
      <c r="M7" s="53" t="s">
        <v>202</v>
      </c>
      <c r="N7" s="53" t="s">
        <v>203</v>
      </c>
      <c r="O7" s="53" t="s">
        <v>436</v>
      </c>
      <c r="P7" s="98" t="s">
        <v>205</v>
      </c>
      <c r="Q7" s="83"/>
      <c r="R7" s="83"/>
      <c r="S7" s="83"/>
    </row>
    <row r="8" spans="1:25" ht="30" customHeight="1">
      <c r="A8" s="3"/>
      <c r="B8" s="151" t="s">
        <v>172</v>
      </c>
      <c r="C8" s="96">
        <v>32</v>
      </c>
      <c r="D8" s="96">
        <v>36</v>
      </c>
      <c r="E8" s="96">
        <v>39</v>
      </c>
      <c r="F8" s="214">
        <v>40</v>
      </c>
      <c r="G8" s="223"/>
      <c r="H8" s="82"/>
      <c r="I8" s="68" t="s">
        <v>172</v>
      </c>
      <c r="J8" s="24">
        <v>5</v>
      </c>
      <c r="K8" s="82"/>
      <c r="L8" s="152" t="s">
        <v>172</v>
      </c>
      <c r="M8" s="53" t="s">
        <v>202</v>
      </c>
      <c r="N8" s="53" t="s">
        <v>437</v>
      </c>
      <c r="O8" s="53" t="s">
        <v>438</v>
      </c>
      <c r="P8" s="98" t="s">
        <v>439</v>
      </c>
      <c r="Q8" s="83"/>
      <c r="R8" s="83"/>
      <c r="S8" s="83"/>
    </row>
    <row r="9" spans="1:25" ht="30" customHeight="1">
      <c r="A9" s="3"/>
      <c r="B9" s="151" t="s">
        <v>176</v>
      </c>
      <c r="C9" s="96">
        <v>152.5</v>
      </c>
      <c r="D9" s="96">
        <v>311.2</v>
      </c>
      <c r="E9" s="96">
        <v>430.2</v>
      </c>
      <c r="F9" s="214">
        <v>470</v>
      </c>
      <c r="G9" s="223"/>
      <c r="H9" s="82"/>
      <c r="I9" s="68" t="s">
        <v>176</v>
      </c>
      <c r="J9" s="24">
        <v>6</v>
      </c>
      <c r="K9" s="82"/>
      <c r="L9" s="152" t="s">
        <v>176</v>
      </c>
      <c r="M9" s="53" t="s">
        <v>198</v>
      </c>
      <c r="N9" s="53" t="s">
        <v>440</v>
      </c>
      <c r="O9" s="53" t="s">
        <v>441</v>
      </c>
      <c r="P9" s="98" t="s">
        <v>442</v>
      </c>
      <c r="Q9" s="83"/>
      <c r="R9" s="83"/>
      <c r="S9" s="83"/>
    </row>
    <row r="10" spans="1:25" ht="30" customHeight="1">
      <c r="A10" s="3"/>
      <c r="B10" s="151" t="s">
        <v>178</v>
      </c>
      <c r="C10" s="96">
        <v>52.5</v>
      </c>
      <c r="D10" s="96">
        <v>60.7</v>
      </c>
      <c r="E10" s="96">
        <v>66.900000000000006</v>
      </c>
      <c r="F10" s="214">
        <v>70</v>
      </c>
      <c r="G10" s="223"/>
      <c r="H10" s="82"/>
      <c r="I10" s="68" t="s">
        <v>178</v>
      </c>
      <c r="J10" s="24">
        <v>7</v>
      </c>
      <c r="K10" s="82"/>
      <c r="L10" s="152" t="s">
        <v>178</v>
      </c>
      <c r="M10" s="53" t="s">
        <v>202</v>
      </c>
      <c r="N10" s="53" t="s">
        <v>443</v>
      </c>
      <c r="O10" s="53" t="s">
        <v>444</v>
      </c>
      <c r="P10" s="98" t="s">
        <v>445</v>
      </c>
      <c r="Q10" s="83"/>
      <c r="R10" s="83"/>
      <c r="S10" s="83"/>
    </row>
    <row r="11" spans="1:25" ht="30" customHeight="1">
      <c r="A11" s="3"/>
      <c r="B11" s="151" t="s">
        <v>153</v>
      </c>
      <c r="C11" s="96">
        <v>89.7</v>
      </c>
      <c r="D11" s="96">
        <v>204.6</v>
      </c>
      <c r="E11" s="96">
        <v>290.7</v>
      </c>
      <c r="F11" s="214">
        <v>315</v>
      </c>
      <c r="G11" s="223"/>
      <c r="H11" s="82"/>
      <c r="I11" s="68" t="s">
        <v>153</v>
      </c>
      <c r="J11" s="24">
        <v>8</v>
      </c>
      <c r="K11" s="82"/>
      <c r="L11" s="152" t="s">
        <v>153</v>
      </c>
      <c r="M11" s="53" t="s">
        <v>198</v>
      </c>
      <c r="N11" s="53" t="s">
        <v>298</v>
      </c>
      <c r="O11" s="53" t="s">
        <v>299</v>
      </c>
      <c r="P11" s="98" t="s">
        <v>300</v>
      </c>
      <c r="Q11" s="83"/>
      <c r="R11" s="83"/>
      <c r="S11" s="83"/>
    </row>
    <row r="12" spans="1:25" ht="30" customHeight="1">
      <c r="A12" s="3"/>
      <c r="B12" s="153" t="s">
        <v>165</v>
      </c>
      <c r="C12" s="103">
        <v>50.7</v>
      </c>
      <c r="D12" s="103">
        <v>148.1</v>
      </c>
      <c r="E12" s="103">
        <v>221.1</v>
      </c>
      <c r="F12" s="212">
        <v>245.5</v>
      </c>
      <c r="G12" s="224"/>
      <c r="H12" s="82"/>
      <c r="I12" s="74" t="s">
        <v>165</v>
      </c>
      <c r="J12" s="34">
        <v>9</v>
      </c>
      <c r="K12" s="82"/>
      <c r="L12" s="154" t="s">
        <v>165</v>
      </c>
      <c r="M12" s="72" t="s">
        <v>198</v>
      </c>
      <c r="N12" s="72" t="s">
        <v>446</v>
      </c>
      <c r="O12" s="72" t="s">
        <v>447</v>
      </c>
      <c r="P12" s="105" t="s">
        <v>448</v>
      </c>
      <c r="Q12" s="83"/>
      <c r="R12" s="83"/>
      <c r="S12" s="83"/>
    </row>
    <row r="13" spans="1:25" ht="9.75" customHeight="1">
      <c r="A13" s="164"/>
      <c r="B13" s="165"/>
      <c r="C13" s="165"/>
      <c r="D13" s="165"/>
      <c r="E13" s="83"/>
      <c r="F13" s="83"/>
      <c r="G13" s="83"/>
      <c r="H13" s="83"/>
      <c r="I13" s="83"/>
      <c r="J13" s="165"/>
      <c r="K13" s="165"/>
      <c r="L13" s="165"/>
      <c r="M13" s="165"/>
      <c r="N13" s="83"/>
      <c r="O13" s="83"/>
      <c r="P13" s="83"/>
      <c r="Q13" s="83"/>
      <c r="R13" s="83"/>
      <c r="S13" s="83"/>
    </row>
    <row r="14" spans="1:25" ht="9.75" customHeight="1">
      <c r="A14" s="3"/>
      <c r="B14" s="79"/>
      <c r="C14" s="79"/>
      <c r="D14" s="310"/>
      <c r="E14" s="25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25"/>
      <c r="Q14" s="83"/>
      <c r="R14" s="83"/>
      <c r="S14" s="83"/>
    </row>
    <row r="15" spans="1:25" ht="25.5" customHeight="1">
      <c r="A15" s="3"/>
      <c r="B15" s="315" t="s">
        <v>219</v>
      </c>
      <c r="C15" s="251"/>
      <c r="D15" s="251"/>
      <c r="E15" s="252"/>
      <c r="F15" s="81"/>
      <c r="G15" s="316" t="s">
        <v>220</v>
      </c>
      <c r="H15" s="251"/>
      <c r="I15" s="251"/>
      <c r="J15" s="252"/>
      <c r="K15" s="82"/>
      <c r="L15" s="317" t="s">
        <v>221</v>
      </c>
      <c r="M15" s="251"/>
      <c r="N15" s="252"/>
      <c r="O15" s="131"/>
      <c r="P15" s="83"/>
      <c r="Q15" s="83"/>
      <c r="R15" s="83"/>
      <c r="S15" s="83"/>
    </row>
    <row r="16" spans="1:25" ht="25.5" customHeight="1">
      <c r="A16" s="3"/>
      <c r="B16" s="106" t="s">
        <v>42</v>
      </c>
      <c r="C16" s="107" t="s">
        <v>222</v>
      </c>
      <c r="D16" s="313" t="s">
        <v>223</v>
      </c>
      <c r="E16" s="259"/>
      <c r="F16" s="81"/>
      <c r="G16" s="108" t="s">
        <v>224</v>
      </c>
      <c r="H16" s="318" t="s">
        <v>225</v>
      </c>
      <c r="I16" s="319"/>
      <c r="J16" s="109" t="s">
        <v>226</v>
      </c>
      <c r="K16" s="82"/>
      <c r="L16" s="110" t="s">
        <v>42</v>
      </c>
      <c r="M16" s="327" t="s">
        <v>227</v>
      </c>
      <c r="N16" s="249"/>
      <c r="O16" s="131"/>
      <c r="P16" s="83"/>
      <c r="Q16" s="82"/>
      <c r="R16" s="82" t="s">
        <v>575</v>
      </c>
      <c r="S16" s="83" t="s">
        <v>576</v>
      </c>
      <c r="T16" s="194" t="s">
        <v>577</v>
      </c>
      <c r="U16" s="82" t="s">
        <v>578</v>
      </c>
      <c r="V16" s="82" t="s">
        <v>579</v>
      </c>
      <c r="W16" s="194"/>
      <c r="X16" s="194" t="s">
        <v>580</v>
      </c>
      <c r="Y16" s="194"/>
    </row>
    <row r="17" spans="1:25" ht="22.5" customHeight="1">
      <c r="A17" s="3"/>
      <c r="B17" s="166" t="s">
        <v>164</v>
      </c>
      <c r="C17" s="170" t="s">
        <v>240</v>
      </c>
      <c r="D17" s="373" t="s">
        <v>235</v>
      </c>
      <c r="E17" s="252"/>
      <c r="F17" s="81"/>
      <c r="G17" s="291" t="s">
        <v>164</v>
      </c>
      <c r="H17" s="298" t="s">
        <v>375</v>
      </c>
      <c r="I17" s="299"/>
      <c r="J17" s="171" t="s">
        <v>231</v>
      </c>
      <c r="K17" s="82"/>
      <c r="L17" s="19" t="s">
        <v>164</v>
      </c>
      <c r="M17" s="306" t="s">
        <v>235</v>
      </c>
      <c r="N17" s="239"/>
      <c r="O17" s="131"/>
      <c r="P17" s="83"/>
      <c r="Q17" s="194" t="str">
        <f>H17&amp;" ("&amp;J17&amp;")"</f>
        <v>Dark (Common)</v>
      </c>
      <c r="R17" s="83"/>
      <c r="S17" s="83"/>
      <c r="T17" s="83"/>
      <c r="U17" s="83" t="str">
        <f>"[\"&amp;C17&amp;"\]"</f>
        <v>[\00:00 - 00:00\]</v>
      </c>
      <c r="V17" s="194"/>
      <c r="W17" s="194"/>
      <c r="X17" s="83" t="str">
        <f>"[\"&amp;Q17&amp;"\,\"&amp;Q18&amp;"\,\"&amp;Q19&amp;"\,\"&amp;Q20&amp;"\,\"&amp;Q21&amp;"\]"</f>
        <v>[\Dark (Common)\,\Grey (Common)\,\Piebald (Uncommon)\,\Albino (Rare)\,\Melanistic (Rare)\]</v>
      </c>
      <c r="Y17" s="194"/>
    </row>
    <row r="18" spans="1:25" ht="22.5" customHeight="1">
      <c r="A18" s="3"/>
      <c r="B18" s="320" t="s">
        <v>65</v>
      </c>
      <c r="C18" s="172" t="s">
        <v>243</v>
      </c>
      <c r="D18" s="369" t="s">
        <v>244</v>
      </c>
      <c r="E18" s="249"/>
      <c r="F18" s="81"/>
      <c r="G18" s="273"/>
      <c r="H18" s="294" t="s">
        <v>248</v>
      </c>
      <c r="I18" s="295"/>
      <c r="J18" s="173" t="s">
        <v>231</v>
      </c>
      <c r="K18" s="82"/>
      <c r="L18" s="19" t="s">
        <v>65</v>
      </c>
      <c r="M18" s="306" t="s">
        <v>239</v>
      </c>
      <c r="N18" s="239"/>
      <c r="O18" s="131"/>
      <c r="P18" s="83"/>
      <c r="Q18" s="194" t="str">
        <f t="shared" ref="Q18:Q55" si="0">H18&amp;" ("&amp;J18&amp;")"</f>
        <v>Grey (Common)</v>
      </c>
      <c r="R18" s="83" t="str">
        <f>"[\"&amp;C20&amp;"\,\"&amp;C22&amp;"\,\"&amp;C21&amp;"\]"</f>
        <v>[\07:00 - 11:00\,\15:00 - 19:00\,\11:00 - 15:00\]</v>
      </c>
      <c r="S18" s="83" t="str">
        <f>"[\"&amp;C18&amp;"\,\"&amp;C19&amp;"\]"</f>
        <v>[\00:00 - 03:00\,\03:00 - 07:00\]</v>
      </c>
      <c r="T18" s="83" t="str">
        <f>"[\"&amp;C23&amp;"\]"</f>
        <v>[\19:00 - 00:00\]</v>
      </c>
      <c r="U18" s="194"/>
      <c r="V18" s="194"/>
      <c r="W18" s="194"/>
      <c r="X18" s="194"/>
      <c r="Y18" s="194"/>
    </row>
    <row r="19" spans="1:25" ht="22.5" customHeight="1">
      <c r="A19" s="3"/>
      <c r="B19" s="273"/>
      <c r="C19" s="174" t="s">
        <v>247</v>
      </c>
      <c r="D19" s="368" t="s">
        <v>244</v>
      </c>
      <c r="E19" s="239"/>
      <c r="F19" s="81"/>
      <c r="G19" s="273"/>
      <c r="H19" s="294" t="s">
        <v>264</v>
      </c>
      <c r="I19" s="295"/>
      <c r="J19" s="173" t="s">
        <v>253</v>
      </c>
      <c r="K19" s="82"/>
      <c r="L19" s="28" t="s">
        <v>172</v>
      </c>
      <c r="M19" s="306" t="s">
        <v>312</v>
      </c>
      <c r="N19" s="239"/>
      <c r="O19" s="131"/>
      <c r="P19" s="83"/>
      <c r="Q19" s="194" t="str">
        <f t="shared" si="0"/>
        <v>Piebald (Uncommon)</v>
      </c>
      <c r="R19" s="83"/>
      <c r="S19" s="83"/>
      <c r="T19" s="83"/>
      <c r="U19" s="194"/>
      <c r="V19" s="194"/>
      <c r="W19" s="194"/>
      <c r="X19" s="194"/>
      <c r="Y19" s="194"/>
    </row>
    <row r="20" spans="1:25" ht="22.5" customHeight="1">
      <c r="A20" s="3"/>
      <c r="B20" s="273"/>
      <c r="C20" s="174" t="s">
        <v>250</v>
      </c>
      <c r="D20" s="368" t="s">
        <v>251</v>
      </c>
      <c r="E20" s="239"/>
      <c r="F20" s="81"/>
      <c r="G20" s="273"/>
      <c r="H20" s="356" t="s">
        <v>241</v>
      </c>
      <c r="I20" s="346"/>
      <c r="J20" s="173" t="s">
        <v>238</v>
      </c>
      <c r="K20" s="82"/>
      <c r="L20" s="28" t="s">
        <v>176</v>
      </c>
      <c r="M20" s="306" t="s">
        <v>246</v>
      </c>
      <c r="N20" s="239"/>
      <c r="O20" s="131"/>
      <c r="P20" s="83"/>
      <c r="Q20" s="194" t="str">
        <f t="shared" si="0"/>
        <v>Albino (Rare)</v>
      </c>
      <c r="R20" s="83"/>
      <c r="S20" s="83"/>
      <c r="T20" s="194"/>
      <c r="U20" s="194"/>
      <c r="V20" s="194"/>
      <c r="W20" s="194"/>
      <c r="X20" s="83"/>
      <c r="Y20" s="194"/>
    </row>
    <row r="21" spans="1:25" ht="22.5" customHeight="1">
      <c r="A21" s="3"/>
      <c r="B21" s="273"/>
      <c r="C21" s="174" t="s">
        <v>255</v>
      </c>
      <c r="D21" s="368" t="s">
        <v>251</v>
      </c>
      <c r="E21" s="239"/>
      <c r="F21" s="81"/>
      <c r="G21" s="274"/>
      <c r="H21" s="357" t="s">
        <v>237</v>
      </c>
      <c r="I21" s="348"/>
      <c r="J21" s="175" t="s">
        <v>238</v>
      </c>
      <c r="K21" s="82"/>
      <c r="L21" s="28" t="s">
        <v>178</v>
      </c>
      <c r="M21" s="306" t="s">
        <v>312</v>
      </c>
      <c r="N21" s="239"/>
      <c r="O21" s="131"/>
      <c r="P21" s="83"/>
      <c r="Q21" s="194" t="str">
        <f t="shared" si="0"/>
        <v>Melanistic (Rare)</v>
      </c>
      <c r="R21" s="83"/>
      <c r="S21" s="83"/>
      <c r="T21" s="83"/>
      <c r="U21" s="194"/>
      <c r="V21" s="194"/>
      <c r="W21" s="194"/>
      <c r="X21" s="83"/>
      <c r="Y21" s="194"/>
    </row>
    <row r="22" spans="1:25" ht="22.5" customHeight="1">
      <c r="A22" s="3"/>
      <c r="B22" s="273"/>
      <c r="C22" s="174" t="s">
        <v>257</v>
      </c>
      <c r="D22" s="368" t="s">
        <v>251</v>
      </c>
      <c r="E22" s="239"/>
      <c r="F22" s="81"/>
      <c r="G22" s="291" t="s">
        <v>65</v>
      </c>
      <c r="H22" s="298" t="s">
        <v>264</v>
      </c>
      <c r="I22" s="299"/>
      <c r="J22" s="171" t="s">
        <v>238</v>
      </c>
      <c r="K22" s="82"/>
      <c r="L22" s="28" t="s">
        <v>153</v>
      </c>
      <c r="M22" s="306" t="s">
        <v>314</v>
      </c>
      <c r="N22" s="239"/>
      <c r="O22" s="131"/>
      <c r="P22" s="83"/>
      <c r="Q22" s="194" t="str">
        <f t="shared" si="0"/>
        <v>Piebald (Rare)</v>
      </c>
      <c r="R22" s="194"/>
      <c r="S22" s="83"/>
      <c r="T22" s="83"/>
      <c r="U22" s="194"/>
      <c r="V22" s="194"/>
      <c r="W22" s="194"/>
      <c r="X22" s="83" t="str">
        <f>"[\"&amp;Q22&amp;"\,\"&amp;Q23&amp;"\,\"&amp;Q24&amp;"\]"</f>
        <v>[\Piebald (Rare)\,\Albino (Very Rare)\,\Melanistic (Very Rare)\]</v>
      </c>
      <c r="Y22" s="194"/>
    </row>
    <row r="23" spans="1:25" ht="22.5" customHeight="1">
      <c r="A23" s="3"/>
      <c r="B23" s="274"/>
      <c r="C23" s="176" t="s">
        <v>259</v>
      </c>
      <c r="D23" s="370" t="s">
        <v>260</v>
      </c>
      <c r="E23" s="262"/>
      <c r="F23" s="81"/>
      <c r="G23" s="273"/>
      <c r="H23" s="356" t="s">
        <v>241</v>
      </c>
      <c r="I23" s="346"/>
      <c r="J23" s="173" t="s">
        <v>261</v>
      </c>
      <c r="K23" s="82"/>
      <c r="L23" s="156" t="s">
        <v>165</v>
      </c>
      <c r="M23" s="307" t="s">
        <v>235</v>
      </c>
      <c r="N23" s="262"/>
      <c r="O23" s="131"/>
      <c r="P23" s="83"/>
      <c r="Q23" s="194" t="str">
        <f t="shared" si="0"/>
        <v>Albino (Very Rare)</v>
      </c>
      <c r="R23" s="194"/>
      <c r="S23" s="194"/>
      <c r="T23" s="194"/>
      <c r="U23" s="194"/>
      <c r="V23" s="194"/>
      <c r="W23" s="194"/>
      <c r="X23" s="83"/>
      <c r="Y23" s="194"/>
    </row>
    <row r="24" spans="1:25" ht="22.5" customHeight="1">
      <c r="A24" s="3"/>
      <c r="B24" s="320" t="s">
        <v>172</v>
      </c>
      <c r="C24" s="172" t="s">
        <v>243</v>
      </c>
      <c r="D24" s="369" t="s">
        <v>260</v>
      </c>
      <c r="E24" s="249"/>
      <c r="F24" s="81"/>
      <c r="G24" s="274"/>
      <c r="H24" s="374" t="s">
        <v>237</v>
      </c>
      <c r="I24" s="348"/>
      <c r="J24" s="175" t="s">
        <v>261</v>
      </c>
      <c r="K24" s="82"/>
      <c r="L24" s="131"/>
      <c r="M24" s="83"/>
      <c r="N24" s="83"/>
      <c r="O24" s="83"/>
      <c r="P24" s="83"/>
      <c r="Q24" s="194" t="str">
        <f t="shared" si="0"/>
        <v>Melanistic (Very Rare)</v>
      </c>
      <c r="R24" s="83" t="str">
        <f>"[\"&amp;C26&amp;"\"&amp;C27&amp;"\]"</f>
        <v>[\07:00 - 11:00\11:00 - 19:00\]</v>
      </c>
      <c r="S24" s="83" t="str">
        <f>"[\"&amp;C25&amp;"\,\"&amp;C28&amp;"\]"</f>
        <v>[\03:00 - 07:00\,\19:00 - 23:00\]</v>
      </c>
      <c r="T24" s="83" t="str">
        <f>"[\"&amp;C24&amp;"\,\"&amp;C29&amp;"\]"</f>
        <v>[\00:00 - 03:00\,\23:00 - 00:00\]</v>
      </c>
      <c r="U24" s="194"/>
      <c r="V24" s="194"/>
      <c r="W24" s="194"/>
      <c r="X24" s="194"/>
      <c r="Y24" s="194"/>
    </row>
    <row r="25" spans="1:25" ht="22.5" customHeight="1">
      <c r="A25" s="3"/>
      <c r="B25" s="273"/>
      <c r="C25" s="174" t="s">
        <v>247</v>
      </c>
      <c r="D25" s="368" t="s">
        <v>244</v>
      </c>
      <c r="E25" s="239"/>
      <c r="F25" s="81"/>
      <c r="G25" s="291" t="s">
        <v>172</v>
      </c>
      <c r="H25" s="298" t="s">
        <v>338</v>
      </c>
      <c r="I25" s="299"/>
      <c r="J25" s="171" t="s">
        <v>253</v>
      </c>
      <c r="K25" s="82"/>
      <c r="L25" s="321" t="s">
        <v>262</v>
      </c>
      <c r="M25" s="252"/>
      <c r="N25" s="83"/>
      <c r="O25" s="83"/>
      <c r="P25" s="83"/>
      <c r="Q25" s="194" t="str">
        <f t="shared" si="0"/>
        <v>Red Brown (Uncommon)</v>
      </c>
      <c r="V25" s="194"/>
      <c r="W25" s="194"/>
      <c r="X25" s="83" t="str">
        <f>"[\"&amp;Q25&amp;"\,\"&amp;Q26&amp;"\,\"&amp;Q27&amp;"\,\"&amp;Q28&amp;"\]"</f>
        <v>[\Red Brown (Uncommon)\,\Egg White (Uncommon)\,\Albino (Rare)\,\Melanistic (Rare)\]</v>
      </c>
      <c r="Y25" s="194"/>
    </row>
    <row r="26" spans="1:25" ht="22.5" customHeight="1">
      <c r="A26" s="3"/>
      <c r="B26" s="273"/>
      <c r="C26" s="174" t="s">
        <v>250</v>
      </c>
      <c r="D26" s="368" t="s">
        <v>251</v>
      </c>
      <c r="E26" s="239"/>
      <c r="F26" s="81"/>
      <c r="G26" s="273"/>
      <c r="H26" s="356" t="s">
        <v>449</v>
      </c>
      <c r="I26" s="346"/>
      <c r="J26" s="173" t="s">
        <v>253</v>
      </c>
      <c r="K26" s="82"/>
      <c r="L26" s="322" t="s">
        <v>450</v>
      </c>
      <c r="M26" s="246"/>
      <c r="N26" s="83"/>
      <c r="O26" s="83"/>
      <c r="P26" s="83"/>
      <c r="Q26" s="194" t="str">
        <f t="shared" si="0"/>
        <v>Egg White (Uncommon)</v>
      </c>
      <c r="R26" s="83"/>
      <c r="S26" s="83"/>
      <c r="T26" s="194"/>
      <c r="U26" s="194"/>
      <c r="V26" s="194"/>
      <c r="W26" s="194"/>
      <c r="X26" s="83"/>
      <c r="Y26" s="194"/>
    </row>
    <row r="27" spans="1:25" ht="22.5" customHeight="1">
      <c r="A27" s="3"/>
      <c r="B27" s="273"/>
      <c r="C27" s="174" t="s">
        <v>451</v>
      </c>
      <c r="D27" s="368" t="s">
        <v>251</v>
      </c>
      <c r="E27" s="239"/>
      <c r="F27" s="81"/>
      <c r="G27" s="273"/>
      <c r="H27" s="356" t="s">
        <v>241</v>
      </c>
      <c r="I27" s="346"/>
      <c r="J27" s="173" t="s">
        <v>238</v>
      </c>
      <c r="K27" s="82"/>
      <c r="L27" s="83"/>
      <c r="M27" s="83"/>
      <c r="N27" s="82"/>
      <c r="O27" s="131"/>
      <c r="P27" s="83"/>
      <c r="Q27" s="194" t="str">
        <f t="shared" si="0"/>
        <v>Albino (Rare)</v>
      </c>
      <c r="R27" s="83"/>
      <c r="S27" s="83"/>
      <c r="T27" s="194"/>
      <c r="U27" s="194"/>
      <c r="V27" s="194"/>
      <c r="W27" s="194"/>
      <c r="X27" s="83"/>
      <c r="Y27" s="194"/>
    </row>
    <row r="28" spans="1:25" ht="22.5" customHeight="1">
      <c r="A28" s="3"/>
      <c r="B28" s="273"/>
      <c r="C28" s="174" t="s">
        <v>275</v>
      </c>
      <c r="D28" s="368" t="s">
        <v>244</v>
      </c>
      <c r="E28" s="239"/>
      <c r="F28" s="81"/>
      <c r="G28" s="274"/>
      <c r="H28" s="357" t="s">
        <v>237</v>
      </c>
      <c r="I28" s="348"/>
      <c r="J28" s="175" t="s">
        <v>238</v>
      </c>
      <c r="K28" s="82"/>
      <c r="L28" s="337" t="s">
        <v>267</v>
      </c>
      <c r="M28" s="248"/>
      <c r="N28" s="248"/>
      <c r="O28" s="248"/>
      <c r="P28" s="249"/>
      <c r="Q28" s="194" t="str">
        <f t="shared" si="0"/>
        <v>Melanistic (Rare)</v>
      </c>
      <c r="R28" s="83"/>
      <c r="S28" s="83"/>
      <c r="T28" s="83"/>
      <c r="U28" s="194"/>
      <c r="V28" s="194"/>
      <c r="W28" s="194"/>
      <c r="X28" s="194"/>
      <c r="Y28" s="194"/>
    </row>
    <row r="29" spans="1:25" ht="22.5" customHeight="1">
      <c r="A29" s="3"/>
      <c r="B29" s="274"/>
      <c r="C29" s="176" t="s">
        <v>452</v>
      </c>
      <c r="D29" s="370" t="s">
        <v>260</v>
      </c>
      <c r="E29" s="262"/>
      <c r="F29" s="82"/>
      <c r="G29" s="291" t="s">
        <v>176</v>
      </c>
      <c r="H29" s="298" t="s">
        <v>264</v>
      </c>
      <c r="I29" s="299"/>
      <c r="J29" s="177" t="s">
        <v>238</v>
      </c>
      <c r="K29" s="82"/>
      <c r="L29" s="371" t="s">
        <v>453</v>
      </c>
      <c r="M29" s="372" t="s">
        <v>454</v>
      </c>
      <c r="N29" s="256"/>
      <c r="O29" s="256"/>
      <c r="P29" s="259"/>
      <c r="Q29" s="194" t="str">
        <f t="shared" si="0"/>
        <v>Piebald (Rare)</v>
      </c>
      <c r="R29" s="83"/>
      <c r="S29" s="83"/>
      <c r="T29" s="194"/>
      <c r="U29" s="194"/>
      <c r="V29" s="194"/>
      <c r="W29" s="194"/>
      <c r="X29" s="83" t="str">
        <f>"[\"&amp;Q29&amp;"\,\"&amp;Q30&amp;"\,\"&amp;Q31&amp;"\,\"&amp;Q32&amp;"\]"</f>
        <v>[\Piebald (Rare)\,\Leucistic (Rare)\,\Albino (Rare)\,\Melanistic (Rare)\]</v>
      </c>
      <c r="Y29" s="194"/>
    </row>
    <row r="30" spans="1:25" ht="22.5" customHeight="1">
      <c r="A30" s="3"/>
      <c r="B30" s="320" t="s">
        <v>176</v>
      </c>
      <c r="C30" s="172" t="s">
        <v>263</v>
      </c>
      <c r="D30" s="369" t="s">
        <v>251</v>
      </c>
      <c r="E30" s="249"/>
      <c r="F30" s="82"/>
      <c r="G30" s="273"/>
      <c r="H30" s="356" t="s">
        <v>336</v>
      </c>
      <c r="I30" s="346"/>
      <c r="J30" s="178" t="s">
        <v>238</v>
      </c>
      <c r="K30" s="82"/>
      <c r="L30" s="274"/>
      <c r="M30" s="245"/>
      <c r="N30" s="245"/>
      <c r="O30" s="245"/>
      <c r="P30" s="246"/>
      <c r="Q30" s="194" t="str">
        <f t="shared" si="0"/>
        <v>Leucistic (Rare)</v>
      </c>
      <c r="R30" s="83" t="str">
        <f>"[\"&amp;C30&amp;"\,\"&amp;C33&amp;"\,\"&amp;C35&amp;"\]"</f>
        <v>[\00:00 - 05:00\,\13:00 - 17:00\,\21:00 - 00:00\]</v>
      </c>
      <c r="S30" s="83" t="str">
        <f>"[\"&amp;C32&amp;"\]"</f>
        <v>[\09:00 - 13:00\]</v>
      </c>
      <c r="T30" s="83" t="str">
        <f>"[\"&amp;C31&amp;"\,\"&amp;C34&amp;"\]"</f>
        <v>[\05:00 - 09:00\,\17:00 - 21:00\]</v>
      </c>
      <c r="U30" s="194"/>
      <c r="V30" s="194"/>
      <c r="W30" s="194"/>
      <c r="X30" s="194"/>
      <c r="Y30" s="194"/>
    </row>
    <row r="31" spans="1:25" ht="22.5" customHeight="1">
      <c r="A31" s="3"/>
      <c r="B31" s="273"/>
      <c r="C31" s="174" t="s">
        <v>228</v>
      </c>
      <c r="D31" s="368" t="s">
        <v>260</v>
      </c>
      <c r="E31" s="239"/>
      <c r="F31" s="82"/>
      <c r="G31" s="273"/>
      <c r="H31" s="356" t="s">
        <v>241</v>
      </c>
      <c r="I31" s="346"/>
      <c r="J31" s="173" t="s">
        <v>238</v>
      </c>
      <c r="K31" s="82"/>
      <c r="P31" s="83"/>
      <c r="Q31" s="194" t="str">
        <f t="shared" si="0"/>
        <v>Albino (Rare)</v>
      </c>
      <c r="U31" s="194"/>
      <c r="V31" s="194"/>
      <c r="W31" s="194"/>
      <c r="X31" s="83"/>
      <c r="Y31" s="194"/>
    </row>
    <row r="32" spans="1:25" ht="22.5" customHeight="1">
      <c r="A32" s="3"/>
      <c r="B32" s="273"/>
      <c r="C32" s="174" t="s">
        <v>266</v>
      </c>
      <c r="D32" s="368" t="s">
        <v>244</v>
      </c>
      <c r="E32" s="239"/>
      <c r="F32" s="82"/>
      <c r="G32" s="274"/>
      <c r="H32" s="357" t="s">
        <v>237</v>
      </c>
      <c r="I32" s="348"/>
      <c r="J32" s="175" t="s">
        <v>238</v>
      </c>
      <c r="K32" s="82"/>
      <c r="P32" s="83"/>
      <c r="Q32" s="194" t="str">
        <f t="shared" si="0"/>
        <v>Melanistic (Rare)</v>
      </c>
      <c r="R32" s="194"/>
      <c r="S32" s="194"/>
      <c r="T32" s="194"/>
      <c r="U32" s="194"/>
      <c r="V32" s="194"/>
      <c r="W32" s="194"/>
      <c r="X32" s="194"/>
      <c r="Y32" s="194"/>
    </row>
    <row r="33" spans="1:25" ht="22.5" customHeight="1">
      <c r="A33" s="3"/>
      <c r="B33" s="273"/>
      <c r="C33" s="174" t="s">
        <v>268</v>
      </c>
      <c r="D33" s="368" t="s">
        <v>251</v>
      </c>
      <c r="E33" s="239"/>
      <c r="F33" s="82"/>
      <c r="G33" s="291" t="s">
        <v>178</v>
      </c>
      <c r="H33" s="298" t="s">
        <v>234</v>
      </c>
      <c r="I33" s="299"/>
      <c r="J33" s="171" t="s">
        <v>231</v>
      </c>
      <c r="K33" s="82"/>
      <c r="P33" s="83"/>
      <c r="Q33" s="194" t="str">
        <f t="shared" si="0"/>
        <v>Brown (Common)</v>
      </c>
      <c r="R33" s="83"/>
      <c r="S33" s="83"/>
      <c r="T33" s="83"/>
      <c r="U33" s="194"/>
      <c r="V33" s="194"/>
      <c r="W33" s="194"/>
      <c r="X33" s="83" t="str">
        <f>"[\"&amp;Q33&amp;"\,\"&amp;Q34&amp;"\,\"&amp;Q35&amp;"\]"</f>
        <v>[\Brown (Common)\,\Albino (Rare)\,\Melanistic (Rare)\]</v>
      </c>
      <c r="Y33" s="194"/>
    </row>
    <row r="34" spans="1:25" ht="22.5" customHeight="1">
      <c r="A34" s="3"/>
      <c r="B34" s="273"/>
      <c r="C34" s="174" t="s">
        <v>270</v>
      </c>
      <c r="D34" s="368" t="s">
        <v>260</v>
      </c>
      <c r="E34" s="239"/>
      <c r="F34" s="82"/>
      <c r="G34" s="273"/>
      <c r="H34" s="356" t="s">
        <v>241</v>
      </c>
      <c r="I34" s="346"/>
      <c r="J34" s="173" t="s">
        <v>238</v>
      </c>
      <c r="K34" s="82"/>
      <c r="L34" s="82"/>
      <c r="M34" s="83"/>
      <c r="N34" s="83"/>
      <c r="O34" s="83"/>
      <c r="P34" s="83"/>
      <c r="Q34" s="194" t="str">
        <f t="shared" si="0"/>
        <v>Albino (Rare)</v>
      </c>
      <c r="R34" s="194"/>
      <c r="S34" s="194"/>
      <c r="T34" s="194"/>
      <c r="U34" s="194"/>
      <c r="V34" s="194"/>
      <c r="W34" s="194"/>
      <c r="X34" s="194"/>
      <c r="Y34" s="194"/>
    </row>
    <row r="35" spans="1:25" ht="22.5" customHeight="1">
      <c r="A35" s="3"/>
      <c r="B35" s="274"/>
      <c r="C35" s="176" t="s">
        <v>271</v>
      </c>
      <c r="D35" s="370" t="s">
        <v>251</v>
      </c>
      <c r="E35" s="262"/>
      <c r="F35" s="82"/>
      <c r="G35" s="274"/>
      <c r="H35" s="357" t="s">
        <v>237</v>
      </c>
      <c r="I35" s="348"/>
      <c r="J35" s="175" t="s">
        <v>238</v>
      </c>
      <c r="K35" s="82"/>
      <c r="L35" s="82"/>
      <c r="M35" s="83"/>
      <c r="N35" s="83"/>
      <c r="O35" s="83"/>
      <c r="P35" s="83"/>
      <c r="Q35" s="194" t="str">
        <f t="shared" si="0"/>
        <v>Melanistic (Rare)</v>
      </c>
      <c r="R35" s="83"/>
      <c r="S35" s="83"/>
      <c r="T35" s="194"/>
      <c r="U35" s="194"/>
      <c r="V35" s="194"/>
      <c r="W35" s="194"/>
      <c r="X35" s="83"/>
      <c r="Y35" s="194"/>
    </row>
    <row r="36" spans="1:25" ht="22.5" customHeight="1">
      <c r="A36" s="3"/>
      <c r="B36" s="320" t="s">
        <v>178</v>
      </c>
      <c r="C36" s="172" t="s">
        <v>247</v>
      </c>
      <c r="D36" s="369" t="s">
        <v>260</v>
      </c>
      <c r="E36" s="249"/>
      <c r="F36" s="82"/>
      <c r="G36" s="291" t="s">
        <v>153</v>
      </c>
      <c r="H36" s="344" t="s">
        <v>264</v>
      </c>
      <c r="I36" s="299"/>
      <c r="J36" s="171" t="s">
        <v>238</v>
      </c>
      <c r="K36" s="82"/>
      <c r="L36" s="82"/>
      <c r="M36" s="83"/>
      <c r="N36" s="83"/>
      <c r="O36" s="83"/>
      <c r="P36" s="83"/>
      <c r="Q36" s="194" t="str">
        <f t="shared" si="0"/>
        <v>Piebald (Rare)</v>
      </c>
      <c r="R36" s="83" t="str">
        <f>"[\"&amp;C37&amp;"\,\"&amp;C38&amp;"\,\"&amp;C39&amp;"\]"</f>
        <v>[\07:00 - 11:00\,\11:00 - 15:00\,\15:00 - 19:00\]</v>
      </c>
      <c r="S36" s="83" t="str">
        <f>"[\"&amp;C40&amp;"\,\"&amp;C41&amp;"\]"</f>
        <v>[\19:00 - 23:00\,\23:00 - 03:00\]</v>
      </c>
      <c r="T36" s="83" t="str">
        <f>"[\"&amp;C36&amp;"\]"</f>
        <v>[\03:00 - 07:00\]</v>
      </c>
      <c r="U36" s="194"/>
      <c r="V36" s="194"/>
      <c r="W36" s="194"/>
      <c r="X36" s="83" t="str">
        <f>"[\"&amp;Q36&amp;"\,\"&amp;Q37&amp;"\,\"&amp;Q38&amp;"\]"</f>
        <v>[\Piebald (Rare)\,\Albino (Rare)\,\Melanistic (Rare)\]</v>
      </c>
      <c r="Y36" s="194"/>
    </row>
    <row r="37" spans="1:25" ht="22.5" customHeight="1">
      <c r="A37" s="3"/>
      <c r="B37" s="273"/>
      <c r="C37" s="174" t="s">
        <v>250</v>
      </c>
      <c r="D37" s="368" t="s">
        <v>251</v>
      </c>
      <c r="E37" s="239"/>
      <c r="F37" s="82"/>
      <c r="G37" s="273"/>
      <c r="H37" s="345" t="s">
        <v>241</v>
      </c>
      <c r="I37" s="346"/>
      <c r="J37" s="173" t="s">
        <v>238</v>
      </c>
      <c r="K37" s="82"/>
      <c r="L37" s="82"/>
      <c r="M37" s="83"/>
      <c r="N37" s="83"/>
      <c r="O37" s="83"/>
      <c r="P37" s="83"/>
      <c r="Q37" s="194" t="str">
        <f t="shared" si="0"/>
        <v>Albino (Rare)</v>
      </c>
      <c r="U37" s="194"/>
      <c r="V37" s="194"/>
      <c r="W37" s="194"/>
      <c r="X37" s="194"/>
      <c r="Y37" s="194"/>
    </row>
    <row r="38" spans="1:25" ht="22.5" customHeight="1">
      <c r="A38" s="3"/>
      <c r="B38" s="273"/>
      <c r="C38" s="174" t="s">
        <v>255</v>
      </c>
      <c r="D38" s="368" t="s">
        <v>251</v>
      </c>
      <c r="E38" s="239"/>
      <c r="F38" s="82"/>
      <c r="G38" s="274"/>
      <c r="H38" s="347" t="s">
        <v>237</v>
      </c>
      <c r="I38" s="348"/>
      <c r="J38" s="175" t="s">
        <v>238</v>
      </c>
      <c r="K38" s="82"/>
      <c r="L38" s="82"/>
      <c r="M38" s="83"/>
      <c r="N38" s="83"/>
      <c r="O38" s="83"/>
      <c r="P38" s="83"/>
      <c r="Q38" s="194" t="str">
        <f t="shared" si="0"/>
        <v>Melanistic (Rare)</v>
      </c>
      <c r="R38" s="83"/>
      <c r="S38" s="83"/>
      <c r="T38" s="83"/>
      <c r="U38" s="194"/>
      <c r="V38" s="194"/>
      <c r="W38" s="194"/>
      <c r="X38" s="194"/>
      <c r="Y38" s="194"/>
    </row>
    <row r="39" spans="1:25" ht="22.5" customHeight="1">
      <c r="A39" s="3"/>
      <c r="B39" s="273"/>
      <c r="C39" s="174" t="s">
        <v>257</v>
      </c>
      <c r="D39" s="368" t="s">
        <v>251</v>
      </c>
      <c r="E39" s="239"/>
      <c r="F39" s="82"/>
      <c r="G39" s="291" t="s">
        <v>165</v>
      </c>
      <c r="H39" s="344" t="s">
        <v>336</v>
      </c>
      <c r="I39" s="299"/>
      <c r="J39" s="171" t="s">
        <v>238</v>
      </c>
      <c r="K39" s="82"/>
      <c r="L39" s="82"/>
      <c r="M39" s="82"/>
      <c r="N39" s="82"/>
      <c r="O39" s="83"/>
      <c r="P39" s="83"/>
      <c r="Q39" s="194" t="str">
        <f t="shared" si="0"/>
        <v>Leucistic (Rare)</v>
      </c>
      <c r="R39" s="194"/>
      <c r="S39" s="194"/>
      <c r="T39" s="194"/>
      <c r="U39" s="194"/>
      <c r="V39" s="194"/>
      <c r="W39" s="194"/>
      <c r="X39" s="83" t="str">
        <f>"[\"&amp;Q39&amp;"\,\"&amp;Q40&amp;"\,\"&amp;Q41&amp;"\]"</f>
        <v>[\Leucistic (Rare)\,\Albino (Rare)\,\Melanistic (Rare)\]</v>
      </c>
      <c r="Y39" s="194"/>
    </row>
    <row r="40" spans="1:25" ht="22.5" customHeight="1">
      <c r="A40" s="3"/>
      <c r="B40" s="273"/>
      <c r="C40" s="174" t="s">
        <v>275</v>
      </c>
      <c r="D40" s="368" t="s">
        <v>244</v>
      </c>
      <c r="E40" s="239"/>
      <c r="F40" s="82"/>
      <c r="G40" s="273"/>
      <c r="H40" s="345" t="s">
        <v>241</v>
      </c>
      <c r="I40" s="346"/>
      <c r="J40" s="173" t="s">
        <v>238</v>
      </c>
      <c r="K40" s="82"/>
      <c r="L40" s="82"/>
      <c r="M40" s="82"/>
      <c r="N40" s="82"/>
      <c r="O40" s="83"/>
      <c r="P40" s="83"/>
      <c r="Q40" s="194" t="str">
        <f t="shared" si="0"/>
        <v>Albino (Rare)</v>
      </c>
      <c r="R40" s="194"/>
      <c r="S40" s="194"/>
      <c r="T40" s="194"/>
      <c r="U40" s="194"/>
      <c r="V40" s="194"/>
      <c r="W40" s="194"/>
      <c r="X40" s="83"/>
      <c r="Y40" s="194"/>
    </row>
    <row r="41" spans="1:25" ht="22.5" customHeight="1">
      <c r="A41" s="3"/>
      <c r="B41" s="274"/>
      <c r="C41" s="176" t="s">
        <v>272</v>
      </c>
      <c r="D41" s="370" t="s">
        <v>244</v>
      </c>
      <c r="E41" s="262"/>
      <c r="F41" s="82"/>
      <c r="G41" s="274"/>
      <c r="H41" s="347" t="s">
        <v>237</v>
      </c>
      <c r="I41" s="348"/>
      <c r="J41" s="175" t="s">
        <v>238</v>
      </c>
      <c r="K41" s="82"/>
      <c r="L41" s="82"/>
      <c r="M41" s="82"/>
      <c r="N41" s="82"/>
      <c r="O41" s="83"/>
      <c r="P41" s="83"/>
      <c r="Q41" s="194" t="str">
        <f t="shared" si="0"/>
        <v>Melanistic (Rare)</v>
      </c>
      <c r="R41" s="83"/>
      <c r="S41" s="83"/>
      <c r="T41" s="194"/>
      <c r="U41" s="194"/>
      <c r="V41" s="194"/>
      <c r="W41" s="194"/>
      <c r="X41" s="83"/>
      <c r="Y41" s="194"/>
    </row>
    <row r="42" spans="1:25" ht="22.5" customHeight="1">
      <c r="A42" s="3"/>
      <c r="B42" s="320" t="s">
        <v>153</v>
      </c>
      <c r="C42" s="172" t="s">
        <v>263</v>
      </c>
      <c r="D42" s="369" t="s">
        <v>251</v>
      </c>
      <c r="E42" s="249"/>
      <c r="F42" s="82"/>
      <c r="G42" s="82"/>
      <c r="H42" s="82"/>
      <c r="I42" s="82"/>
      <c r="J42" s="82"/>
      <c r="K42" s="83"/>
      <c r="L42" s="82"/>
      <c r="M42" s="82"/>
      <c r="N42" s="82"/>
      <c r="O42" s="83"/>
      <c r="P42" s="83"/>
      <c r="Q42" s="194" t="str">
        <f t="shared" si="0"/>
        <v xml:space="preserve"> ()</v>
      </c>
      <c r="R42" s="83" t="str">
        <f>"[\"&amp;C42&amp;"\,\"&amp;C45&amp;"\,\"&amp;C47&amp;"\]"</f>
        <v>[\00:00 - 05:00\,\13:00 - 17:00\,\21:00 - 00:00\]</v>
      </c>
      <c r="S42" s="83" t="str">
        <f>"[\"&amp;C43&amp;"\,\"&amp;C46&amp;"\]"</f>
        <v>[\05:00 - 09:00\,\17:00 - 21:00\]</v>
      </c>
      <c r="T42" s="83" t="str">
        <f>"[\"&amp;C44&amp;"\]"</f>
        <v>[\09:00 - 13:30\]</v>
      </c>
      <c r="U42" s="194"/>
      <c r="V42" s="194"/>
      <c r="W42" s="194"/>
      <c r="X42" s="83"/>
      <c r="Y42" s="194"/>
    </row>
    <row r="43" spans="1:25" ht="22.5" customHeight="1">
      <c r="A43" s="3"/>
      <c r="B43" s="273"/>
      <c r="C43" s="174" t="s">
        <v>228</v>
      </c>
      <c r="D43" s="368" t="s">
        <v>244</v>
      </c>
      <c r="E43" s="239"/>
      <c r="F43" s="82"/>
      <c r="G43" s="82"/>
      <c r="H43" s="82"/>
      <c r="I43" s="82"/>
      <c r="J43" s="82"/>
      <c r="K43" s="83"/>
      <c r="L43" s="82"/>
      <c r="M43" s="82"/>
      <c r="N43" s="82"/>
      <c r="O43" s="83"/>
      <c r="P43" s="83"/>
      <c r="Q43" s="194" t="str">
        <f t="shared" si="0"/>
        <v xml:space="preserve"> ()</v>
      </c>
      <c r="U43" s="194"/>
      <c r="V43" s="194"/>
      <c r="W43" s="194"/>
      <c r="X43" s="83"/>
      <c r="Y43" s="194"/>
    </row>
    <row r="44" spans="1:25" ht="22.5" customHeight="1">
      <c r="A44" s="3"/>
      <c r="B44" s="273"/>
      <c r="C44" s="174" t="s">
        <v>321</v>
      </c>
      <c r="D44" s="368" t="s">
        <v>260</v>
      </c>
      <c r="E44" s="239"/>
      <c r="F44" s="82"/>
      <c r="G44" s="82"/>
      <c r="H44" s="82"/>
      <c r="I44" s="82"/>
      <c r="J44" s="82"/>
      <c r="K44" s="83"/>
      <c r="L44" s="82"/>
      <c r="M44" s="82"/>
      <c r="N44" s="82"/>
      <c r="O44" s="83"/>
      <c r="P44" s="83"/>
      <c r="Q44" s="194" t="str">
        <f t="shared" si="0"/>
        <v xml:space="preserve"> ()</v>
      </c>
      <c r="R44" s="83"/>
      <c r="S44" s="83"/>
      <c r="T44" s="83"/>
      <c r="U44" s="194"/>
      <c r="V44" s="194"/>
      <c r="W44" s="194"/>
      <c r="X44" s="83"/>
      <c r="Y44" s="194"/>
    </row>
    <row r="45" spans="1:25" ht="22.5" customHeight="1">
      <c r="A45" s="3"/>
      <c r="B45" s="273"/>
      <c r="C45" s="174" t="s">
        <v>268</v>
      </c>
      <c r="D45" s="368" t="s">
        <v>251</v>
      </c>
      <c r="E45" s="239"/>
      <c r="F45" s="82"/>
      <c r="G45" s="82"/>
      <c r="H45" s="82"/>
      <c r="I45" s="82"/>
      <c r="J45" s="82"/>
      <c r="K45" s="83"/>
      <c r="L45" s="82"/>
      <c r="M45" s="82"/>
      <c r="N45" s="82"/>
      <c r="O45" s="83"/>
      <c r="P45" s="83"/>
      <c r="Q45" s="194" t="str">
        <f t="shared" si="0"/>
        <v xml:space="preserve"> ()</v>
      </c>
      <c r="R45" s="83"/>
      <c r="S45" s="83"/>
      <c r="T45" s="194"/>
      <c r="U45" s="194"/>
      <c r="V45" s="194"/>
      <c r="W45" s="194"/>
      <c r="X45" s="194"/>
      <c r="Y45" s="194"/>
    </row>
    <row r="46" spans="1:25" ht="22.5" customHeight="1">
      <c r="A46" s="3"/>
      <c r="B46" s="273"/>
      <c r="C46" s="174" t="s">
        <v>270</v>
      </c>
      <c r="D46" s="368" t="s">
        <v>244</v>
      </c>
      <c r="E46" s="239"/>
      <c r="F46" s="82"/>
      <c r="G46" s="82"/>
      <c r="H46" s="82"/>
      <c r="I46" s="82"/>
      <c r="J46" s="82"/>
      <c r="K46" s="83"/>
      <c r="L46" s="82"/>
      <c r="M46" s="82"/>
      <c r="N46" s="82"/>
      <c r="O46" s="83"/>
      <c r="P46" s="83"/>
      <c r="Q46" s="194" t="str">
        <f t="shared" si="0"/>
        <v xml:space="preserve"> ()</v>
      </c>
      <c r="R46" s="194"/>
      <c r="S46" s="194"/>
      <c r="T46" s="194"/>
      <c r="U46" s="194"/>
      <c r="V46" s="194"/>
      <c r="W46" s="194"/>
      <c r="X46" s="194"/>
      <c r="Y46" s="194"/>
    </row>
    <row r="47" spans="1:25" ht="22.5" customHeight="1">
      <c r="A47" s="3"/>
      <c r="B47" s="274"/>
      <c r="C47" s="176" t="s">
        <v>271</v>
      </c>
      <c r="D47" s="370" t="s">
        <v>251</v>
      </c>
      <c r="E47" s="262"/>
      <c r="F47" s="82"/>
      <c r="G47" s="82"/>
      <c r="H47" s="82"/>
      <c r="I47" s="82"/>
      <c r="J47" s="82"/>
      <c r="K47" s="83"/>
      <c r="L47" s="82"/>
      <c r="M47" s="82"/>
      <c r="N47" s="82"/>
      <c r="O47" s="83"/>
      <c r="P47" s="83"/>
      <c r="Q47" s="194" t="str">
        <f t="shared" si="0"/>
        <v xml:space="preserve"> ()</v>
      </c>
      <c r="R47" s="194"/>
      <c r="S47" s="194"/>
      <c r="T47" s="194"/>
      <c r="U47" s="194"/>
      <c r="V47" s="194"/>
      <c r="W47" s="194"/>
      <c r="X47" s="83"/>
      <c r="Y47" s="194"/>
    </row>
    <row r="48" spans="1:25" ht="22.5" customHeight="1">
      <c r="A48" s="3"/>
      <c r="B48" s="320" t="s">
        <v>165</v>
      </c>
      <c r="C48" s="179" t="s">
        <v>243</v>
      </c>
      <c r="D48" s="344" t="s">
        <v>244</v>
      </c>
      <c r="E48" s="249"/>
      <c r="F48" s="82"/>
      <c r="G48" s="82"/>
      <c r="H48" s="82"/>
      <c r="I48" s="82"/>
      <c r="J48" s="82"/>
      <c r="K48" s="82"/>
      <c r="L48" s="82"/>
      <c r="M48" s="82"/>
      <c r="N48" s="82"/>
      <c r="O48" s="83"/>
      <c r="P48" s="83"/>
      <c r="Q48" s="194" t="str">
        <f t="shared" si="0"/>
        <v xml:space="preserve"> ()</v>
      </c>
      <c r="R48" s="83" t="str">
        <f>"[\"&amp;C50&amp;"\,\"&amp;C51&amp;"\,\"&amp;C52&amp;"\]"</f>
        <v>[\07:00 - 11:00\,\11:00 - 15:00\,\15:00 - 19:00\]</v>
      </c>
      <c r="S48" s="83" t="str">
        <f>"[\"&amp;C48&amp;"\,\"&amp;C53&amp;"\]"</f>
        <v>[\00:00 - 03:00\,\19:00 - 00:00\]</v>
      </c>
      <c r="T48" s="83" t="str">
        <f>"[\"&amp;C49&amp;"\]"</f>
        <v>[\03:00 - 07:00\]</v>
      </c>
      <c r="U48" s="194"/>
      <c r="V48" s="194"/>
      <c r="W48" s="194"/>
      <c r="X48" s="194"/>
      <c r="Y48" s="194"/>
    </row>
    <row r="49" spans="1:25" ht="22.5" customHeight="1">
      <c r="A49" s="3"/>
      <c r="B49" s="273"/>
      <c r="C49" s="50" t="s">
        <v>247</v>
      </c>
      <c r="D49" s="345" t="s">
        <v>260</v>
      </c>
      <c r="E49" s="239"/>
      <c r="F49" s="82"/>
      <c r="G49" s="82"/>
      <c r="H49" s="82"/>
      <c r="I49" s="82"/>
      <c r="J49" s="82"/>
      <c r="K49" s="82"/>
      <c r="L49" s="82"/>
      <c r="M49" s="82"/>
      <c r="N49" s="82"/>
      <c r="O49" s="83"/>
      <c r="P49" s="83"/>
      <c r="Q49" s="194" t="str">
        <f t="shared" si="0"/>
        <v xml:space="preserve"> ()</v>
      </c>
      <c r="U49" s="194"/>
      <c r="V49" s="194"/>
      <c r="W49" s="123"/>
      <c r="X49" s="194"/>
      <c r="Y49" s="194"/>
    </row>
    <row r="50" spans="1:25" ht="22.5" customHeight="1">
      <c r="A50" s="3"/>
      <c r="B50" s="273"/>
      <c r="C50" s="50" t="s">
        <v>250</v>
      </c>
      <c r="D50" s="345" t="s">
        <v>251</v>
      </c>
      <c r="E50" s="239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83"/>
      <c r="Q50" s="194" t="str">
        <f t="shared" si="0"/>
        <v xml:space="preserve"> ()</v>
      </c>
      <c r="R50" s="83"/>
      <c r="S50" s="83"/>
      <c r="T50" s="83"/>
      <c r="U50" s="194"/>
      <c r="V50" s="194"/>
      <c r="W50" s="123"/>
      <c r="X50" s="83"/>
      <c r="Y50" s="194"/>
    </row>
    <row r="51" spans="1:25" ht="22.5" customHeight="1">
      <c r="A51" s="3"/>
      <c r="B51" s="273"/>
      <c r="C51" s="50" t="s">
        <v>255</v>
      </c>
      <c r="D51" s="345" t="s">
        <v>251</v>
      </c>
      <c r="E51" s="239"/>
      <c r="F51" s="82"/>
      <c r="G51" s="82"/>
      <c r="H51" s="82"/>
      <c r="I51" s="82"/>
      <c r="J51" s="82"/>
      <c r="K51" s="82"/>
      <c r="L51" s="82"/>
      <c r="M51" s="82"/>
      <c r="N51" s="82"/>
      <c r="O51" s="83"/>
      <c r="P51" s="83"/>
      <c r="Q51" s="194" t="str">
        <f t="shared" si="0"/>
        <v xml:space="preserve"> ()</v>
      </c>
      <c r="R51" s="194"/>
      <c r="S51" s="194"/>
      <c r="T51" s="194"/>
      <c r="U51" s="194"/>
      <c r="V51" s="194"/>
      <c r="W51" s="123"/>
      <c r="X51" s="194"/>
      <c r="Y51" s="194"/>
    </row>
    <row r="52" spans="1:25" ht="22.5" customHeight="1">
      <c r="A52" s="3"/>
      <c r="B52" s="273"/>
      <c r="C52" s="50" t="s">
        <v>257</v>
      </c>
      <c r="D52" s="345" t="s">
        <v>251</v>
      </c>
      <c r="E52" s="239"/>
      <c r="F52" s="82"/>
      <c r="G52" s="82"/>
      <c r="H52" s="82"/>
      <c r="I52" s="82"/>
      <c r="J52" s="82"/>
      <c r="K52" s="82"/>
      <c r="L52" s="82"/>
      <c r="M52" s="82"/>
      <c r="N52" s="82"/>
      <c r="O52" s="83"/>
      <c r="P52" s="83"/>
      <c r="Q52" s="194" t="str">
        <f t="shared" si="0"/>
        <v xml:space="preserve"> ()</v>
      </c>
      <c r="R52" s="194"/>
      <c r="S52" s="194"/>
      <c r="T52" s="194"/>
      <c r="U52" s="194"/>
      <c r="V52" s="194"/>
      <c r="W52" s="123"/>
      <c r="X52" s="194"/>
      <c r="Y52" s="194"/>
    </row>
    <row r="53" spans="1:25" ht="22.5" customHeight="1">
      <c r="A53" s="3"/>
      <c r="B53" s="274"/>
      <c r="C53" s="180" t="s">
        <v>259</v>
      </c>
      <c r="D53" s="347" t="s">
        <v>244</v>
      </c>
      <c r="E53" s="262"/>
      <c r="F53" s="82"/>
      <c r="G53" s="82"/>
      <c r="H53" s="82"/>
      <c r="I53" s="82"/>
      <c r="J53" s="82"/>
      <c r="K53" s="81"/>
      <c r="L53" s="82"/>
      <c r="M53" s="82"/>
      <c r="N53" s="82"/>
      <c r="O53" s="83"/>
      <c r="P53" s="83"/>
      <c r="Q53" s="194" t="str">
        <f t="shared" si="0"/>
        <v xml:space="preserve"> ()</v>
      </c>
      <c r="R53" s="194"/>
      <c r="S53" s="194"/>
      <c r="T53" s="194"/>
      <c r="U53" s="194"/>
      <c r="V53" s="194"/>
      <c r="W53" s="123"/>
      <c r="X53" s="194"/>
      <c r="Y53" s="194"/>
    </row>
    <row r="54" spans="1:25" ht="22.5" customHeight="1">
      <c r="A54" s="3"/>
      <c r="B54" s="82"/>
      <c r="C54" s="82"/>
      <c r="D54" s="81"/>
      <c r="E54" s="82"/>
      <c r="F54" s="82"/>
      <c r="G54" s="82"/>
      <c r="H54" s="82"/>
      <c r="I54" s="82"/>
      <c r="J54" s="82"/>
      <c r="K54" s="81"/>
      <c r="L54" s="82"/>
      <c r="M54" s="82"/>
      <c r="N54" s="82"/>
      <c r="O54" s="83"/>
      <c r="P54" s="83"/>
      <c r="Q54" s="194" t="str">
        <f t="shared" si="0"/>
        <v xml:space="preserve"> ()</v>
      </c>
      <c r="R54" s="194"/>
      <c r="S54" s="194"/>
      <c r="T54" s="194"/>
      <c r="U54" s="194"/>
      <c r="V54" s="194"/>
      <c r="W54" s="123"/>
      <c r="X54" s="194"/>
      <c r="Y54" s="194"/>
    </row>
    <row r="55" spans="1:25" ht="22.5" customHeight="1">
      <c r="A55" s="3"/>
      <c r="B55" s="82"/>
      <c r="C55" s="82"/>
      <c r="D55" s="81"/>
      <c r="E55" s="82"/>
      <c r="F55" s="82"/>
      <c r="G55" s="82"/>
      <c r="H55" s="82"/>
      <c r="I55" s="82"/>
      <c r="J55" s="82"/>
      <c r="K55" s="81"/>
      <c r="L55" s="82"/>
      <c r="M55" s="82"/>
      <c r="N55" s="82"/>
      <c r="O55" s="83"/>
      <c r="P55" s="83"/>
      <c r="Q55" s="194" t="str">
        <f t="shared" si="0"/>
        <v xml:space="preserve"> ()</v>
      </c>
      <c r="R55" s="194"/>
      <c r="S55" s="194"/>
      <c r="T55" s="194"/>
      <c r="U55" s="194"/>
      <c r="V55" s="194"/>
      <c r="W55" s="123"/>
      <c r="X55" s="194"/>
      <c r="Y55" s="194"/>
    </row>
    <row r="56" spans="1:25" ht="22.5" customHeight="1">
      <c r="A56" s="3"/>
      <c r="B56" s="82"/>
      <c r="C56" s="82"/>
      <c r="D56" s="82"/>
      <c r="E56" s="82"/>
      <c r="F56" s="81"/>
      <c r="G56" s="82"/>
      <c r="H56" s="82"/>
      <c r="I56" s="82"/>
      <c r="J56" s="82"/>
      <c r="K56" s="81"/>
      <c r="L56" s="82"/>
      <c r="M56" s="82"/>
      <c r="N56" s="82"/>
      <c r="O56" s="83"/>
      <c r="P56" s="83"/>
      <c r="Q56" s="83"/>
      <c r="R56" s="83"/>
      <c r="S56" s="83"/>
      <c r="W56" s="123"/>
    </row>
    <row r="57" spans="1:25" ht="22.5" customHeight="1">
      <c r="A57" s="3"/>
      <c r="B57" s="82"/>
      <c r="C57" s="82"/>
      <c r="D57" s="82"/>
      <c r="E57" s="82"/>
      <c r="F57" s="81"/>
      <c r="G57" s="82"/>
      <c r="H57" s="82"/>
      <c r="I57" s="82"/>
      <c r="J57" s="82"/>
      <c r="K57" s="81"/>
      <c r="L57" s="82"/>
      <c r="M57" s="82"/>
      <c r="N57" s="82"/>
      <c r="O57" s="83"/>
      <c r="P57" s="83"/>
      <c r="Q57" s="83"/>
      <c r="R57" s="83"/>
      <c r="S57" s="83"/>
      <c r="W57" s="123"/>
    </row>
    <row r="58" spans="1:25" ht="22.5" customHeight="1">
      <c r="A58" s="3"/>
      <c r="B58" s="82"/>
      <c r="C58" s="82"/>
      <c r="D58" s="82"/>
      <c r="E58" s="82"/>
      <c r="F58" s="81"/>
      <c r="G58" s="82"/>
      <c r="H58" s="82"/>
      <c r="I58" s="82"/>
      <c r="J58" s="82"/>
      <c r="K58" s="81"/>
      <c r="L58" s="82"/>
      <c r="M58" s="82"/>
      <c r="N58" s="82"/>
      <c r="O58" s="83"/>
      <c r="P58" s="83"/>
      <c r="Q58" s="83"/>
      <c r="R58" s="83"/>
      <c r="S58" s="83"/>
      <c r="W58" s="123"/>
    </row>
    <row r="59" spans="1:25" ht="22.5" customHeight="1">
      <c r="A59" s="3"/>
      <c r="B59" s="79"/>
      <c r="C59" s="79"/>
      <c r="D59" s="79"/>
      <c r="E59" s="79"/>
      <c r="F59" s="82"/>
      <c r="G59" s="82"/>
      <c r="H59" s="82"/>
      <c r="I59" s="82"/>
      <c r="J59" s="82"/>
      <c r="K59" s="81"/>
      <c r="L59" s="82"/>
      <c r="M59" s="82"/>
      <c r="N59" s="82"/>
      <c r="O59" s="83"/>
      <c r="P59" s="83"/>
      <c r="Q59" s="83"/>
      <c r="R59" s="83"/>
      <c r="S59" s="83"/>
      <c r="W59" s="123"/>
    </row>
    <row r="60" spans="1:25" ht="22.5" customHeight="1">
      <c r="A60" s="3"/>
      <c r="B60" s="79"/>
      <c r="C60" s="79"/>
      <c r="D60" s="79"/>
      <c r="E60" s="79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3"/>
      <c r="Q60" s="83"/>
      <c r="R60" s="83"/>
      <c r="S60" s="83"/>
      <c r="W60" s="123"/>
    </row>
    <row r="61" spans="1:25" ht="22.5" customHeight="1">
      <c r="A61" s="3"/>
      <c r="B61" s="79"/>
      <c r="C61" s="79"/>
      <c r="D61" s="79"/>
      <c r="E61" s="79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3"/>
      <c r="Q61" s="83"/>
      <c r="R61" s="83"/>
      <c r="S61" s="83"/>
      <c r="W61" s="123"/>
    </row>
    <row r="62" spans="1:25" ht="22.5" customHeight="1">
      <c r="B62" s="125"/>
      <c r="C62" s="125"/>
      <c r="D62" s="125"/>
      <c r="E62" s="12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W62" s="123"/>
    </row>
    <row r="63" spans="1:25" ht="22.5" customHeight="1">
      <c r="B63" s="125"/>
      <c r="C63" s="125"/>
      <c r="D63" s="125"/>
      <c r="E63" s="12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1:25" ht="22.5" customHeight="1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 ht="22.5" customHeight="1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 ht="22.5" customHeight="1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 ht="12.7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 ht="12.7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 ht="12.7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 ht="12.7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 ht="12.7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 ht="12.7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 ht="12.7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</sheetData>
  <mergeCells count="100">
    <mergeCell ref="B42:B47"/>
    <mergeCell ref="D31:E31"/>
    <mergeCell ref="D32:E32"/>
    <mergeCell ref="D39:E39"/>
    <mergeCell ref="D40:E40"/>
    <mergeCell ref="G33:G35"/>
    <mergeCell ref="G36:G38"/>
    <mergeCell ref="G39:G41"/>
    <mergeCell ref="B30:B35"/>
    <mergeCell ref="B36:B41"/>
    <mergeCell ref="D35:E35"/>
    <mergeCell ref="D41:E41"/>
    <mergeCell ref="D42:E42"/>
    <mergeCell ref="D33:E33"/>
    <mergeCell ref="D34:E34"/>
    <mergeCell ref="D36:E36"/>
    <mergeCell ref="D37:E37"/>
    <mergeCell ref="D38:E38"/>
    <mergeCell ref="H33:I33"/>
    <mergeCell ref="H34:I34"/>
    <mergeCell ref="H35:I35"/>
    <mergeCell ref="H36:I36"/>
    <mergeCell ref="H37:I37"/>
    <mergeCell ref="B48:B53"/>
    <mergeCell ref="H38:I38"/>
    <mergeCell ref="H39:I39"/>
    <mergeCell ref="H40:I40"/>
    <mergeCell ref="H41:I41"/>
    <mergeCell ref="D48:E48"/>
    <mergeCell ref="D49:E49"/>
    <mergeCell ref="D50:E50"/>
    <mergeCell ref="D51:E51"/>
    <mergeCell ref="D52:E52"/>
    <mergeCell ref="D53:E53"/>
    <mergeCell ref="D43:E43"/>
    <mergeCell ref="D44:E44"/>
    <mergeCell ref="D45:E45"/>
    <mergeCell ref="D46:E46"/>
    <mergeCell ref="D47:E47"/>
    <mergeCell ref="B24:B29"/>
    <mergeCell ref="D24:E24"/>
    <mergeCell ref="D25:E25"/>
    <mergeCell ref="D26:E26"/>
    <mergeCell ref="H31:I31"/>
    <mergeCell ref="H24:I24"/>
    <mergeCell ref="G25:G28"/>
    <mergeCell ref="H25:I25"/>
    <mergeCell ref="H26:I26"/>
    <mergeCell ref="H27:I27"/>
    <mergeCell ref="D28:E28"/>
    <mergeCell ref="D29:E29"/>
    <mergeCell ref="G29:G32"/>
    <mergeCell ref="H28:I28"/>
    <mergeCell ref="H29:I29"/>
    <mergeCell ref="H32:I32"/>
    <mergeCell ref="D22:E22"/>
    <mergeCell ref="D16:E16"/>
    <mergeCell ref="D17:E17"/>
    <mergeCell ref="H17:I17"/>
    <mergeCell ref="B18:B23"/>
    <mergeCell ref="D18:E18"/>
    <mergeCell ref="D19:E19"/>
    <mergeCell ref="H22:I22"/>
    <mergeCell ref="H23:I23"/>
    <mergeCell ref="M22:N22"/>
    <mergeCell ref="M23:N23"/>
    <mergeCell ref="L25:M25"/>
    <mergeCell ref="L28:P28"/>
    <mergeCell ref="H30:I30"/>
    <mergeCell ref="D27:E27"/>
    <mergeCell ref="D30:E30"/>
    <mergeCell ref="D23:E23"/>
    <mergeCell ref="H19:I19"/>
    <mergeCell ref="M19:N19"/>
    <mergeCell ref="D20:E20"/>
    <mergeCell ref="H20:I20"/>
    <mergeCell ref="M20:N20"/>
    <mergeCell ref="G17:G21"/>
    <mergeCell ref="G22:G24"/>
    <mergeCell ref="L26:M26"/>
    <mergeCell ref="L29:L30"/>
    <mergeCell ref="M29:P30"/>
    <mergeCell ref="D21:E21"/>
    <mergeCell ref="H21:I21"/>
    <mergeCell ref="M21:N21"/>
    <mergeCell ref="H16:I16"/>
    <mergeCell ref="M16:N16"/>
    <mergeCell ref="M17:N17"/>
    <mergeCell ref="M18:N18"/>
    <mergeCell ref="H18:I18"/>
    <mergeCell ref="F5:G5"/>
    <mergeCell ref="B15:E15"/>
    <mergeCell ref="G15:J15"/>
    <mergeCell ref="D14:E14"/>
    <mergeCell ref="L15:N15"/>
    <mergeCell ref="D1:E1"/>
    <mergeCell ref="B2:C2"/>
    <mergeCell ref="D2:E2"/>
    <mergeCell ref="D3:E3"/>
    <mergeCell ref="I4:J4"/>
  </mergeCells>
  <hyperlinks>
    <hyperlink ref="M29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</vt:lpstr>
      <vt:lpstr>Weapons &amp; Ammo</vt:lpstr>
      <vt:lpstr>Sheet1</vt:lpstr>
      <vt:lpstr>Hirsch</vt:lpstr>
      <vt:lpstr>Layton</vt:lpstr>
      <vt:lpstr>Medved</vt:lpstr>
      <vt:lpstr>Vurhonga</vt:lpstr>
      <vt:lpstr>Parque</vt:lpstr>
      <vt:lpstr>Yukon</vt:lpstr>
      <vt:lpstr>Cuatro</vt:lpstr>
      <vt:lpstr>Silver Ridge</vt:lpstr>
      <vt:lpstr>Te Awaroa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L. Cairns</cp:lastModifiedBy>
  <dcterms:modified xsi:type="dcterms:W3CDTF">2021-01-27T22:34:05Z</dcterms:modified>
</cp:coreProperties>
</file>