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 Done\ACMTOPs\tdsc\Revision\"/>
    </mc:Choice>
  </mc:AlternateContent>
  <xr:revisionPtr revIDLastSave="0" documentId="13_ncr:1_{2F1593C8-64FF-4B47-8152-996620F60E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BUGGER_Exp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D12" i="1"/>
  <c r="E12" i="1"/>
  <c r="E13" i="1"/>
  <c r="G15" i="1"/>
  <c r="F15" i="1"/>
  <c r="E15" i="1"/>
  <c r="D15" i="1"/>
  <c r="G14" i="1"/>
  <c r="E14" i="1"/>
  <c r="F14" i="1"/>
  <c r="D14" i="1"/>
  <c r="C14" i="1"/>
  <c r="C15" i="1"/>
  <c r="C16" i="1"/>
  <c r="G13" i="1"/>
  <c r="F13" i="1"/>
  <c r="C13" i="1"/>
  <c r="C7" i="1" l="1"/>
  <c r="C8" i="1"/>
  <c r="C9" i="1"/>
  <c r="C18" i="1"/>
  <c r="C10" i="1"/>
  <c r="C11" i="1"/>
  <c r="G11" i="1"/>
  <c r="F11" i="1"/>
  <c r="E11" i="1"/>
  <c r="D11" i="1"/>
  <c r="C12" i="1"/>
  <c r="C19" i="1"/>
  <c r="G10" i="1"/>
  <c r="F10" i="1"/>
  <c r="E10" i="1"/>
  <c r="F18" i="1"/>
  <c r="E18" i="1"/>
  <c r="D18" i="1"/>
  <c r="G9" i="1"/>
  <c r="F9" i="1"/>
  <c r="E9" i="1"/>
  <c r="D9" i="1"/>
  <c r="D8" i="1"/>
  <c r="G8" i="1"/>
  <c r="F8" i="1"/>
  <c r="E8" i="1"/>
  <c r="G7" i="1"/>
  <c r="F7" i="1"/>
  <c r="D7" i="1"/>
  <c r="E7" i="1"/>
  <c r="F17" i="1"/>
  <c r="E17" i="1"/>
  <c r="D17" i="1"/>
  <c r="G4" i="1"/>
  <c r="F4" i="1"/>
  <c r="E4" i="1"/>
  <c r="G3" i="1"/>
  <c r="F3" i="1"/>
  <c r="F5" i="1"/>
  <c r="D5" i="1"/>
  <c r="E5" i="1"/>
</calcChain>
</file>

<file path=xl/sharedStrings.xml><?xml version="1.0" encoding="utf-8"?>
<sst xmlns="http://schemas.openxmlformats.org/spreadsheetml/2006/main" count="40" uniqueCount="16">
  <si>
    <t xml:space="preserve">Attack		</t>
  </si>
  <si>
    <t>Model</t>
  </si>
  <si>
    <t>Skipped</t>
  </si>
  <si>
    <t>Failed</t>
  </si>
  <si>
    <t>Successful</t>
  </si>
  <si>
    <t>Total</t>
  </si>
  <si>
    <t>Valid Structure</t>
  </si>
  <si>
    <t>Adversarial</t>
  </si>
  <si>
    <t>DeepWordBug</t>
  </si>
  <si>
    <t>EXPOSE</t>
  </si>
  <si>
    <t>Robust Word Recognition</t>
  </si>
  <si>
    <t>PWWS</t>
  </si>
  <si>
    <t>Char Vector LSTM</t>
  </si>
  <si>
    <t>Char + Word vectors (URLNET)</t>
  </si>
  <si>
    <t>TextBugger</t>
  </si>
  <si>
    <t>Char + Char-level Word (URLNET)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</si>
</sst>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42" applyNumberFormat="1" applyFont="1"/>
    <xf numFmtId="10" fontId="0" fillId="0" borderId="0" xfId="42" applyNumberFormat="1" applyFont="1" applyAlignment="1">
      <alignment horizontal="left" indent="3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6" workbookViewId="0">
      <selection activeCell="B14" sqref="B14"/>
    </sheetView>
  </sheetViews>
  <sheetFormatPr defaultRowHeight="14.4" x14ac:dyDescent="0.3"/>
  <cols>
    <col min="1" max="1" width="18.77734375" style="1" customWidth="1"/>
    <col min="2" max="2" width="16.88671875" style="2" customWidth="1"/>
    <col min="3" max="3" width="11" bestFit="1" customWidth="1"/>
    <col min="4" max="4" width="10" bestFit="1" customWidth="1"/>
    <col min="5" max="6" width="11" bestFit="1" customWidth="1"/>
    <col min="7" max="7" width="10" bestFit="1" customWidth="1"/>
  </cols>
  <sheetData>
    <row r="1" spans="1:8" x14ac:dyDescent="0.3">
      <c r="A1" s="1" t="s">
        <v>0</v>
      </c>
      <c r="B1" s="2" t="s">
        <v>1</v>
      </c>
      <c r="C1" t="s">
        <v>2</v>
      </c>
      <c r="D1" t="s">
        <v>3</v>
      </c>
      <c r="E1" s="5" t="s">
        <v>4</v>
      </c>
      <c r="F1" s="5"/>
      <c r="G1" s="5"/>
    </row>
    <row r="2" spans="1:8" x14ac:dyDescent="0.3">
      <c r="E2" s="1" t="s">
        <v>5</v>
      </c>
      <c r="F2" t="s">
        <v>6</v>
      </c>
      <c r="G2" t="s">
        <v>7</v>
      </c>
    </row>
    <row r="3" spans="1:8" x14ac:dyDescent="0.3">
      <c r="A3" t="s">
        <v>8</v>
      </c>
      <c r="B3" s="2" t="s">
        <v>9</v>
      </c>
      <c r="C3" s="3">
        <v>0.788159112</v>
      </c>
      <c r="D3" s="3">
        <v>0</v>
      </c>
      <c r="E3" s="3">
        <v>0.211840888</v>
      </c>
      <c r="F3" s="3">
        <f>81/1081</f>
        <v>7.4930619796484743E-2</v>
      </c>
      <c r="G3" s="3">
        <f>11/1081</f>
        <v>1.0175763182238668E-2</v>
      </c>
    </row>
    <row r="4" spans="1:8" ht="28.8" x14ac:dyDescent="0.3">
      <c r="A4" s="1" t="s">
        <v>10</v>
      </c>
      <c r="B4" s="2" t="s">
        <v>9</v>
      </c>
      <c r="C4" s="3">
        <v>0.788159112</v>
      </c>
      <c r="D4" s="3">
        <v>2.7752079999999999E-3</v>
      </c>
      <c r="E4" s="3">
        <f>211/1081</f>
        <v>0.19518963922294172</v>
      </c>
      <c r="F4" s="3">
        <f>81/1081</f>
        <v>7.4930619796484743E-2</v>
      </c>
      <c r="G4" s="3">
        <f>21/1081</f>
        <v>1.942645698427382E-2</v>
      </c>
    </row>
    <row r="5" spans="1:8" x14ac:dyDescent="0.3">
      <c r="A5" s="1" t="s">
        <v>11</v>
      </c>
      <c r="B5" s="2" t="s">
        <v>9</v>
      </c>
      <c r="C5" s="3">
        <v>0.788159112</v>
      </c>
      <c r="D5" s="3">
        <f>25/1081</f>
        <v>2.3126734505087881E-2</v>
      </c>
      <c r="E5" s="3">
        <f>204/1081</f>
        <v>0.18871415356151711</v>
      </c>
      <c r="F5" s="3">
        <f>89/1081</f>
        <v>8.2331174838112864E-2</v>
      </c>
      <c r="G5" s="3">
        <v>0</v>
      </c>
    </row>
    <row r="7" spans="1:8" x14ac:dyDescent="0.3">
      <c r="A7" s="1" t="s">
        <v>8</v>
      </c>
      <c r="B7" s="2" t="s">
        <v>12</v>
      </c>
      <c r="C7" s="3">
        <f>835/1081</f>
        <v>0.77243293246993527</v>
      </c>
      <c r="D7" s="3">
        <f>40/1081</f>
        <v>3.7002775208140611E-2</v>
      </c>
      <c r="E7" s="3">
        <f>206/1081</f>
        <v>0.19056429232192415</v>
      </c>
      <c r="F7" s="3">
        <f>64/1081</f>
        <v>5.920444033302498E-2</v>
      </c>
      <c r="G7" s="3">
        <f>25/1081</f>
        <v>2.3126734505087881E-2</v>
      </c>
    </row>
    <row r="8" spans="1:8" ht="28.8" x14ac:dyDescent="0.3">
      <c r="A8" s="1" t="s">
        <v>10</v>
      </c>
      <c r="B8" s="2" t="s">
        <v>12</v>
      </c>
      <c r="C8" s="3">
        <f t="shared" ref="C8:C18" si="0">835/1081</f>
        <v>0.77243293246993527</v>
      </c>
      <c r="D8" s="3">
        <f>108/1081</f>
        <v>9.9907493061979644E-2</v>
      </c>
      <c r="E8" s="3">
        <f>138/1081</f>
        <v>0.1276595744680851</v>
      </c>
      <c r="F8" s="3">
        <f>72/1081</f>
        <v>6.66049953746531E-2</v>
      </c>
      <c r="G8" s="3">
        <f>41/1081</f>
        <v>3.7927844588344126E-2</v>
      </c>
    </row>
    <row r="9" spans="1:8" x14ac:dyDescent="0.3">
      <c r="A9" s="1" t="s">
        <v>11</v>
      </c>
      <c r="B9" s="2" t="s">
        <v>12</v>
      </c>
      <c r="C9" s="3">
        <f t="shared" si="0"/>
        <v>0.77243293246993527</v>
      </c>
      <c r="D9" s="3">
        <f>101/1081</f>
        <v>9.3432007400555045E-2</v>
      </c>
      <c r="E9" s="3">
        <f>145/1081</f>
        <v>0.13413506012950971</v>
      </c>
      <c r="F9" s="3">
        <f>66/1081</f>
        <v>6.105457909343201E-2</v>
      </c>
      <c r="G9" s="3">
        <f>7/1081</f>
        <v>6.4754856614246065E-3</v>
      </c>
    </row>
    <row r="10" spans="1:8" ht="28.8" x14ac:dyDescent="0.3">
      <c r="A10" s="1" t="s">
        <v>8</v>
      </c>
      <c r="B10" s="2" t="s">
        <v>13</v>
      </c>
      <c r="C10" s="3">
        <f>788/1081</f>
        <v>0.72895467160036997</v>
      </c>
      <c r="D10" s="3">
        <v>0</v>
      </c>
      <c r="E10" s="3">
        <f>293/1081</f>
        <v>0.27104532839962997</v>
      </c>
      <c r="F10" s="3">
        <f>173/1081</f>
        <v>0.16003700277520813</v>
      </c>
      <c r="G10" s="3">
        <f>4/1081</f>
        <v>3.7002775208140612E-3</v>
      </c>
    </row>
    <row r="11" spans="1:8" ht="28.8" x14ac:dyDescent="0.3">
      <c r="A11" s="1" t="s">
        <v>10</v>
      </c>
      <c r="B11" s="2" t="s">
        <v>13</v>
      </c>
      <c r="C11" s="3">
        <f t="shared" ref="C11:C19" si="1">788/1081</f>
        <v>0.72895467160036997</v>
      </c>
      <c r="D11" s="3">
        <f>29/1081</f>
        <v>2.6827012025901941E-2</v>
      </c>
      <c r="E11" s="3">
        <f>264/1081</f>
        <v>0.24421831637372804</v>
      </c>
      <c r="F11" s="3">
        <f>129/1081</f>
        <v>0.11933395004625347</v>
      </c>
      <c r="G11" s="3">
        <f>29/1081</f>
        <v>2.6827012025901941E-2</v>
      </c>
    </row>
    <row r="12" spans="1:8" ht="28.8" x14ac:dyDescent="0.3">
      <c r="A12" s="1" t="s">
        <v>11</v>
      </c>
      <c r="B12" s="2" t="s">
        <v>13</v>
      </c>
      <c r="C12" s="4">
        <f t="shared" si="1"/>
        <v>0.72895467160036997</v>
      </c>
      <c r="D12" s="4">
        <f>29/1081</f>
        <v>2.6827012025901941E-2</v>
      </c>
      <c r="E12" s="4">
        <f>264/1081</f>
        <v>0.24421831637372804</v>
      </c>
      <c r="F12" s="4">
        <f>129/1081</f>
        <v>0.11933395004625347</v>
      </c>
      <c r="G12" s="4">
        <f>29/1081</f>
        <v>2.6827012025901941E-2</v>
      </c>
    </row>
    <row r="13" spans="1:8" ht="28.8" x14ac:dyDescent="0.3">
      <c r="A13" s="1" t="s">
        <v>8</v>
      </c>
      <c r="B13" s="2" t="s">
        <v>15</v>
      </c>
      <c r="C13" s="3">
        <f>843/1081</f>
        <v>0.77983348751156334</v>
      </c>
      <c r="D13" s="3">
        <v>0</v>
      </c>
      <c r="E13" s="3">
        <f>238/1081</f>
        <v>0.22016651248843663</v>
      </c>
      <c r="F13" s="3">
        <f>150/1081</f>
        <v>0.13876040703052728</v>
      </c>
      <c r="G13" s="3">
        <f>15/1081</f>
        <v>1.3876040703052728E-2</v>
      </c>
      <c r="H13" s="3"/>
    </row>
    <row r="14" spans="1:8" ht="28.8" x14ac:dyDescent="0.3">
      <c r="A14" s="1" t="s">
        <v>10</v>
      </c>
      <c r="B14" s="2" t="s">
        <v>15</v>
      </c>
      <c r="C14" s="3">
        <f t="shared" ref="C14:C16" si="2">843/1081</f>
        <v>0.77983348751156334</v>
      </c>
      <c r="D14" s="3">
        <f>40/1081</f>
        <v>3.7002775208140611E-2</v>
      </c>
      <c r="E14" s="3">
        <f>198/1081</f>
        <v>0.18316373728029603</v>
      </c>
      <c r="F14" s="3">
        <f>115/1081</f>
        <v>0.10638297872340426</v>
      </c>
      <c r="G14" s="3">
        <f>54/1081</f>
        <v>4.9953746530989822E-2</v>
      </c>
      <c r="H14" s="3"/>
    </row>
    <row r="15" spans="1:8" ht="28.8" x14ac:dyDescent="0.3">
      <c r="A15" s="1" t="s">
        <v>11</v>
      </c>
      <c r="B15" s="2" t="s">
        <v>15</v>
      </c>
      <c r="C15" s="3">
        <f t="shared" si="2"/>
        <v>0.77983348751156334</v>
      </c>
      <c r="D15" s="3">
        <f>8/1081</f>
        <v>7.4005550416281225E-3</v>
      </c>
      <c r="E15" s="3">
        <f>230/1081</f>
        <v>0.21276595744680851</v>
      </c>
      <c r="F15" s="3">
        <f>165/1081</f>
        <v>0.15263644773358001</v>
      </c>
      <c r="G15" s="3">
        <f>3/1081</f>
        <v>2.7752081406105457E-3</v>
      </c>
      <c r="H15" s="3"/>
    </row>
    <row r="16" spans="1:8" ht="28.8" x14ac:dyDescent="0.3">
      <c r="A16" s="1" t="s">
        <v>14</v>
      </c>
      <c r="B16" s="2" t="s">
        <v>15</v>
      </c>
      <c r="C16" s="3">
        <f t="shared" si="2"/>
        <v>0.77983348751156334</v>
      </c>
      <c r="D16" s="3"/>
      <c r="E16" s="3"/>
      <c r="F16" s="3"/>
      <c r="G16" s="3"/>
    </row>
    <row r="17" spans="1:7" x14ac:dyDescent="0.3">
      <c r="A17" s="1" t="s">
        <v>14</v>
      </c>
      <c r="B17" s="2" t="s">
        <v>9</v>
      </c>
      <c r="C17" s="3">
        <v>0.788159112</v>
      </c>
      <c r="D17" s="3">
        <f>228/1081</f>
        <v>0.21091581868640147</v>
      </c>
      <c r="E17" s="3">
        <f>1/1081</f>
        <v>9.2506938020351531E-4</v>
      </c>
      <c r="F17" s="3">
        <f>1/1081</f>
        <v>9.2506938020351531E-4</v>
      </c>
      <c r="G17" s="3">
        <v>0</v>
      </c>
    </row>
    <row r="18" spans="1:7" ht="13.8" customHeight="1" x14ac:dyDescent="0.3">
      <c r="A18" s="1" t="s">
        <v>14</v>
      </c>
      <c r="B18" s="2" t="s">
        <v>12</v>
      </c>
      <c r="C18" s="3">
        <f t="shared" si="0"/>
        <v>0.77243293246993527</v>
      </c>
      <c r="D18" s="3">
        <f>242/1081</f>
        <v>0.22386679000925069</v>
      </c>
      <c r="E18" s="3">
        <f>4/1081</f>
        <v>3.7002775208140612E-3</v>
      </c>
      <c r="F18" s="3">
        <f>4/1081</f>
        <v>3.7002775208140612E-3</v>
      </c>
      <c r="G18" s="3">
        <v>0</v>
      </c>
    </row>
    <row r="19" spans="1:7" ht="28.8" x14ac:dyDescent="0.3">
      <c r="A19" s="1" t="s">
        <v>14</v>
      </c>
      <c r="B19" s="2" t="s">
        <v>13</v>
      </c>
      <c r="C19" s="3">
        <f t="shared" si="1"/>
        <v>0.72895467160036997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TEXTBUGGER_Expose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bushra.nust@gmail.com</cp:lastModifiedBy>
  <dcterms:created xsi:type="dcterms:W3CDTF">2022-08-17T00:15:10Z</dcterms:created>
  <dcterms:modified xsi:type="dcterms:W3CDTF">2022-08-21T16:10:26Z</dcterms:modified>
</cp:coreProperties>
</file>