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2-2019\private-site-uk\topic-06-Classification\book-a\archives\"/>
    </mc:Choice>
  </mc:AlternateContent>
  <bookViews>
    <workbookView xWindow="0" yWindow="0" windowWidth="28800" windowHeight="12300" tabRatio="500"/>
  </bookViews>
  <sheets>
    <sheet name="Forecasting Soldier Performance" sheetId="1" r:id="rId1"/>
    <sheet name="resit exam solution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N12" i="2"/>
  <c r="N10" i="2"/>
  <c r="N8" i="2"/>
  <c r="N6" i="2"/>
  <c r="K5" i="2"/>
  <c r="K6" i="2"/>
  <c r="K7" i="2"/>
  <c r="K8" i="2"/>
  <c r="K9" i="2"/>
  <c r="K10" i="2"/>
  <c r="K11" i="2"/>
  <c r="K12" i="2"/>
  <c r="K13" i="2"/>
  <c r="K14" i="2"/>
  <c r="K15" i="2"/>
  <c r="K4" i="2"/>
  <c r="J5" i="2"/>
  <c r="J6" i="2"/>
  <c r="J7" i="2"/>
  <c r="J8" i="2"/>
  <c r="J9" i="2"/>
  <c r="J10" i="2"/>
  <c r="J11" i="2"/>
  <c r="J12" i="2"/>
  <c r="J13" i="2"/>
  <c r="J14" i="2"/>
  <c r="J15" i="2"/>
  <c r="J4" i="2"/>
  <c r="M42" i="1"/>
  <c r="M39" i="1"/>
  <c r="M36" i="1"/>
  <c r="M46" i="1"/>
  <c r="J35" i="1"/>
  <c r="J36" i="1"/>
  <c r="J37" i="1"/>
  <c r="J38" i="1"/>
  <c r="J39" i="1"/>
  <c r="J40" i="1"/>
  <c r="J41" i="1"/>
  <c r="J42" i="1"/>
  <c r="J43" i="1"/>
  <c r="J44" i="1"/>
  <c r="J45" i="1"/>
  <c r="J46" i="1"/>
  <c r="J34" i="1"/>
  <c r="K35" i="1"/>
  <c r="K36" i="1"/>
  <c r="K37" i="1"/>
  <c r="K38" i="1"/>
  <c r="K39" i="1"/>
  <c r="K40" i="1"/>
  <c r="K41" i="1"/>
  <c r="K42" i="1"/>
  <c r="K43" i="1"/>
  <c r="K44" i="1"/>
  <c r="K45" i="1"/>
  <c r="K46" i="1"/>
  <c r="K34" i="1"/>
  <c r="C15" i="1"/>
  <c r="C16" i="1"/>
</calcChain>
</file>

<file path=xl/sharedStrings.xml><?xml version="1.0" encoding="utf-8"?>
<sst xmlns="http://schemas.openxmlformats.org/spreadsheetml/2006/main" count="45" uniqueCount="40">
  <si>
    <t>Soldier ID</t>
  </si>
  <si>
    <t xml:space="preserve">Height (inches) </t>
  </si>
  <si>
    <t>Completed Goal of carrying 100 pound pack 4 miles in 1 hour?</t>
  </si>
  <si>
    <t>Completed Goal of carrying 45.3 kg pack 6.44 km  in 1 hour?</t>
  </si>
  <si>
    <t>Average</t>
  </si>
  <si>
    <t xml:space="preserve">Std Dev </t>
  </si>
  <si>
    <t>Standardized Height</t>
  </si>
  <si>
    <t>Standardized Weight</t>
  </si>
  <si>
    <t>Standardized Age</t>
  </si>
  <si>
    <t>Standardized combined</t>
  </si>
  <si>
    <t>true positive</t>
  </si>
  <si>
    <t>false positive</t>
  </si>
  <si>
    <t>true positive rate</t>
  </si>
  <si>
    <t>false positive rate</t>
  </si>
  <si>
    <t>y</t>
  </si>
  <si>
    <t>x</t>
  </si>
  <si>
    <t>sum rectangles</t>
  </si>
  <si>
    <t>x axis .5</t>
  </si>
  <si>
    <t>y axis .67</t>
  </si>
  <si>
    <t xml:space="preserve">first area: </t>
  </si>
  <si>
    <t>x axis .67-.5 = .17</t>
  </si>
  <si>
    <t>x axis 1-.67 = .33</t>
  </si>
  <si>
    <t>AUC</t>
  </si>
  <si>
    <t>y axis .83</t>
  </si>
  <si>
    <t xml:space="preserve">y axis 1 </t>
  </si>
  <si>
    <t>standardised combined</t>
  </si>
  <si>
    <t>FP rate x axis</t>
  </si>
  <si>
    <t>TP rate y axis</t>
  </si>
  <si>
    <t xml:space="preserve"> TP</t>
  </si>
  <si>
    <t>FP</t>
  </si>
  <si>
    <t>area</t>
  </si>
  <si>
    <t>.666 * (.6666-.3333)</t>
  </si>
  <si>
    <t>1*(1-.66666)</t>
  </si>
  <si>
    <t>.166 * .333</t>
  </si>
  <si>
    <t>False positive at threshold</t>
  </si>
  <si>
    <t>True Positive at Threshold</t>
  </si>
  <si>
    <t xml:space="preserve"> x axis false positive rate</t>
  </si>
  <si>
    <t>y axis true positive rate</t>
  </si>
  <si>
    <t>total negative outcomes</t>
  </si>
  <si>
    <t>total positive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</si>
</sst>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2" fontId="0" fillId="0" borderId="0" xfId="0" applyNumberFormat="1"/>
    <xf numFmtId="0" fontId="0" fillId="0" borderId="5" xfId="0" applyBorder="1"/>
    <xf numFmtId="0" fontId="0" fillId="0" borderId="7" xfId="0" applyBorder="1"/>
    <xf numFmtId="2" fontId="0" fillId="0" borderId="2" xfId="0" applyNumberFormat="1" applyBorder="1"/>
    <xf numFmtId="2" fontId="0" fillId="0" borderId="6" xfId="0" applyNumberFormat="1" applyBorder="1"/>
    <xf numFmtId="0" fontId="0" fillId="0" borderId="0" xfId="0" applyFill="1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</a:p>
        </c:rich>
      </c:tx>
      <c:layout>
        <c:manualLayout>
          <c:xMode val="edge"/>
          <c:yMode val="edge"/>
          <c:x val="0.370604111986001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'Forecasting Soldier Performance'!$H$1</c:f>
              <c:strCache>
                <c:ptCount val="1"/>
                <c:pt idx="0">
                  <c:v>y axis true positive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'Forecasting Soldier Performance'!$G$2:$G$13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'Forecasting Soldier Performance'!$H$2:$H$13</c:f>
              <c:numCache>
                <c:formatCode>General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8-4F89-A550-3F08B8F1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09103"/>
        <c:axId val="973611599"/>
      </c:scatterChart>
      <c:valAx>
        <c:axId val="9736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11599"/>
        <c:crosses val="autoZero"/>
        <c:crossBetween val="midCat"/>
      </c:valAx>
      <c:valAx>
        <c:axId val="9736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'resit exam solution'!$J$4:$J$15</c:f>
              <c:numCache>
                <c:formatCode>General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0.5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0.83333333333333337</c:v>
                </c:pt>
                <c:pt idx="11">
                  <c:v>1</c:v>
                </c:pt>
              </c:numCache>
            </c:numRef>
          </c:xVal>
          <c:yVal>
            <c:numRef>
              <c:f>'resit exam solution'!$K$4:$K$15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0.33333333333333331</c:v>
                </c:pt>
                <c:pt idx="4">
                  <c:v>0.5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0-47BA-B666-02302B00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97360"/>
        <c:axId val="420225280"/>
      </c:scatterChart>
      <c:valAx>
        <c:axId val="4111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5280"/>
        <c:crosses val="autoZero"/>
        <c:crossBetween val="midCat"/>
      </c:valAx>
      <c:valAx>
        <c:axId val="4202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717177</xdr:colOff>
      <xdr:row>2</xdr:row>
      <xdr:rowOff>129988</xdr:rowOff>
    </xdr:from>
    <xdr:to>
      <xdr:col>11</xdr:col>
      <xdr:colOff>1624853</xdr:colOff>
      <xdr:row>16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403754</xdr:colOff>
      <xdr:row>16</xdr:row>
      <xdr:rowOff>25929</xdr:rowOff>
    </xdr:from>
    <xdr:to>
      <xdr:col>14</xdr:col>
      <xdr:colOff>175154</xdr:colOff>
      <xdr:row>29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B611B-7FF1-4A05-BF3E-3FBBDA82F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tabSelected="1" zoomScale="85" zoomScaleNormal="85" zoomScalePageLayoutView="85" workbookViewId="0">
      <selection activeCell="J22" sqref="J22"/>
    </sheetView>
  </sheetViews>
  <sheetFormatPr defaultColWidth="11.125" defaultRowHeight="15.75" x14ac:dyDescent="0.25"/>
  <cols>
    <col min="3" max="3" width="19.625" customWidth="1"/>
    <col min="4" max="4" width="21.5" customWidth="1"/>
    <col min="5" max="6" width="22.75" bestFit="1" customWidth="1"/>
    <col min="7" max="7" width="21.5" bestFit="1" customWidth="1"/>
    <col min="8" max="9" width="22.75" bestFit="1" customWidth="1"/>
    <col min="10" max="10" width="25.125" customWidth="1"/>
    <col min="11" max="11" width="23" customWidth="1"/>
    <col min="12" max="12" width="22.625" customWidth="1"/>
    <col min="13" max="13" width="10.5" customWidth="1"/>
    <col min="16" max="16" width="19.875" customWidth="1"/>
    <col min="20" max="20" width="20.5" customWidth="1"/>
  </cols>
  <sheetData>
    <row r="1" spans="2:18" ht="15.75" customHeight="1" x14ac:dyDescent="0.25">
      <c r="B1" t="s">
        <v>0</v>
      </c>
      <c r="C1" s="1" t="s">
        <v>1</v>
      </c>
      <c r="D1" s="12" t="s">
        <v>2</v>
      </c>
      <c r="E1" s="11" t="s">
        <v>34</v>
      </c>
      <c r="F1" s="11" t="s">
        <v>35</v>
      </c>
      <c r="G1" s="11" t="s">
        <v>36</v>
      </c>
      <c r="H1" s="11" t="s">
        <v>37</v>
      </c>
      <c r="I1" s="2"/>
      <c r="J1" s="2"/>
      <c r="K1" s="2"/>
      <c r="L1" s="2"/>
      <c r="M1" s="2"/>
      <c r="N1" s="2"/>
      <c r="O1" s="2"/>
    </row>
    <row r="2" spans="2:18" x14ac:dyDescent="0.25">
      <c r="B2">
        <v>12</v>
      </c>
      <c r="C2" s="3">
        <v>60</v>
      </c>
      <c r="D2" s="4">
        <v>0</v>
      </c>
      <c r="E2" s="11">
        <v>1</v>
      </c>
      <c r="F2" s="11">
        <v>0</v>
      </c>
      <c r="G2" s="2">
        <f>E2/$E$16</f>
        <v>0.16666666666666666</v>
      </c>
      <c r="H2" s="2">
        <f>F2/$F$16</f>
        <v>0</v>
      </c>
      <c r="I2" s="2"/>
      <c r="J2" s="2"/>
      <c r="K2" s="2"/>
      <c r="L2" s="2"/>
      <c r="M2" s="2"/>
      <c r="N2" s="2"/>
      <c r="P2" s="6"/>
      <c r="Q2" s="6"/>
      <c r="R2" s="6"/>
    </row>
    <row r="3" spans="2:18" x14ac:dyDescent="0.25">
      <c r="B3">
        <v>11</v>
      </c>
      <c r="C3" s="3">
        <v>62</v>
      </c>
      <c r="D3" s="4">
        <v>1</v>
      </c>
      <c r="E3" s="11">
        <v>1</v>
      </c>
      <c r="F3" s="11">
        <v>1</v>
      </c>
      <c r="G3" s="2">
        <f t="shared" ref="G3:G13" si="0">E3/$E$16</f>
        <v>0.16666666666666666</v>
      </c>
      <c r="H3" s="2">
        <f t="shared" ref="H3:H13" si="1">F3/$F$16</f>
        <v>0.16666666666666666</v>
      </c>
      <c r="I3" s="2"/>
      <c r="J3" s="2"/>
      <c r="K3" s="2"/>
      <c r="L3" s="2"/>
      <c r="M3" s="2"/>
      <c r="N3" s="2"/>
      <c r="P3" s="6"/>
      <c r="Q3" s="6"/>
      <c r="R3" s="6"/>
    </row>
    <row r="4" spans="2:18" x14ac:dyDescent="0.25">
      <c r="B4">
        <v>10</v>
      </c>
      <c r="C4" s="3">
        <v>62.5</v>
      </c>
      <c r="D4" s="4">
        <v>0</v>
      </c>
      <c r="E4" s="11">
        <v>2</v>
      </c>
      <c r="F4" s="11">
        <v>1</v>
      </c>
      <c r="G4" s="2">
        <f t="shared" si="0"/>
        <v>0.33333333333333331</v>
      </c>
      <c r="H4" s="2">
        <f t="shared" si="1"/>
        <v>0.16666666666666666</v>
      </c>
      <c r="I4" s="2"/>
      <c r="J4" s="2"/>
      <c r="K4" s="2"/>
      <c r="L4" s="2"/>
      <c r="M4" s="2"/>
      <c r="N4" s="2"/>
      <c r="P4" s="6"/>
      <c r="Q4" s="6"/>
      <c r="R4" s="6"/>
    </row>
    <row r="5" spans="2:18" x14ac:dyDescent="0.25">
      <c r="B5">
        <v>9</v>
      </c>
      <c r="C5" s="3">
        <v>63</v>
      </c>
      <c r="D5" s="4">
        <v>0</v>
      </c>
      <c r="E5" s="11">
        <v>3</v>
      </c>
      <c r="F5" s="11">
        <v>1</v>
      </c>
      <c r="G5" s="2">
        <f t="shared" si="0"/>
        <v>0.5</v>
      </c>
      <c r="H5" s="2">
        <f t="shared" si="1"/>
        <v>0.16666666666666666</v>
      </c>
      <c r="I5" s="2"/>
      <c r="J5" s="2"/>
      <c r="K5" s="2"/>
      <c r="L5" s="2"/>
      <c r="M5" s="2"/>
      <c r="N5" s="2"/>
      <c r="P5" s="6"/>
      <c r="Q5" s="6"/>
      <c r="R5" s="6"/>
    </row>
    <row r="6" spans="2:18" x14ac:dyDescent="0.25">
      <c r="B6">
        <v>8</v>
      </c>
      <c r="C6" s="3">
        <v>64</v>
      </c>
      <c r="D6" s="4">
        <v>1</v>
      </c>
      <c r="E6" s="11">
        <v>3</v>
      </c>
      <c r="F6" s="11">
        <v>2</v>
      </c>
      <c r="G6" s="2">
        <f t="shared" si="0"/>
        <v>0.5</v>
      </c>
      <c r="H6" s="2">
        <f t="shared" si="1"/>
        <v>0.33333333333333331</v>
      </c>
      <c r="I6" s="2"/>
      <c r="J6" s="2"/>
      <c r="K6" s="2"/>
      <c r="L6" s="2"/>
      <c r="M6" s="2"/>
      <c r="N6" s="2"/>
      <c r="P6" s="6"/>
      <c r="Q6" s="6"/>
      <c r="R6" s="6"/>
    </row>
    <row r="7" spans="2:18" x14ac:dyDescent="0.25">
      <c r="B7">
        <v>7</v>
      </c>
      <c r="C7" s="3">
        <v>65</v>
      </c>
      <c r="D7" s="4">
        <v>0</v>
      </c>
      <c r="E7" s="11">
        <v>4</v>
      </c>
      <c r="F7" s="11">
        <v>2</v>
      </c>
      <c r="G7" s="2">
        <f t="shared" si="0"/>
        <v>0.66666666666666663</v>
      </c>
      <c r="H7" s="2">
        <f t="shared" si="1"/>
        <v>0.33333333333333331</v>
      </c>
      <c r="I7" s="2"/>
      <c r="J7" s="2"/>
      <c r="K7" s="2"/>
      <c r="L7" s="2"/>
      <c r="M7" s="2"/>
      <c r="N7" s="2"/>
      <c r="P7" s="6"/>
      <c r="Q7" s="6"/>
      <c r="R7" s="6"/>
    </row>
    <row r="8" spans="2:18" x14ac:dyDescent="0.25">
      <c r="B8">
        <v>6</v>
      </c>
      <c r="C8" s="3">
        <v>66</v>
      </c>
      <c r="D8" s="4">
        <v>1</v>
      </c>
      <c r="E8" s="11">
        <v>4</v>
      </c>
      <c r="F8" s="11">
        <v>3</v>
      </c>
      <c r="G8" s="2">
        <f t="shared" si="0"/>
        <v>0.66666666666666663</v>
      </c>
      <c r="H8" s="2">
        <f t="shared" si="1"/>
        <v>0.5</v>
      </c>
      <c r="I8" s="2"/>
      <c r="J8" s="2"/>
      <c r="K8" s="2"/>
      <c r="L8" s="2"/>
      <c r="M8" s="2"/>
      <c r="N8" s="2"/>
      <c r="P8" s="6"/>
      <c r="Q8" s="6"/>
      <c r="R8" s="6"/>
    </row>
    <row r="9" spans="2:18" x14ac:dyDescent="0.25">
      <c r="B9">
        <v>5</v>
      </c>
      <c r="C9" s="3">
        <v>68</v>
      </c>
      <c r="D9" s="4">
        <v>0</v>
      </c>
      <c r="E9" s="11">
        <v>5</v>
      </c>
      <c r="F9" s="11">
        <v>3</v>
      </c>
      <c r="G9" s="2">
        <f t="shared" si="0"/>
        <v>0.83333333333333337</v>
      </c>
      <c r="H9" s="2">
        <f t="shared" si="1"/>
        <v>0.5</v>
      </c>
      <c r="I9" s="2"/>
      <c r="J9" s="2"/>
      <c r="K9" s="2"/>
      <c r="L9" s="2"/>
      <c r="M9" s="2"/>
      <c r="N9" s="2"/>
      <c r="P9" s="6"/>
      <c r="Q9" s="6"/>
      <c r="R9" s="6"/>
    </row>
    <row r="10" spans="2:18" x14ac:dyDescent="0.25">
      <c r="B10">
        <v>4</v>
      </c>
      <c r="C10" s="3">
        <v>70</v>
      </c>
      <c r="D10" s="4">
        <v>1</v>
      </c>
      <c r="E10" s="11">
        <v>5</v>
      </c>
      <c r="F10" s="11">
        <v>4</v>
      </c>
      <c r="G10" s="2">
        <f t="shared" si="0"/>
        <v>0.83333333333333337</v>
      </c>
      <c r="H10" s="2">
        <f t="shared" si="1"/>
        <v>0.66666666666666663</v>
      </c>
      <c r="I10" s="2"/>
      <c r="J10" s="2"/>
      <c r="K10" s="2"/>
      <c r="L10" s="2"/>
      <c r="M10" s="2"/>
      <c r="N10" s="2"/>
      <c r="P10" s="6"/>
      <c r="Q10" s="6"/>
      <c r="R10" s="6"/>
    </row>
    <row r="11" spans="2:18" x14ac:dyDescent="0.25">
      <c r="B11">
        <v>3</v>
      </c>
      <c r="C11" s="3">
        <v>71</v>
      </c>
      <c r="D11" s="4">
        <v>0</v>
      </c>
      <c r="E11" s="11">
        <v>6</v>
      </c>
      <c r="F11" s="11">
        <v>4</v>
      </c>
      <c r="G11" s="2">
        <f t="shared" si="0"/>
        <v>1</v>
      </c>
      <c r="H11" s="2">
        <f t="shared" si="1"/>
        <v>0.66666666666666663</v>
      </c>
      <c r="I11" s="2"/>
      <c r="J11" s="2"/>
      <c r="K11" s="2"/>
      <c r="L11" s="2"/>
      <c r="M11" s="2"/>
      <c r="N11" s="2"/>
      <c r="P11" s="6"/>
      <c r="Q11" s="6"/>
      <c r="R11" s="6"/>
    </row>
    <row r="12" spans="2:18" x14ac:dyDescent="0.25">
      <c r="B12">
        <v>2</v>
      </c>
      <c r="C12" s="3">
        <v>72</v>
      </c>
      <c r="D12" s="4">
        <v>1</v>
      </c>
      <c r="E12" s="11">
        <v>6</v>
      </c>
      <c r="F12" s="11">
        <v>5</v>
      </c>
      <c r="G12" s="2">
        <f t="shared" si="0"/>
        <v>1</v>
      </c>
      <c r="H12" s="2">
        <f t="shared" si="1"/>
        <v>0.83333333333333337</v>
      </c>
      <c r="I12" s="2"/>
      <c r="J12" s="2"/>
      <c r="K12" s="2"/>
      <c r="L12" s="2"/>
      <c r="M12" s="2"/>
      <c r="N12" s="2"/>
      <c r="P12" s="6"/>
      <c r="Q12" s="6"/>
      <c r="R12" s="6"/>
    </row>
    <row r="13" spans="2:18" x14ac:dyDescent="0.25">
      <c r="B13">
        <v>1</v>
      </c>
      <c r="C13" s="7">
        <v>73</v>
      </c>
      <c r="D13" s="8">
        <v>1</v>
      </c>
      <c r="E13" s="11">
        <v>6</v>
      </c>
      <c r="F13" s="11">
        <v>6</v>
      </c>
      <c r="G13" s="2">
        <f t="shared" si="0"/>
        <v>1</v>
      </c>
      <c r="H13" s="2">
        <f t="shared" si="1"/>
        <v>1</v>
      </c>
      <c r="I13" s="2"/>
      <c r="J13" s="2"/>
      <c r="K13" s="2"/>
      <c r="L13" s="2"/>
      <c r="M13" s="2"/>
      <c r="N13" s="2"/>
    </row>
    <row r="14" spans="2:18" x14ac:dyDescent="0.25"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8" x14ac:dyDescent="0.25">
      <c r="B15" s="1" t="s">
        <v>4</v>
      </c>
      <c r="C15" s="9">
        <f>AVERAGE(C2:C13)</f>
        <v>66.375</v>
      </c>
      <c r="D15" s="9"/>
      <c r="E15" s="6" t="s">
        <v>38</v>
      </c>
      <c r="F15" s="6" t="s">
        <v>39</v>
      </c>
      <c r="H15" s="5"/>
      <c r="I15" s="5"/>
      <c r="J15" s="5"/>
      <c r="K15" s="5"/>
      <c r="L15" s="5"/>
      <c r="M15" s="2"/>
      <c r="N15" s="2"/>
      <c r="O15" s="2"/>
      <c r="P15" s="2"/>
      <c r="Q15" s="2"/>
    </row>
    <row r="16" spans="2:18" x14ac:dyDescent="0.25">
      <c r="B16" s="7" t="s">
        <v>5</v>
      </c>
      <c r="C16" s="10">
        <f>STDEVP(C2:C13)</f>
        <v>4.1489205423419078</v>
      </c>
      <c r="D16" s="10"/>
      <c r="E16" s="6">
        <v>6</v>
      </c>
      <c r="F16" s="6">
        <v>6</v>
      </c>
      <c r="H16" s="5"/>
      <c r="I16" s="5"/>
      <c r="J16" s="5"/>
      <c r="K16" s="5"/>
      <c r="L16" s="5"/>
      <c r="M16" s="2"/>
      <c r="N16" s="2"/>
      <c r="O16" s="2"/>
      <c r="P16" s="2"/>
      <c r="Q16" s="2"/>
    </row>
    <row r="17" spans="2:18" x14ac:dyDescent="0.25">
      <c r="C17" s="6"/>
      <c r="D17" s="6"/>
      <c r="E17" s="6"/>
      <c r="F17" s="6"/>
      <c r="G17" s="6"/>
      <c r="H17" s="6"/>
      <c r="I17" s="5"/>
      <c r="J17" s="5"/>
      <c r="K17" s="5"/>
      <c r="L17" s="5"/>
      <c r="M17" s="5"/>
      <c r="N17" s="2"/>
      <c r="O17" s="2"/>
      <c r="P17" s="2"/>
      <c r="Q17" s="2"/>
      <c r="R17" s="2"/>
    </row>
    <row r="18" spans="2:18" x14ac:dyDescent="0.25">
      <c r="B18" s="2"/>
      <c r="C18" s="2"/>
      <c r="D18" s="2"/>
      <c r="E18" s="2"/>
      <c r="F18" s="2"/>
      <c r="G18" s="2"/>
      <c r="I18" s="2"/>
      <c r="J18" s="2"/>
      <c r="K18" s="2"/>
      <c r="L18" s="2"/>
      <c r="M18" s="2"/>
      <c r="N18" s="11"/>
      <c r="O18" s="11"/>
      <c r="P18" s="11"/>
      <c r="Q18" s="11"/>
      <c r="R18" s="11"/>
    </row>
    <row r="19" spans="2:18" x14ac:dyDescent="0.25">
      <c r="B19" s="2"/>
      <c r="C19" s="5"/>
      <c r="D19" s="5"/>
      <c r="E19" s="5"/>
      <c r="F19" s="2"/>
      <c r="G19" s="5"/>
      <c r="I19" s="2"/>
      <c r="J19" s="5"/>
      <c r="K19" s="5"/>
      <c r="L19" s="5"/>
      <c r="M19" s="2"/>
      <c r="N19" s="5"/>
      <c r="O19" s="2"/>
      <c r="P19" s="2"/>
      <c r="Q19" s="2"/>
      <c r="R19" s="2"/>
    </row>
    <row r="20" spans="2:18" x14ac:dyDescent="0.25">
      <c r="B20" s="2"/>
      <c r="C20" s="5"/>
      <c r="D20" s="5"/>
      <c r="E20" s="5"/>
      <c r="F20" s="2"/>
      <c r="G20" s="5"/>
      <c r="I20" s="2"/>
      <c r="J20" s="5"/>
      <c r="K20" s="5"/>
      <c r="L20" s="5"/>
      <c r="M20" s="2"/>
      <c r="N20" s="5"/>
      <c r="O20" s="2"/>
      <c r="P20" s="2"/>
      <c r="Q20" s="2"/>
      <c r="R20" s="2"/>
    </row>
    <row r="21" spans="2:18" x14ac:dyDescent="0.25">
      <c r="B21" s="2"/>
      <c r="C21" s="5"/>
      <c r="D21" s="5"/>
      <c r="E21" s="5"/>
      <c r="F21" s="2"/>
      <c r="G21" s="5"/>
      <c r="I21" s="2"/>
      <c r="J21" s="5"/>
      <c r="K21" s="5"/>
      <c r="L21" s="5"/>
      <c r="M21" s="2"/>
      <c r="N21" s="5"/>
      <c r="O21" s="2"/>
      <c r="P21" s="2"/>
      <c r="Q21" s="2"/>
      <c r="R21" s="2"/>
    </row>
    <row r="22" spans="2:18" x14ac:dyDescent="0.25">
      <c r="B22" s="2"/>
      <c r="C22" s="5"/>
      <c r="D22" s="5"/>
      <c r="E22" s="5"/>
      <c r="F22" s="2"/>
      <c r="G22" s="5"/>
      <c r="I22" s="2"/>
      <c r="J22" s="5"/>
      <c r="K22" s="5"/>
      <c r="L22" s="5"/>
      <c r="M22" s="2"/>
      <c r="N22" s="5"/>
      <c r="O22" s="2"/>
      <c r="P22" s="2"/>
      <c r="Q22" s="2"/>
      <c r="R22" s="2"/>
    </row>
    <row r="23" spans="2:18" x14ac:dyDescent="0.25">
      <c r="B23" s="2"/>
      <c r="C23" s="5"/>
      <c r="D23" s="5"/>
      <c r="E23" s="5"/>
      <c r="F23" s="2"/>
      <c r="G23" s="5"/>
      <c r="I23" s="2"/>
      <c r="J23" s="5"/>
      <c r="K23" s="5"/>
      <c r="L23" s="5"/>
      <c r="M23" s="2"/>
      <c r="N23" s="5"/>
      <c r="O23" s="2"/>
      <c r="P23" s="2"/>
      <c r="Q23" s="2"/>
      <c r="R23" s="2"/>
    </row>
    <row r="24" spans="2:18" x14ac:dyDescent="0.25">
      <c r="B24" s="2"/>
      <c r="C24" s="5"/>
      <c r="D24" s="5"/>
      <c r="E24" s="5"/>
      <c r="F24" s="2"/>
      <c r="G24" s="5"/>
      <c r="I24" s="2"/>
      <c r="J24" s="5"/>
      <c r="K24" s="5"/>
      <c r="L24" s="5"/>
      <c r="M24" s="2"/>
      <c r="N24" s="5"/>
      <c r="O24" s="2"/>
      <c r="P24" s="2"/>
      <c r="Q24" s="2"/>
      <c r="R24" s="2"/>
    </row>
    <row r="25" spans="2:18" x14ac:dyDescent="0.25">
      <c r="B25" s="2"/>
      <c r="C25" s="5"/>
      <c r="D25" s="5"/>
      <c r="E25" s="5"/>
      <c r="F25" s="2"/>
      <c r="G25" s="5"/>
      <c r="I25" s="2"/>
      <c r="J25" s="5"/>
      <c r="K25" s="5"/>
      <c r="L25" s="5"/>
      <c r="M25" s="2"/>
      <c r="N25" s="5"/>
      <c r="O25" s="2"/>
      <c r="P25" s="2"/>
      <c r="Q25" s="2"/>
      <c r="R25" s="2"/>
    </row>
    <row r="26" spans="2:18" x14ac:dyDescent="0.25">
      <c r="B26" s="2"/>
      <c r="C26" s="5"/>
      <c r="D26" s="5"/>
      <c r="E26" s="5"/>
      <c r="F26" s="2"/>
      <c r="G26" s="5"/>
      <c r="I26" s="2"/>
      <c r="J26" s="5"/>
      <c r="K26" s="5"/>
      <c r="L26" s="5"/>
      <c r="M26" s="2"/>
      <c r="N26" s="5"/>
      <c r="O26" s="2"/>
      <c r="P26" s="2"/>
      <c r="Q26" s="2"/>
      <c r="R26" s="2"/>
    </row>
    <row r="27" spans="2:18" x14ac:dyDescent="0.25">
      <c r="B27" s="2"/>
      <c r="C27" s="5"/>
      <c r="D27" s="5"/>
      <c r="E27" s="5"/>
      <c r="F27" s="2"/>
      <c r="G27" s="5"/>
      <c r="I27" s="2"/>
      <c r="J27" s="5"/>
      <c r="K27" s="5"/>
      <c r="L27" s="5"/>
      <c r="M27" s="2"/>
      <c r="N27" s="5"/>
      <c r="O27" s="2"/>
      <c r="P27" s="2"/>
      <c r="Q27" s="2"/>
      <c r="R27" s="2"/>
    </row>
    <row r="28" spans="2:18" x14ac:dyDescent="0.25">
      <c r="B28" s="2"/>
      <c r="C28" s="5"/>
      <c r="D28" s="5"/>
      <c r="E28" s="5"/>
      <c r="F28" s="2"/>
      <c r="G28" s="5"/>
      <c r="I28" s="2"/>
      <c r="J28" s="5"/>
      <c r="K28" s="5"/>
      <c r="L28" s="5"/>
      <c r="M28" s="2"/>
      <c r="N28" s="5"/>
      <c r="O28" s="2"/>
      <c r="P28" s="2"/>
      <c r="Q28" s="2"/>
      <c r="R28" s="2"/>
    </row>
    <row r="29" spans="2:18" x14ac:dyDescent="0.25">
      <c r="B29" s="2"/>
      <c r="C29" s="5"/>
      <c r="D29" s="5"/>
      <c r="E29" s="5"/>
      <c r="F29" s="2"/>
      <c r="G29" s="5"/>
      <c r="I29" s="2"/>
      <c r="J29" s="5"/>
      <c r="K29" s="5"/>
      <c r="L29" s="5"/>
      <c r="M29" s="2"/>
      <c r="N29" s="5"/>
      <c r="O29" s="2"/>
      <c r="P29" s="2"/>
      <c r="Q29" s="2"/>
      <c r="R29" s="2"/>
    </row>
    <row r="30" spans="2:18" x14ac:dyDescent="0.25">
      <c r="B30" s="2"/>
      <c r="C30" s="5"/>
      <c r="D30" s="5"/>
      <c r="E30" s="5"/>
      <c r="F30" s="2"/>
      <c r="G30" s="5"/>
      <c r="I30" s="2"/>
      <c r="J30" s="5"/>
      <c r="K30" s="5"/>
      <c r="L30" s="5"/>
      <c r="M30" s="2"/>
      <c r="N30" s="5"/>
      <c r="O30" s="2"/>
      <c r="P30" s="2"/>
      <c r="Q30" s="2"/>
      <c r="R30" s="2"/>
    </row>
    <row r="31" spans="2:18" x14ac:dyDescent="0.25">
      <c r="B31" s="2"/>
      <c r="C31" s="2"/>
      <c r="D31" s="2"/>
      <c r="E31" s="2"/>
      <c r="F31" s="2"/>
      <c r="G31" s="2"/>
    </row>
    <row r="32" spans="2:18" x14ac:dyDescent="0.25">
      <c r="J32" t="s">
        <v>15</v>
      </c>
      <c r="K32" t="s">
        <v>14</v>
      </c>
    </row>
    <row r="33" spans="2:13" x14ac:dyDescent="0.25">
      <c r="B33" t="s">
        <v>0</v>
      </c>
      <c r="C33" t="s">
        <v>9</v>
      </c>
      <c r="D33" s="2" t="s">
        <v>2</v>
      </c>
      <c r="G33" t="s">
        <v>10</v>
      </c>
      <c r="H33" t="s">
        <v>11</v>
      </c>
      <c r="J33" t="s">
        <v>13</v>
      </c>
      <c r="K33" t="s">
        <v>12</v>
      </c>
      <c r="L33" t="s">
        <v>16</v>
      </c>
    </row>
    <row r="34" spans="2:13" x14ac:dyDescent="0.25">
      <c r="B34">
        <v>1</v>
      </c>
      <c r="C34">
        <v>4.0514952310069061</v>
      </c>
      <c r="D34">
        <v>1</v>
      </c>
      <c r="G34">
        <v>1</v>
      </c>
      <c r="H34">
        <v>0</v>
      </c>
      <c r="J34">
        <f t="shared" ref="J34:J46" si="2">H34/H$46</f>
        <v>0</v>
      </c>
      <c r="K34">
        <f t="shared" ref="K34:K46" si="3">G34/G$46</f>
        <v>0.16666666666666666</v>
      </c>
      <c r="L34" t="s">
        <v>17</v>
      </c>
    </row>
    <row r="35" spans="2:13" x14ac:dyDescent="0.25">
      <c r="B35">
        <v>2</v>
      </c>
      <c r="C35" s="6">
        <v>1.6459458735212482</v>
      </c>
      <c r="D35">
        <v>1</v>
      </c>
      <c r="G35">
        <v>2</v>
      </c>
      <c r="H35">
        <v>0</v>
      </c>
      <c r="J35">
        <f t="shared" si="2"/>
        <v>0</v>
      </c>
      <c r="K35">
        <f t="shared" si="3"/>
        <v>0.33333333333333331</v>
      </c>
      <c r="L35" t="s">
        <v>18</v>
      </c>
    </row>
    <row r="36" spans="2:13" x14ac:dyDescent="0.25">
      <c r="B36">
        <v>6</v>
      </c>
      <c r="C36" s="6">
        <v>0.76444470407142306</v>
      </c>
      <c r="D36">
        <v>1</v>
      </c>
      <c r="G36">
        <v>3</v>
      </c>
      <c r="H36">
        <v>0</v>
      </c>
      <c r="J36">
        <f t="shared" si="2"/>
        <v>0</v>
      </c>
      <c r="K36">
        <f t="shared" si="3"/>
        <v>0.5</v>
      </c>
      <c r="L36" t="s">
        <v>19</v>
      </c>
      <c r="M36">
        <f>0.5*0.67</f>
        <v>0.33500000000000002</v>
      </c>
    </row>
    <row r="37" spans="2:13" x14ac:dyDescent="0.25">
      <c r="B37">
        <v>4</v>
      </c>
      <c r="C37" s="6">
        <v>0.50512496440479904</v>
      </c>
      <c r="D37">
        <v>1</v>
      </c>
      <c r="G37">
        <v>4</v>
      </c>
      <c r="H37">
        <v>0</v>
      </c>
      <c r="J37">
        <f t="shared" si="2"/>
        <v>0</v>
      </c>
      <c r="K37">
        <f t="shared" si="3"/>
        <v>0.66666666666666663</v>
      </c>
    </row>
    <row r="38" spans="2:13" x14ac:dyDescent="0.25">
      <c r="B38">
        <v>5</v>
      </c>
      <c r="C38" s="6">
        <v>0.39951061591408121</v>
      </c>
      <c r="D38">
        <v>0</v>
      </c>
      <c r="G38">
        <v>4</v>
      </c>
      <c r="H38">
        <v>1</v>
      </c>
      <c r="J38">
        <f t="shared" si="2"/>
        <v>0.16666666666666666</v>
      </c>
      <c r="K38">
        <f t="shared" si="3"/>
        <v>0.66666666666666663</v>
      </c>
      <c r="L38" t="s">
        <v>20</v>
      </c>
    </row>
    <row r="39" spans="2:13" x14ac:dyDescent="0.25">
      <c r="B39">
        <v>3</v>
      </c>
      <c r="C39" s="6">
        <v>0.27560307666132211</v>
      </c>
      <c r="D39">
        <v>0</v>
      </c>
      <c r="G39">
        <v>4</v>
      </c>
      <c r="H39">
        <v>2</v>
      </c>
      <c r="J39">
        <f t="shared" si="2"/>
        <v>0.33333333333333331</v>
      </c>
      <c r="K39">
        <f t="shared" si="3"/>
        <v>0.66666666666666663</v>
      </c>
      <c r="L39" t="s">
        <v>23</v>
      </c>
      <c r="M39">
        <f>0.17*0.83</f>
        <v>0.1411</v>
      </c>
    </row>
    <row r="40" spans="2:13" x14ac:dyDescent="0.25">
      <c r="B40">
        <v>10</v>
      </c>
      <c r="C40" s="6">
        <v>0.20318084489421906</v>
      </c>
      <c r="D40">
        <v>0</v>
      </c>
      <c r="G40">
        <v>4</v>
      </c>
      <c r="H40">
        <v>3</v>
      </c>
      <c r="J40">
        <f t="shared" si="2"/>
        <v>0.5</v>
      </c>
      <c r="K40">
        <f t="shared" si="3"/>
        <v>0.66666666666666663</v>
      </c>
    </row>
    <row r="41" spans="2:13" x14ac:dyDescent="0.25">
      <c r="B41">
        <v>11</v>
      </c>
      <c r="C41" s="6">
        <v>-1.2348680521726394</v>
      </c>
      <c r="D41">
        <v>1</v>
      </c>
      <c r="G41">
        <v>5</v>
      </c>
      <c r="H41">
        <v>3</v>
      </c>
      <c r="J41">
        <f t="shared" si="2"/>
        <v>0.5</v>
      </c>
      <c r="K41">
        <f t="shared" si="3"/>
        <v>0.83333333333333337</v>
      </c>
      <c r="L41" t="s">
        <v>21</v>
      </c>
    </row>
    <row r="42" spans="2:13" x14ac:dyDescent="0.25">
      <c r="B42">
        <v>7</v>
      </c>
      <c r="C42" s="6">
        <v>-1.2646659040957866</v>
      </c>
      <c r="D42">
        <v>0</v>
      </c>
      <c r="G42">
        <v>5</v>
      </c>
      <c r="H42">
        <v>4</v>
      </c>
      <c r="J42">
        <f t="shared" si="2"/>
        <v>0.66666666666666663</v>
      </c>
      <c r="K42">
        <f t="shared" si="3"/>
        <v>0.83333333333333337</v>
      </c>
      <c r="L42" t="s">
        <v>24</v>
      </c>
      <c r="M42">
        <f>0.33*1</f>
        <v>0.33</v>
      </c>
    </row>
    <row r="43" spans="2:13" x14ac:dyDescent="0.25">
      <c r="B43">
        <v>8</v>
      </c>
      <c r="C43" s="6">
        <v>-1.3174730783411457</v>
      </c>
      <c r="D43">
        <v>1</v>
      </c>
      <c r="G43">
        <v>6</v>
      </c>
      <c r="H43">
        <v>4</v>
      </c>
      <c r="J43">
        <f t="shared" si="2"/>
        <v>0.66666666666666663</v>
      </c>
      <c r="K43">
        <f t="shared" si="3"/>
        <v>1</v>
      </c>
    </row>
    <row r="44" spans="2:13" x14ac:dyDescent="0.25">
      <c r="B44">
        <v>9</v>
      </c>
      <c r="C44" s="6">
        <v>-1.3702802525865043</v>
      </c>
      <c r="D44">
        <v>0</v>
      </c>
      <c r="G44">
        <v>6</v>
      </c>
      <c r="H44">
        <v>5</v>
      </c>
      <c r="J44">
        <f t="shared" si="2"/>
        <v>0.83333333333333337</v>
      </c>
      <c r="K44">
        <f t="shared" si="3"/>
        <v>1</v>
      </c>
    </row>
    <row r="45" spans="2:13" x14ac:dyDescent="0.25">
      <c r="B45">
        <v>12</v>
      </c>
      <c r="C45" s="6">
        <v>-2.6580180232779247</v>
      </c>
      <c r="D45">
        <v>0</v>
      </c>
      <c r="G45">
        <v>6</v>
      </c>
      <c r="H45">
        <v>6</v>
      </c>
      <c r="J45">
        <f t="shared" si="2"/>
        <v>1</v>
      </c>
      <c r="K45">
        <f t="shared" si="3"/>
        <v>1</v>
      </c>
    </row>
    <row r="46" spans="2:13" x14ac:dyDescent="0.25">
      <c r="D46" s="6"/>
      <c r="G46">
        <v>6</v>
      </c>
      <c r="H46">
        <v>6</v>
      </c>
      <c r="J46">
        <f t="shared" si="2"/>
        <v>1</v>
      </c>
      <c r="K46">
        <f t="shared" si="3"/>
        <v>1</v>
      </c>
      <c r="L46" t="s">
        <v>22</v>
      </c>
      <c r="M46">
        <f>SUM(M36:M42)</f>
        <v>0.80610000000000004</v>
      </c>
    </row>
    <row r="47" spans="2:13" x14ac:dyDescent="0.25">
      <c r="G47" t="s">
        <v>12</v>
      </c>
    </row>
  </sheetData>
  <sortState ref="B2:D13">
    <sortCondition ref="C2"/>
  </sortState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6"/>
  <sheetViews>
    <sheetView topLeftCell="H1" zoomScale="90" zoomScaleNormal="90" workbookViewId="0">
      <selection activeCell="J4" sqref="J4"/>
    </sheetView>
  </sheetViews>
  <sheetFormatPr defaultRowHeight="15.75" x14ac:dyDescent="0.25"/>
  <sheetData>
    <row r="3" spans="2:14" x14ac:dyDescent="0.25">
      <c r="B3" t="s">
        <v>0</v>
      </c>
      <c r="C3" t="s">
        <v>6</v>
      </c>
      <c r="D3" t="s">
        <v>7</v>
      </c>
      <c r="E3" t="s">
        <v>8</v>
      </c>
      <c r="F3" t="s">
        <v>3</v>
      </c>
      <c r="G3" t="s">
        <v>25</v>
      </c>
      <c r="H3" t="s">
        <v>29</v>
      </c>
      <c r="I3" t="s">
        <v>28</v>
      </c>
      <c r="J3" t="s">
        <v>26</v>
      </c>
      <c r="K3" t="s">
        <v>27</v>
      </c>
    </row>
    <row r="4" spans="2:14" x14ac:dyDescent="0.25">
      <c r="B4">
        <v>1</v>
      </c>
      <c r="C4">
        <v>1.5968008864928624</v>
      </c>
      <c r="D4">
        <v>2.4546943445140434</v>
      </c>
      <c r="E4">
        <v>-0.93629219467639002</v>
      </c>
      <c r="F4">
        <v>1</v>
      </c>
      <c r="G4">
        <v>3.1152030363305161</v>
      </c>
      <c r="H4">
        <v>0</v>
      </c>
      <c r="I4">
        <v>1</v>
      </c>
      <c r="J4">
        <f>H4/$H$16</f>
        <v>0</v>
      </c>
      <c r="K4">
        <f>I4/$I$16</f>
        <v>0.16666666666666666</v>
      </c>
    </row>
    <row r="5" spans="2:14" x14ac:dyDescent="0.25">
      <c r="B5">
        <v>10</v>
      </c>
      <c r="C5">
        <v>-0.93397787700525836</v>
      </c>
      <c r="D5">
        <v>1.1371587218994774</v>
      </c>
      <c r="E5">
        <v>1.4870523091919137</v>
      </c>
      <c r="F5">
        <v>0</v>
      </c>
      <c r="G5">
        <v>1.6902331540861328</v>
      </c>
      <c r="H5">
        <v>1</v>
      </c>
      <c r="I5">
        <v>1</v>
      </c>
      <c r="J5">
        <f t="shared" ref="J5:J15" si="0">H5/$H$16</f>
        <v>0.16666666666666666</v>
      </c>
      <c r="K5">
        <f t="shared" ref="K5:K15" si="1">I5/$I$16</f>
        <v>0.16666666666666666</v>
      </c>
      <c r="M5" t="s">
        <v>30</v>
      </c>
    </row>
    <row r="6" spans="2:14" x14ac:dyDescent="0.25">
      <c r="B6">
        <v>7</v>
      </c>
      <c r="C6">
        <v>-0.33141150474380199</v>
      </c>
      <c r="D6">
        <v>-0.93325439935198462</v>
      </c>
      <c r="E6">
        <v>2.5885725382229605</v>
      </c>
      <c r="F6">
        <v>0</v>
      </c>
      <c r="G6">
        <v>1.3239066341271739</v>
      </c>
      <c r="H6">
        <v>2</v>
      </c>
      <c r="I6">
        <v>1</v>
      </c>
      <c r="J6">
        <f t="shared" si="0"/>
        <v>0.33333333333333331</v>
      </c>
      <c r="K6">
        <f t="shared" si="1"/>
        <v>0.16666666666666666</v>
      </c>
      <c r="M6" t="s">
        <v>33</v>
      </c>
      <c r="N6">
        <f>K6*J6</f>
        <v>5.5555555555555552E-2</v>
      </c>
    </row>
    <row r="7" spans="2:14" x14ac:dyDescent="0.25">
      <c r="B7">
        <v>2</v>
      </c>
      <c r="C7">
        <v>1.3557743375882776</v>
      </c>
      <c r="D7">
        <v>0.29017153593297002</v>
      </c>
      <c r="E7">
        <v>-0.71598814887018059</v>
      </c>
      <c r="F7">
        <v>1</v>
      </c>
      <c r="G7">
        <v>0.92995772465106696</v>
      </c>
      <c r="H7">
        <v>2</v>
      </c>
      <c r="I7">
        <v>2</v>
      </c>
      <c r="J7">
        <f t="shared" si="0"/>
        <v>0.33333333333333331</v>
      </c>
      <c r="K7">
        <f t="shared" si="1"/>
        <v>0.33333333333333331</v>
      </c>
    </row>
    <row r="8" spans="2:14" x14ac:dyDescent="0.25">
      <c r="B8">
        <v>6</v>
      </c>
      <c r="C8">
        <v>-9.0384955839217254E-2</v>
      </c>
      <c r="D8">
        <v>0.85482965991064153</v>
      </c>
      <c r="E8">
        <v>-0.60583612596707592</v>
      </c>
      <c r="F8">
        <v>1</v>
      </c>
      <c r="G8">
        <v>0.15860857810434836</v>
      </c>
      <c r="H8">
        <v>2</v>
      </c>
      <c r="I8">
        <v>3</v>
      </c>
      <c r="J8">
        <f t="shared" si="0"/>
        <v>0.33333333333333331</v>
      </c>
      <c r="K8">
        <f t="shared" si="1"/>
        <v>0.5</v>
      </c>
      <c r="M8" t="s">
        <v>31</v>
      </c>
      <c r="N8">
        <f>K9*(K9-J9)</f>
        <v>0.22222222222222221</v>
      </c>
    </row>
    <row r="9" spans="2:14" x14ac:dyDescent="0.25">
      <c r="B9">
        <v>4</v>
      </c>
      <c r="C9">
        <v>0.87372123977911353</v>
      </c>
      <c r="D9">
        <v>-0.36859627537431339</v>
      </c>
      <c r="E9">
        <v>-0.38553208016086649</v>
      </c>
      <c r="F9">
        <v>1</v>
      </c>
      <c r="G9">
        <v>0.11959288424393366</v>
      </c>
      <c r="H9">
        <v>2</v>
      </c>
      <c r="I9">
        <v>4</v>
      </c>
      <c r="J9">
        <f t="shared" si="0"/>
        <v>0.33333333333333331</v>
      </c>
      <c r="K9">
        <f t="shared" si="1"/>
        <v>0.66666666666666663</v>
      </c>
    </row>
    <row r="10" spans="2:14" x14ac:dyDescent="0.25">
      <c r="B10">
        <v>5</v>
      </c>
      <c r="C10">
        <v>0.39166814196994681</v>
      </c>
      <c r="D10">
        <v>7.8424739441342768E-3</v>
      </c>
      <c r="E10">
        <v>-0.4956841030639712</v>
      </c>
      <c r="F10">
        <v>0</v>
      </c>
      <c r="G10">
        <v>-9.6173487149890102E-2</v>
      </c>
      <c r="H10">
        <v>3</v>
      </c>
      <c r="I10">
        <v>4</v>
      </c>
      <c r="J10">
        <f t="shared" si="0"/>
        <v>0.5</v>
      </c>
      <c r="K10">
        <f t="shared" si="1"/>
        <v>0.66666666666666663</v>
      </c>
      <c r="M10" t="s">
        <v>32</v>
      </c>
      <c r="N10">
        <f>K13*(K13-J13)</f>
        <v>0.33333333333333337</v>
      </c>
    </row>
    <row r="11" spans="2:14" x14ac:dyDescent="0.25">
      <c r="B11">
        <v>3</v>
      </c>
      <c r="C11">
        <v>1.1147477886836956</v>
      </c>
      <c r="D11">
        <v>-0.83914471202237273</v>
      </c>
      <c r="E11">
        <v>-0.82614017177328536</v>
      </c>
      <c r="F11">
        <v>0</v>
      </c>
      <c r="G11">
        <v>-0.55053709511196247</v>
      </c>
      <c r="H11">
        <v>4</v>
      </c>
      <c r="I11">
        <v>4</v>
      </c>
      <c r="J11">
        <f t="shared" si="0"/>
        <v>0.66666666666666663</v>
      </c>
      <c r="K11">
        <f t="shared" si="1"/>
        <v>0.66666666666666663</v>
      </c>
    </row>
    <row r="12" spans="2:14" x14ac:dyDescent="0.25">
      <c r="B12">
        <v>8</v>
      </c>
      <c r="C12">
        <v>-0.57243805364838396</v>
      </c>
      <c r="D12">
        <v>-0.74503502469276106</v>
      </c>
      <c r="E12">
        <v>0.38553208016086649</v>
      </c>
      <c r="F12">
        <v>1</v>
      </c>
      <c r="G12">
        <v>-0.93194099818027853</v>
      </c>
      <c r="H12">
        <v>4</v>
      </c>
      <c r="I12">
        <v>5</v>
      </c>
      <c r="J12">
        <f t="shared" si="0"/>
        <v>0.66666666666666663</v>
      </c>
      <c r="K12">
        <f t="shared" si="1"/>
        <v>0.83333333333333337</v>
      </c>
      <c r="M12" t="s">
        <v>22</v>
      </c>
      <c r="N12">
        <f>SUM(N6:N10)</f>
        <v>0.61111111111111116</v>
      </c>
    </row>
    <row r="13" spans="2:14" x14ac:dyDescent="0.25">
      <c r="B13">
        <v>11</v>
      </c>
      <c r="C13">
        <v>-1.0544911514575508</v>
      </c>
      <c r="D13">
        <v>-0.18037690071508958</v>
      </c>
      <c r="E13">
        <v>-5.5076011451552352E-2</v>
      </c>
      <c r="F13">
        <v>1</v>
      </c>
      <c r="G13">
        <v>-1.2899440636241926</v>
      </c>
      <c r="H13">
        <v>4</v>
      </c>
      <c r="I13">
        <v>6</v>
      </c>
      <c r="J13">
        <f t="shared" si="0"/>
        <v>0.66666666666666663</v>
      </c>
      <c r="K13">
        <f t="shared" si="1"/>
        <v>1</v>
      </c>
    </row>
    <row r="14" spans="2:14" x14ac:dyDescent="0.25">
      <c r="B14">
        <v>9</v>
      </c>
      <c r="C14">
        <v>-0.81346460255296604</v>
      </c>
      <c r="D14">
        <v>-0.55681565003353728</v>
      </c>
      <c r="E14">
        <v>-0.16522803435465705</v>
      </c>
      <c r="F14">
        <v>0</v>
      </c>
      <c r="G14">
        <v>-1.5355082869411605</v>
      </c>
      <c r="H14">
        <v>5</v>
      </c>
      <c r="I14">
        <v>6</v>
      </c>
      <c r="J14">
        <f t="shared" si="0"/>
        <v>0.83333333333333337</v>
      </c>
      <c r="K14">
        <f t="shared" si="1"/>
        <v>1</v>
      </c>
    </row>
    <row r="15" spans="2:14" x14ac:dyDescent="0.25">
      <c r="B15">
        <v>12</v>
      </c>
      <c r="C15">
        <v>-1.5365442492667147</v>
      </c>
      <c r="D15">
        <v>-1.1214737740112084</v>
      </c>
      <c r="E15">
        <v>-0.27538005725776177</v>
      </c>
      <c r="F15">
        <v>0</v>
      </c>
      <c r="G15">
        <v>-2.9333980805356847</v>
      </c>
      <c r="H15">
        <v>6</v>
      </c>
      <c r="I15">
        <v>6</v>
      </c>
      <c r="J15">
        <f t="shared" si="0"/>
        <v>1</v>
      </c>
      <c r="K15">
        <f t="shared" si="1"/>
        <v>1</v>
      </c>
    </row>
    <row r="16" spans="2:14" x14ac:dyDescent="0.25">
      <c r="H16">
        <v>6</v>
      </c>
      <c r="I16">
        <v>6</v>
      </c>
    </row>
  </sheetData>
  <sortState ref="B4:K16">
    <sortCondition descending="1" ref="G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Soldier Performance</vt:lpstr>
      <vt:lpstr>resit exam solution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 Mullally</cp:lastModifiedBy>
  <dcterms:created xsi:type="dcterms:W3CDTF">2016-06-02T16:33:02Z</dcterms:created>
  <dcterms:modified xsi:type="dcterms:W3CDTF">2019-04-09T09:55:26Z</dcterms:modified>
</cp:coreProperties>
</file>