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Электросила 2025\Вибрации на ВЭД\"/>
    </mc:Choice>
  </mc:AlternateContent>
  <xr:revisionPtr revIDLastSave="0" documentId="8_{16F5E3DE-57BF-4BFD-A6B0-1B383B41B886}" xr6:coauthVersionLast="47" xr6:coauthVersionMax="47" xr10:uidLastSave="{00000000-0000-0000-0000-000000000000}"/>
  <bookViews>
    <workbookView xWindow="-120" yWindow="-120" windowWidth="19440" windowHeight="15000" xr2:uid="{091460D4-97DF-4D60-95DB-0E9DA240FD03}"/>
  </bookViews>
  <sheets>
    <sheet name="Сравне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6" i="1"/>
  <c r="G43" i="1"/>
  <c r="G50" i="1"/>
  <c r="G57" i="1"/>
  <c r="G64" i="1"/>
  <c r="G71" i="1"/>
  <c r="G78" i="1"/>
  <c r="G85" i="1"/>
  <c r="G92" i="1"/>
  <c r="G99" i="1"/>
  <c r="G106" i="1"/>
  <c r="G113" i="1"/>
  <c r="K113" i="2"/>
  <c r="J113" i="2" s="1"/>
  <c r="H113" i="2"/>
  <c r="G113" i="2"/>
  <c r="F113" i="2"/>
  <c r="I113" i="2" s="1"/>
  <c r="D113" i="2"/>
  <c r="C113" i="2"/>
  <c r="J112" i="2"/>
  <c r="I112" i="2"/>
  <c r="H112" i="2"/>
  <c r="J111" i="2"/>
  <c r="I111" i="2"/>
  <c r="H111" i="2"/>
  <c r="E111" i="2"/>
  <c r="E113" i="2" s="1"/>
  <c r="J110" i="2"/>
  <c r="I110" i="2"/>
  <c r="H110" i="2"/>
  <c r="J109" i="2"/>
  <c r="I109" i="2"/>
  <c r="H109" i="2"/>
  <c r="J108" i="2"/>
  <c r="I108" i="2"/>
  <c r="H108" i="2"/>
  <c r="E108" i="2"/>
  <c r="J107" i="2"/>
  <c r="I107" i="2"/>
  <c r="H107" i="2"/>
  <c r="E107" i="2"/>
  <c r="K106" i="2"/>
  <c r="J106" i="2"/>
  <c r="G106" i="2"/>
  <c r="F106" i="2"/>
  <c r="I106" i="2" s="1"/>
  <c r="E106" i="2"/>
  <c r="D106" i="2"/>
  <c r="C106" i="2"/>
  <c r="H106" i="2" s="1"/>
  <c r="J105" i="2"/>
  <c r="I105" i="2"/>
  <c r="H105" i="2"/>
  <c r="J104" i="2"/>
  <c r="I104" i="2"/>
  <c r="H104" i="2"/>
  <c r="E104" i="2"/>
  <c r="J103" i="2"/>
  <c r="I103" i="2"/>
  <c r="H103" i="2"/>
  <c r="E103" i="2"/>
  <c r="J102" i="2"/>
  <c r="I102" i="2"/>
  <c r="H102" i="2"/>
  <c r="J101" i="2"/>
  <c r="I101" i="2"/>
  <c r="H101" i="2"/>
  <c r="J100" i="2"/>
  <c r="I100" i="2"/>
  <c r="H100" i="2"/>
  <c r="K99" i="2"/>
  <c r="J99" i="2" s="1"/>
  <c r="G99" i="2"/>
  <c r="F99" i="2"/>
  <c r="I99" i="2" s="1"/>
  <c r="D99" i="2"/>
  <c r="C99" i="2"/>
  <c r="H99" i="2" s="1"/>
  <c r="J98" i="2"/>
  <c r="I98" i="2"/>
  <c r="H98" i="2"/>
  <c r="E98" i="2"/>
  <c r="J97" i="2"/>
  <c r="I97" i="2"/>
  <c r="H97" i="2"/>
  <c r="E97" i="2"/>
  <c r="J96" i="2"/>
  <c r="I96" i="2"/>
  <c r="H96" i="2"/>
  <c r="E96" i="2"/>
  <c r="J95" i="2"/>
  <c r="I95" i="2"/>
  <c r="H95" i="2"/>
  <c r="J94" i="2"/>
  <c r="I94" i="2"/>
  <c r="H94" i="2"/>
  <c r="E94" i="2"/>
  <c r="J93" i="2"/>
  <c r="I93" i="2"/>
  <c r="H93" i="2"/>
  <c r="E93" i="2"/>
  <c r="E99" i="2" s="1"/>
  <c r="K92" i="2"/>
  <c r="J92" i="2" s="1"/>
  <c r="G92" i="2"/>
  <c r="F92" i="2"/>
  <c r="I92" i="2" s="1"/>
  <c r="D92" i="2"/>
  <c r="C92" i="2"/>
  <c r="H92" i="2" s="1"/>
  <c r="J91" i="2"/>
  <c r="I91" i="2"/>
  <c r="H91" i="2"/>
  <c r="E91" i="2"/>
  <c r="J90" i="2"/>
  <c r="I90" i="2"/>
  <c r="H90" i="2"/>
  <c r="E90" i="2"/>
  <c r="J89" i="2"/>
  <c r="I89" i="2"/>
  <c r="H89" i="2"/>
  <c r="E89" i="2"/>
  <c r="J88" i="2"/>
  <c r="I88" i="2"/>
  <c r="H88" i="2"/>
  <c r="E88" i="2"/>
  <c r="J87" i="2"/>
  <c r="I87" i="2"/>
  <c r="H87" i="2"/>
  <c r="E87" i="2"/>
  <c r="J86" i="2"/>
  <c r="I86" i="2"/>
  <c r="H86" i="2"/>
  <c r="E86" i="2"/>
  <c r="E92" i="2" s="1"/>
  <c r="K85" i="2"/>
  <c r="J85" i="2" s="1"/>
  <c r="I85" i="2"/>
  <c r="H85" i="2"/>
  <c r="G85" i="2"/>
  <c r="F85" i="2"/>
  <c r="D85" i="2"/>
  <c r="C85" i="2"/>
  <c r="J84" i="2"/>
  <c r="I84" i="2"/>
  <c r="H84" i="2"/>
  <c r="J83" i="2"/>
  <c r="I83" i="2"/>
  <c r="H83" i="2"/>
  <c r="J82" i="2"/>
  <c r="I82" i="2"/>
  <c r="H82" i="2"/>
  <c r="E82" i="2"/>
  <c r="E85" i="2" s="1"/>
  <c r="J81" i="2"/>
  <c r="I81" i="2"/>
  <c r="H81" i="2"/>
  <c r="J80" i="2"/>
  <c r="I80" i="2"/>
  <c r="H80" i="2"/>
  <c r="J79" i="2"/>
  <c r="I79" i="2"/>
  <c r="H79" i="2"/>
  <c r="K78" i="2"/>
  <c r="J78" i="2" s="1"/>
  <c r="I78" i="2"/>
  <c r="H78" i="2"/>
  <c r="G78" i="2"/>
  <c r="F78" i="2"/>
  <c r="D78" i="2"/>
  <c r="C78" i="2"/>
  <c r="J77" i="2"/>
  <c r="I77" i="2"/>
  <c r="H77" i="2"/>
  <c r="E77" i="2"/>
  <c r="J76" i="2"/>
  <c r="I76" i="2"/>
  <c r="H76" i="2"/>
  <c r="J75" i="2"/>
  <c r="I75" i="2"/>
  <c r="H75" i="2"/>
  <c r="E75" i="2"/>
  <c r="J74" i="2"/>
  <c r="I74" i="2"/>
  <c r="H74" i="2"/>
  <c r="E74" i="2"/>
  <c r="J73" i="2"/>
  <c r="I73" i="2"/>
  <c r="H73" i="2"/>
  <c r="E73" i="2"/>
  <c r="J72" i="2"/>
  <c r="I72" i="2"/>
  <c r="H72" i="2"/>
  <c r="E72" i="2"/>
  <c r="E78" i="2" s="1"/>
  <c r="K71" i="2"/>
  <c r="J71" i="2" s="1"/>
  <c r="I71" i="2"/>
  <c r="H71" i="2"/>
  <c r="G71" i="2"/>
  <c r="F71" i="2"/>
  <c r="D71" i="2"/>
  <c r="C71" i="2"/>
  <c r="J70" i="2"/>
  <c r="I70" i="2"/>
  <c r="H70" i="2"/>
  <c r="E70" i="2"/>
  <c r="J69" i="2"/>
  <c r="I69" i="2"/>
  <c r="H69" i="2"/>
  <c r="E69" i="2"/>
  <c r="J68" i="2"/>
  <c r="I68" i="2"/>
  <c r="H68" i="2"/>
  <c r="J67" i="2"/>
  <c r="I67" i="2"/>
  <c r="H67" i="2"/>
  <c r="E67" i="2"/>
  <c r="J66" i="2"/>
  <c r="I66" i="2"/>
  <c r="H66" i="2"/>
  <c r="J65" i="2"/>
  <c r="I65" i="2"/>
  <c r="H65" i="2"/>
  <c r="E65" i="2"/>
  <c r="E71" i="2" s="1"/>
  <c r="K64" i="2"/>
  <c r="J64" i="2" s="1"/>
  <c r="G64" i="2"/>
  <c r="F64" i="2"/>
  <c r="I64" i="2" s="1"/>
  <c r="D64" i="2"/>
  <c r="C64" i="2"/>
  <c r="H64" i="2" s="1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E59" i="2"/>
  <c r="J58" i="2"/>
  <c r="I58" i="2"/>
  <c r="H58" i="2"/>
  <c r="E58" i="2"/>
  <c r="E64" i="2" s="1"/>
  <c r="K57" i="2"/>
  <c r="J57" i="2" s="1"/>
  <c r="I57" i="2"/>
  <c r="H57" i="2"/>
  <c r="G57" i="2"/>
  <c r="F57" i="2"/>
  <c r="D57" i="2"/>
  <c r="C57" i="2"/>
  <c r="J56" i="2"/>
  <c r="I56" i="2"/>
  <c r="H56" i="2"/>
  <c r="E56" i="2"/>
  <c r="J55" i="2"/>
  <c r="I55" i="2"/>
  <c r="H55" i="2"/>
  <c r="E55" i="2"/>
  <c r="J54" i="2"/>
  <c r="I54" i="2"/>
  <c r="H54" i="2"/>
  <c r="E54" i="2"/>
  <c r="J53" i="2"/>
  <c r="I53" i="2"/>
  <c r="H53" i="2"/>
  <c r="E53" i="2"/>
  <c r="J52" i="2"/>
  <c r="I52" i="2"/>
  <c r="H52" i="2"/>
  <c r="E52" i="2"/>
  <c r="J51" i="2"/>
  <c r="I51" i="2"/>
  <c r="H51" i="2"/>
  <c r="E51" i="2"/>
  <c r="E57" i="2" s="1"/>
  <c r="K50" i="2"/>
  <c r="J50" i="2"/>
  <c r="I50" i="2"/>
  <c r="H50" i="2"/>
  <c r="G50" i="2"/>
  <c r="F50" i="2"/>
  <c r="E50" i="2"/>
  <c r="D50" i="2"/>
  <c r="C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E45" i="2"/>
  <c r="J44" i="2"/>
  <c r="I44" i="2"/>
  <c r="H44" i="2"/>
  <c r="E44" i="2"/>
  <c r="K43" i="2"/>
  <c r="J43" i="2"/>
  <c r="G43" i="2"/>
  <c r="F43" i="2"/>
  <c r="I43" i="2" s="1"/>
  <c r="D43" i="2"/>
  <c r="C43" i="2"/>
  <c r="H43" i="2" s="1"/>
  <c r="J42" i="2"/>
  <c r="I42" i="2"/>
  <c r="H42" i="2"/>
  <c r="E42" i="2"/>
  <c r="J41" i="2"/>
  <c r="I41" i="2"/>
  <c r="H41" i="2"/>
  <c r="E41" i="2"/>
  <c r="J40" i="2"/>
  <c r="I40" i="2"/>
  <c r="H40" i="2"/>
  <c r="J39" i="2"/>
  <c r="I39" i="2"/>
  <c r="H39" i="2"/>
  <c r="J38" i="2"/>
  <c r="I38" i="2"/>
  <c r="H38" i="2"/>
  <c r="E38" i="2"/>
  <c r="J37" i="2"/>
  <c r="I37" i="2"/>
  <c r="H37" i="2"/>
  <c r="E37" i="2"/>
  <c r="E43" i="2" s="1"/>
  <c r="K36" i="2"/>
  <c r="J36" i="2"/>
  <c r="I36" i="2"/>
  <c r="H36" i="2"/>
  <c r="G36" i="2"/>
  <c r="F36" i="2"/>
  <c r="E36" i="2"/>
  <c r="D36" i="2"/>
  <c r="C36" i="2"/>
  <c r="J35" i="2"/>
  <c r="I35" i="2"/>
  <c r="H35" i="2"/>
  <c r="E35" i="2"/>
  <c r="J34" i="2"/>
  <c r="I34" i="2"/>
  <c r="H34" i="2"/>
  <c r="E34" i="2"/>
  <c r="J33" i="2"/>
  <c r="I33" i="2"/>
  <c r="H33" i="2"/>
  <c r="E33" i="2"/>
  <c r="J32" i="2"/>
  <c r="I32" i="2"/>
  <c r="H32" i="2"/>
  <c r="E32" i="2"/>
  <c r="J31" i="2"/>
  <c r="I31" i="2"/>
  <c r="H31" i="2"/>
  <c r="E31" i="2"/>
  <c r="J30" i="2"/>
  <c r="I30" i="2"/>
  <c r="H30" i="2"/>
  <c r="E30" i="2"/>
  <c r="K29" i="2"/>
  <c r="J29" i="2"/>
  <c r="H29" i="2"/>
  <c r="G29" i="2"/>
  <c r="F29" i="2"/>
  <c r="I29" i="2" s="1"/>
  <c r="D29" i="2"/>
  <c r="C29" i="2"/>
  <c r="J28" i="2"/>
  <c r="I28" i="2"/>
  <c r="H28" i="2"/>
  <c r="E28" i="2"/>
  <c r="J27" i="2"/>
  <c r="I27" i="2"/>
  <c r="H27" i="2"/>
  <c r="E27" i="2"/>
  <c r="J26" i="2"/>
  <c r="I26" i="2"/>
  <c r="H26" i="2"/>
  <c r="J25" i="2"/>
  <c r="I25" i="2"/>
  <c r="H25" i="2"/>
  <c r="J24" i="2"/>
  <c r="I24" i="2"/>
  <c r="H24" i="2"/>
  <c r="E24" i="2"/>
  <c r="E29" i="2" s="1"/>
  <c r="J23" i="2"/>
  <c r="I23" i="2"/>
  <c r="H23" i="2"/>
  <c r="K22" i="2"/>
  <c r="J22" i="2"/>
  <c r="H22" i="2"/>
  <c r="G22" i="2"/>
  <c r="F22" i="2"/>
  <c r="I22" i="2" s="1"/>
  <c r="D22" i="2"/>
  <c r="C22" i="2"/>
  <c r="J21" i="2"/>
  <c r="I21" i="2"/>
  <c r="H21" i="2"/>
  <c r="J20" i="2"/>
  <c r="I20" i="2"/>
  <c r="H20" i="2"/>
  <c r="J19" i="2"/>
  <c r="I19" i="2"/>
  <c r="H19" i="2"/>
  <c r="E19" i="2"/>
  <c r="J18" i="2"/>
  <c r="I18" i="2"/>
  <c r="H18" i="2"/>
  <c r="E18" i="2"/>
  <c r="E22" i="2" s="1"/>
  <c r="J17" i="2"/>
  <c r="I17" i="2"/>
  <c r="H17" i="2"/>
  <c r="J16" i="2"/>
  <c r="I16" i="2"/>
  <c r="H16" i="2"/>
  <c r="K15" i="2"/>
  <c r="J15" i="2" s="1"/>
  <c r="I15" i="2"/>
  <c r="G15" i="2"/>
  <c r="F15" i="2"/>
  <c r="E15" i="2"/>
  <c r="D15" i="2"/>
  <c r="C15" i="2"/>
  <c r="H15" i="2" s="1"/>
  <c r="J14" i="2"/>
  <c r="I14" i="2"/>
  <c r="H14" i="2"/>
  <c r="J13" i="2"/>
  <c r="I13" i="2"/>
  <c r="H13" i="2"/>
  <c r="E13" i="2"/>
  <c r="J12" i="2"/>
  <c r="I12" i="2"/>
  <c r="H12" i="2"/>
  <c r="E12" i="2"/>
  <c r="J11" i="2"/>
  <c r="I11" i="2"/>
  <c r="H11" i="2"/>
  <c r="E11" i="2"/>
  <c r="J10" i="2"/>
  <c r="I10" i="2"/>
  <c r="H10" i="2"/>
  <c r="J9" i="2"/>
  <c r="I9" i="2"/>
  <c r="H9" i="2"/>
  <c r="K8" i="2"/>
  <c r="J8" i="2" s="1"/>
  <c r="I8" i="2"/>
  <c r="G8" i="2"/>
  <c r="F8" i="2"/>
  <c r="E8" i="2"/>
  <c r="D8" i="2"/>
  <c r="C8" i="2"/>
  <c r="H8" i="2" s="1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G22" i="1"/>
  <c r="G15" i="1"/>
  <c r="G8" i="1"/>
  <c r="F113" i="1"/>
  <c r="F106" i="1"/>
  <c r="F99" i="1"/>
  <c r="F92" i="1"/>
  <c r="F85" i="1"/>
  <c r="F78" i="1"/>
  <c r="F71" i="1"/>
  <c r="F64" i="1"/>
  <c r="F57" i="1"/>
  <c r="F50" i="1"/>
  <c r="F43" i="1"/>
  <c r="F36" i="1"/>
  <c r="F29" i="1"/>
  <c r="F22" i="1"/>
  <c r="F15" i="1"/>
  <c r="F8" i="1"/>
  <c r="E113" i="1"/>
  <c r="E106" i="1"/>
  <c r="E99" i="1"/>
  <c r="E92" i="1"/>
  <c r="E85" i="1"/>
  <c r="E78" i="1"/>
  <c r="E71" i="1"/>
  <c r="E64" i="1"/>
  <c r="E57" i="1"/>
  <c r="E50" i="1"/>
  <c r="E43" i="1"/>
  <c r="E36" i="1"/>
  <c r="E29" i="1"/>
  <c r="E22" i="1"/>
  <c r="E15" i="1"/>
  <c r="E8" i="1"/>
  <c r="D113" i="1"/>
  <c r="D106" i="1"/>
  <c r="D99" i="1"/>
  <c r="D92" i="1"/>
  <c r="D85" i="1"/>
  <c r="D78" i="1"/>
  <c r="D71" i="1"/>
  <c r="D64" i="1"/>
  <c r="D57" i="1"/>
  <c r="D50" i="1"/>
  <c r="D43" i="1"/>
  <c r="D36" i="1"/>
  <c r="D29" i="1"/>
  <c r="D22" i="1"/>
  <c r="D15" i="1"/>
  <c r="D8" i="1"/>
</calcChain>
</file>

<file path=xl/sharedStrings.xml><?xml version="1.0" encoding="utf-8"?>
<sst xmlns="http://schemas.openxmlformats.org/spreadsheetml/2006/main" count="102" uniqueCount="51">
  <si>
    <t>№ ПС</t>
  </si>
  <si>
    <r>
      <t xml:space="preserve">№ ПМ </t>
    </r>
    <r>
      <rPr>
        <b/>
        <sz val="11"/>
        <color theme="1"/>
        <rFont val="Calibri"/>
        <family val="2"/>
        <charset val="204"/>
        <scheme val="minor"/>
      </rPr>
      <t>N</t>
    </r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</si>
  <si>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В </t>
    </r>
    <r>
      <rPr>
        <sz val="11"/>
        <color theme="1"/>
        <rFont val="Calibri"/>
        <family val="2"/>
        <charset val="204"/>
        <scheme val="minor"/>
      </rPr>
      <t>раб.п. мТл</t>
    </r>
  </si>
  <si>
    <r>
      <rPr>
        <b/>
        <sz val="11"/>
        <color theme="1"/>
        <rFont val="Calibri"/>
        <family val="2"/>
        <charset val="204"/>
        <scheme val="minor"/>
      </rPr>
      <t>В</t>
    </r>
    <r>
      <rPr>
        <sz val="11"/>
        <color theme="1"/>
        <rFont val="Calibri"/>
        <family val="2"/>
        <charset val="204"/>
        <scheme val="minor"/>
      </rPr>
      <t xml:space="preserve"> обр.п. мТл</t>
    </r>
  </si>
  <si>
    <r>
      <rPr>
        <b/>
        <sz val="11"/>
        <color theme="1"/>
        <rFont val="Calibri"/>
        <family val="2"/>
        <charset val="204"/>
        <scheme val="minor"/>
      </rPr>
      <t>В</t>
    </r>
    <r>
      <rPr>
        <sz val="11"/>
        <color theme="1"/>
        <rFont val="Calibri"/>
        <family val="2"/>
        <charset val="204"/>
        <scheme val="minor"/>
      </rPr>
      <t xml:space="preserve"> ср.п.  мТл</t>
    </r>
  </si>
  <si>
    <r>
      <rPr>
        <b/>
        <sz val="11"/>
        <color theme="1"/>
        <rFont val="Calibri"/>
        <family val="2"/>
        <charset val="204"/>
        <scheme val="minor"/>
      </rPr>
      <t>Ф</t>
    </r>
    <r>
      <rPr>
        <sz val="11"/>
        <color theme="1"/>
        <rFont val="Calibri"/>
        <family val="2"/>
        <charset val="204"/>
        <scheme val="minor"/>
      </rPr>
      <t xml:space="preserve"> кат.2   мкВб</t>
    </r>
  </si>
  <si>
    <t>В изм ОР</t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</si>
  <si>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В </t>
    </r>
    <r>
      <rPr>
        <sz val="11"/>
        <color theme="1"/>
        <rFont val="Calibri"/>
        <family val="2"/>
        <charset val="204"/>
        <scheme val="minor"/>
      </rPr>
      <t xml:space="preserve">раб.п. х 2,2    </t>
    </r>
  </si>
  <si>
    <r>
      <rPr>
        <b/>
        <sz val="11"/>
        <color theme="1"/>
        <rFont val="Calibri"/>
        <family val="2"/>
        <charset val="204"/>
        <scheme val="minor"/>
      </rPr>
      <t>Ф</t>
    </r>
    <r>
      <rPr>
        <sz val="11"/>
        <color theme="1"/>
        <rFont val="Calibri"/>
        <family val="2"/>
        <charset val="204"/>
        <scheme val="minor"/>
      </rPr>
      <t xml:space="preserve"> х 80   </t>
    </r>
  </si>
  <si>
    <t>В ПС х 3</t>
  </si>
  <si>
    <t>В изм ПС</t>
  </si>
  <si>
    <t>ПС 1</t>
  </si>
  <si>
    <t>среднее</t>
  </si>
  <si>
    <t>ПС 2</t>
  </si>
  <si>
    <t>ПС 3</t>
  </si>
  <si>
    <t>ПС 4</t>
  </si>
  <si>
    <t>ПС 5</t>
  </si>
  <si>
    <t>ПС 6</t>
  </si>
  <si>
    <t>ПС 7</t>
  </si>
  <si>
    <t>ПС 8</t>
  </si>
  <si>
    <t>ПС 9</t>
  </si>
  <si>
    <t>ПС 10</t>
  </si>
  <si>
    <t>ПС 11</t>
  </si>
  <si>
    <t>ПС 12</t>
  </si>
  <si>
    <t>ПС 13</t>
  </si>
  <si>
    <t>ПС 14</t>
  </si>
  <si>
    <t>ПС 15</t>
  </si>
  <si>
    <t>ПС 16</t>
  </si>
  <si>
    <t>№ КТ</t>
  </si>
  <si>
    <t>ОР 1</t>
  </si>
  <si>
    <t>ОР 5</t>
  </si>
  <si>
    <t>ОР 9</t>
  </si>
  <si>
    <t>ОР 3</t>
  </si>
  <si>
    <t>ОР 7</t>
  </si>
  <si>
    <t>ОР 19</t>
  </si>
  <si>
    <t>ОР 21</t>
  </si>
  <si>
    <t>ОР 25</t>
  </si>
  <si>
    <t>ОР 31</t>
  </si>
  <si>
    <t>ОР 17</t>
  </si>
  <si>
    <t>ОР 11</t>
  </si>
  <si>
    <t>ОР 23</t>
  </si>
  <si>
    <t>ОР 27</t>
  </si>
  <si>
    <t>ОР 29</t>
  </si>
  <si>
    <t>ОР 15</t>
  </si>
  <si>
    <t>ОР 13</t>
  </si>
  <si>
    <r>
      <t xml:space="preserve">№ ПС </t>
    </r>
    <r>
      <rPr>
        <b/>
        <sz val="12"/>
        <color theme="1"/>
        <rFont val="Calibri"/>
        <family val="2"/>
        <charset val="204"/>
        <scheme val="minor"/>
      </rPr>
      <t>N</t>
    </r>
  </si>
  <si>
    <t>КТ в ПС</t>
  </si>
  <si>
    <t xml:space="preserve">Порядок </t>
  </si>
  <si>
    <t xml:space="preserve">точек КТ </t>
  </si>
  <si>
    <t>в ПС</t>
  </si>
  <si>
    <t>см.в низу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</si>
</sst>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4" tint="-0.49998474074526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378">
    <xf numFmtId="0" fontId="0" fillId="0" borderId="0" xfId="0"/>
    <xf numFmtId="2" fontId="0" fillId="2" borderId="1" xfId="0" applyNumberForma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2" fontId="0" fillId="2" borderId="7" xfId="0" applyNumberForma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3" borderId="12" xfId="0" applyNumberFormat="1" applyFont="1" applyFill="1" applyBorder="1"/>
    <xf numFmtId="0" fontId="3" fillId="4" borderId="13" xfId="0" applyFont="1" applyFill="1" applyBorder="1" applyAlignment="1">
      <alignment horizontal="center" vertical="center" wrapText="1"/>
    </xf>
    <xf numFmtId="2" fontId="0" fillId="0" borderId="13" xfId="0" applyNumberFormat="1" applyBorder="1"/>
    <xf numFmtId="0" fontId="4" fillId="5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164" fontId="0" fillId="3" borderId="17" xfId="0" applyNumberFormat="1" applyFill="1" applyBorder="1" applyAlignment="1">
      <alignment horizontal="center" vertical="center" wrapText="1"/>
    </xf>
    <xf numFmtId="164" fontId="0" fillId="3" borderId="18" xfId="0" applyNumberFormat="1" applyFill="1" applyBorder="1" applyAlignment="1">
      <alignment horizontal="center" vertical="center" wrapText="1"/>
    </xf>
    <xf numFmtId="2" fontId="0" fillId="3" borderId="19" xfId="0" applyNumberFormat="1" applyFill="1" applyBorder="1" applyAlignment="1">
      <alignment horizontal="center" vertical="center" wrapText="1"/>
    </xf>
    <xf numFmtId="2" fontId="0" fillId="3" borderId="20" xfId="0" applyNumberFormat="1" applyFill="1" applyBorder="1"/>
    <xf numFmtId="0" fontId="3" fillId="6" borderId="17" xfId="0" applyFont="1" applyFill="1" applyBorder="1" applyAlignment="1">
      <alignment horizontal="center" vertical="center" wrapText="1"/>
    </xf>
    <xf numFmtId="2" fontId="0" fillId="0" borderId="17" xfId="0" applyNumberFormat="1" applyBorder="1"/>
    <xf numFmtId="0" fontId="4" fillId="7" borderId="21" xfId="0" applyFont="1" applyFill="1" applyBorder="1" applyAlignment="1">
      <alignment horizontal="center" vertical="center" wrapText="1"/>
    </xf>
    <xf numFmtId="2" fontId="0" fillId="3" borderId="18" xfId="0" applyNumberForma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center" vertical="center" wrapText="1"/>
    </xf>
    <xf numFmtId="164" fontId="2" fillId="3" borderId="18" xfId="0" applyNumberFormat="1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2" fontId="2" fillId="3" borderId="20" xfId="0" applyNumberFormat="1" applyFont="1" applyFill="1" applyBorder="1"/>
    <xf numFmtId="0" fontId="3" fillId="9" borderId="17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3" borderId="23" xfId="0" applyFill="1" applyBorder="1" applyAlignment="1">
      <alignment horizontal="center" vertical="center" wrapText="1"/>
    </xf>
    <xf numFmtId="164" fontId="0" fillId="3" borderId="24" xfId="0" applyNumberFormat="1" applyFill="1" applyBorder="1" applyAlignment="1">
      <alignment horizontal="center" vertical="center" wrapText="1"/>
    </xf>
    <xf numFmtId="164" fontId="0" fillId="3" borderId="25" xfId="0" applyNumberFormat="1" applyFill="1" applyBorder="1" applyAlignment="1">
      <alignment horizontal="center" vertical="center" wrapText="1"/>
    </xf>
    <xf numFmtId="2" fontId="0" fillId="3" borderId="26" xfId="0" applyNumberFormat="1" applyFill="1" applyBorder="1" applyAlignment="1">
      <alignment horizontal="center" vertical="center" wrapText="1"/>
    </xf>
    <xf numFmtId="2" fontId="0" fillId="3" borderId="27" xfId="0" applyNumberFormat="1" applyFill="1" applyBorder="1"/>
    <xf numFmtId="0" fontId="3" fillId="12" borderId="17" xfId="0" applyFont="1" applyFill="1" applyBorder="1" applyAlignment="1">
      <alignment horizontal="center" vertical="center" wrapText="1"/>
    </xf>
    <xf numFmtId="0" fontId="4" fillId="13" borderId="28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7" xfId="0" applyNumberFormat="1" applyFont="1" applyBorder="1"/>
    <xf numFmtId="164" fontId="0" fillId="5" borderId="17" xfId="0" applyNumberFormat="1" applyFill="1" applyBorder="1"/>
    <xf numFmtId="164" fontId="0" fillId="14" borderId="16" xfId="0" applyNumberFormat="1" applyFill="1" applyBorder="1"/>
    <xf numFmtId="0" fontId="2" fillId="15" borderId="9" xfId="0" applyFont="1" applyFill="1" applyBorder="1" applyAlignment="1">
      <alignment horizontal="center" vertical="center" wrapText="1"/>
    </xf>
    <xf numFmtId="164" fontId="2" fillId="15" borderId="10" xfId="0" applyNumberFormat="1" applyFont="1" applyFill="1" applyBorder="1" applyAlignment="1">
      <alignment horizontal="center" vertical="center" wrapText="1"/>
    </xf>
    <xf numFmtId="164" fontId="2" fillId="15" borderId="11" xfId="0" applyNumberFormat="1" applyFont="1" applyFill="1" applyBorder="1" applyAlignment="1">
      <alignment horizontal="center" vertical="center" wrapText="1"/>
    </xf>
    <xf numFmtId="2" fontId="2" fillId="15" borderId="11" xfId="0" applyNumberFormat="1" applyFont="1" applyFill="1" applyBorder="1" applyAlignment="1">
      <alignment horizontal="center" vertical="center" wrapText="1"/>
    </xf>
    <xf numFmtId="2" fontId="2" fillId="15" borderId="12" xfId="0" applyNumberFormat="1" applyFont="1" applyFill="1" applyBorder="1"/>
    <xf numFmtId="0" fontId="3" fillId="4" borderId="1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164" fontId="2" fillId="15" borderId="17" xfId="0" applyNumberFormat="1" applyFont="1" applyFill="1" applyBorder="1" applyAlignment="1">
      <alignment horizontal="center" vertical="center" wrapText="1"/>
    </xf>
    <xf numFmtId="164" fontId="2" fillId="15" borderId="18" xfId="0" applyNumberFormat="1" applyFont="1" applyFill="1" applyBorder="1" applyAlignment="1">
      <alignment horizontal="center" vertical="center" wrapText="1"/>
    </xf>
    <xf numFmtId="2" fontId="2" fillId="15" borderId="19" xfId="0" applyNumberFormat="1" applyFont="1" applyFill="1" applyBorder="1" applyAlignment="1">
      <alignment horizontal="center" vertical="center" wrapText="1"/>
    </xf>
    <xf numFmtId="2" fontId="2" fillId="15" borderId="20" xfId="0" applyNumberFormat="1" applyFont="1" applyFill="1" applyBorder="1"/>
    <xf numFmtId="0" fontId="3" fillId="7" borderId="21" xfId="0" applyFont="1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164" fontId="0" fillId="15" borderId="17" xfId="0" applyNumberFormat="1" applyFill="1" applyBorder="1" applyAlignment="1">
      <alignment horizontal="center" vertical="center" wrapText="1"/>
    </xf>
    <xf numFmtId="164" fontId="0" fillId="15" borderId="18" xfId="0" applyNumberFormat="1" applyFill="1" applyBorder="1" applyAlignment="1">
      <alignment horizontal="center" vertical="center" wrapText="1"/>
    </xf>
    <xf numFmtId="2" fontId="0" fillId="15" borderId="18" xfId="0" applyNumberFormat="1" applyFill="1" applyBorder="1" applyAlignment="1">
      <alignment horizontal="center" vertical="center" wrapText="1"/>
    </xf>
    <xf numFmtId="2" fontId="0" fillId="15" borderId="20" xfId="0" applyNumberFormat="1" applyFill="1" applyBorder="1"/>
    <xf numFmtId="0" fontId="3" fillId="8" borderId="21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2" fontId="0" fillId="15" borderId="19" xfId="0" applyNumberForma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0" fillId="15" borderId="23" xfId="0" applyFill="1" applyBorder="1" applyAlignment="1">
      <alignment horizontal="center" vertical="center" wrapText="1"/>
    </xf>
    <xf numFmtId="164" fontId="0" fillId="15" borderId="24" xfId="0" applyNumberFormat="1" applyFill="1" applyBorder="1" applyAlignment="1">
      <alignment horizontal="center" vertical="center" wrapText="1"/>
    </xf>
    <xf numFmtId="164" fontId="0" fillId="15" borderId="25" xfId="0" applyNumberFormat="1" applyFill="1" applyBorder="1" applyAlignment="1">
      <alignment horizontal="center" vertical="center" wrapText="1"/>
    </xf>
    <xf numFmtId="2" fontId="0" fillId="15" borderId="26" xfId="0" applyNumberFormat="1" applyFill="1" applyBorder="1" applyAlignment="1">
      <alignment horizontal="center" vertical="center" wrapText="1"/>
    </xf>
    <xf numFmtId="2" fontId="0" fillId="15" borderId="27" xfId="0" applyNumberFormat="1" applyFill="1" applyBorder="1"/>
    <xf numFmtId="0" fontId="3" fillId="13" borderId="28" xfId="0" applyFont="1" applyFill="1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 wrapText="1"/>
    </xf>
    <xf numFmtId="164" fontId="0" fillId="9" borderId="13" xfId="0" applyNumberFormat="1" applyFill="1" applyBorder="1" applyAlignment="1">
      <alignment horizontal="center" vertical="center" wrapText="1"/>
    </xf>
    <xf numFmtId="164" fontId="0" fillId="9" borderId="19" xfId="0" applyNumberFormat="1" applyFill="1" applyBorder="1" applyAlignment="1">
      <alignment horizontal="center" vertical="center" wrapText="1"/>
    </xf>
    <xf numFmtId="2" fontId="0" fillId="9" borderId="19" xfId="0" applyNumberFormat="1" applyFill="1" applyBorder="1" applyAlignment="1">
      <alignment horizontal="center" vertical="center" wrapText="1"/>
    </xf>
    <xf numFmtId="2" fontId="0" fillId="9" borderId="13" xfId="0" applyNumberFormat="1" applyFill="1" applyBorder="1"/>
    <xf numFmtId="0" fontId="2" fillId="9" borderId="16" xfId="0" applyFont="1" applyFill="1" applyBorder="1" applyAlignment="1">
      <alignment horizontal="center" vertical="center" wrapText="1"/>
    </xf>
    <xf numFmtId="164" fontId="2" fillId="9" borderId="17" xfId="0" applyNumberFormat="1" applyFont="1" applyFill="1" applyBorder="1" applyAlignment="1">
      <alignment horizontal="center" vertical="center" wrapText="1"/>
    </xf>
    <xf numFmtId="164" fontId="2" fillId="9" borderId="18" xfId="0" applyNumberFormat="1" applyFont="1" applyFill="1" applyBorder="1" applyAlignment="1">
      <alignment horizontal="center" vertical="center" wrapText="1"/>
    </xf>
    <xf numFmtId="2" fontId="2" fillId="9" borderId="18" xfId="0" applyNumberFormat="1" applyFont="1" applyFill="1" applyBorder="1" applyAlignment="1">
      <alignment horizontal="center" vertical="center" wrapText="1"/>
    </xf>
    <xf numFmtId="2" fontId="2" fillId="9" borderId="17" xfId="0" applyNumberFormat="1" applyFont="1" applyFill="1" applyBorder="1"/>
    <xf numFmtId="0" fontId="0" fillId="9" borderId="16" xfId="0" applyFill="1" applyBorder="1" applyAlignment="1">
      <alignment horizontal="center" vertical="center" wrapText="1"/>
    </xf>
    <xf numFmtId="164" fontId="0" fillId="9" borderId="17" xfId="0" applyNumberFormat="1" applyFill="1" applyBorder="1" applyAlignment="1">
      <alignment horizontal="center" vertical="center" wrapText="1"/>
    </xf>
    <xf numFmtId="164" fontId="0" fillId="9" borderId="18" xfId="0" applyNumberFormat="1" applyFill="1" applyBorder="1" applyAlignment="1">
      <alignment horizontal="center" vertical="center" wrapText="1"/>
    </xf>
    <xf numFmtId="2" fontId="0" fillId="9" borderId="18" xfId="0" applyNumberFormat="1" applyFill="1" applyBorder="1" applyAlignment="1">
      <alignment horizontal="center" vertical="center" wrapText="1"/>
    </xf>
    <xf numFmtId="2" fontId="0" fillId="9" borderId="17" xfId="0" applyNumberFormat="1" applyFill="1" applyBorder="1"/>
    <xf numFmtId="0" fontId="0" fillId="9" borderId="31" xfId="0" applyFill="1" applyBorder="1" applyAlignment="1">
      <alignment horizontal="center" vertical="center" wrapText="1"/>
    </xf>
    <xf numFmtId="164" fontId="0" fillId="9" borderId="32" xfId="0" applyNumberFormat="1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 wrapText="1"/>
    </xf>
    <xf numFmtId="2" fontId="0" fillId="9" borderId="34" xfId="0" applyNumberFormat="1" applyFill="1" applyBorder="1" applyAlignment="1">
      <alignment horizontal="center" vertical="center" wrapText="1"/>
    </xf>
    <xf numFmtId="2" fontId="0" fillId="9" borderId="32" xfId="0" applyNumberFormat="1" applyFill="1" applyBorder="1"/>
    <xf numFmtId="0" fontId="0" fillId="7" borderId="30" xfId="0" applyFill="1" applyBorder="1" applyAlignment="1">
      <alignment horizontal="center" vertical="center" wrapText="1"/>
    </xf>
    <xf numFmtId="164" fontId="0" fillId="7" borderId="13" xfId="0" applyNumberFormat="1" applyFill="1" applyBorder="1" applyAlignment="1">
      <alignment horizontal="center" vertical="center" wrapText="1"/>
    </xf>
    <xf numFmtId="164" fontId="0" fillId="7" borderId="19" xfId="0" applyNumberFormat="1" applyFill="1" applyBorder="1" applyAlignment="1">
      <alignment horizontal="center" vertical="center" wrapText="1"/>
    </xf>
    <xf numFmtId="2" fontId="0" fillId="7" borderId="19" xfId="0" applyNumberFormat="1" applyFill="1" applyBorder="1" applyAlignment="1">
      <alignment horizontal="center" vertical="center" wrapText="1"/>
    </xf>
    <xf numFmtId="2" fontId="0" fillId="7" borderId="13" xfId="0" applyNumberFormat="1" applyFill="1" applyBorder="1"/>
    <xf numFmtId="0" fontId="0" fillId="7" borderId="16" xfId="0" applyFill="1" applyBorder="1" applyAlignment="1">
      <alignment horizontal="center" vertical="center" wrapText="1"/>
    </xf>
    <xf numFmtId="164" fontId="0" fillId="7" borderId="17" xfId="0" applyNumberFormat="1" applyFill="1" applyBorder="1" applyAlignment="1">
      <alignment horizontal="center" vertical="center" wrapText="1"/>
    </xf>
    <xf numFmtId="164" fontId="0" fillId="7" borderId="18" xfId="0" applyNumberFormat="1" applyFill="1" applyBorder="1" applyAlignment="1">
      <alignment horizontal="center" vertical="center" wrapText="1"/>
    </xf>
    <xf numFmtId="2" fontId="0" fillId="7" borderId="17" xfId="0" applyNumberFormat="1" applyFill="1" applyBorder="1"/>
    <xf numFmtId="2" fontId="0" fillId="7" borderId="18" xfId="0" applyNumberForma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164" fontId="2" fillId="7" borderId="17" xfId="0" applyNumberFormat="1" applyFont="1" applyFill="1" applyBorder="1" applyAlignment="1">
      <alignment horizontal="center" vertical="center" wrapText="1"/>
    </xf>
    <xf numFmtId="164" fontId="2" fillId="7" borderId="18" xfId="0" applyNumberFormat="1" applyFont="1" applyFill="1" applyBorder="1" applyAlignment="1">
      <alignment horizontal="center" vertical="center" wrapText="1"/>
    </xf>
    <xf numFmtId="2" fontId="2" fillId="7" borderId="18" xfId="0" applyNumberFormat="1" applyFont="1" applyFill="1" applyBorder="1" applyAlignment="1">
      <alignment horizontal="center" vertical="center" wrapText="1"/>
    </xf>
    <xf numFmtId="2" fontId="2" fillId="7" borderId="17" xfId="0" applyNumberFormat="1" applyFont="1" applyFill="1" applyBorder="1"/>
    <xf numFmtId="0" fontId="0" fillId="7" borderId="31" xfId="0" applyFill="1" applyBorder="1" applyAlignment="1">
      <alignment horizontal="center" vertical="center" wrapText="1"/>
    </xf>
    <xf numFmtId="164" fontId="0" fillId="7" borderId="32" xfId="0" applyNumberFormat="1" applyFill="1" applyBorder="1" applyAlignment="1">
      <alignment horizontal="center" vertical="center" wrapText="1"/>
    </xf>
    <xf numFmtId="164" fontId="0" fillId="7" borderId="33" xfId="0" applyNumberFormat="1" applyFill="1" applyBorder="1" applyAlignment="1">
      <alignment horizontal="center" vertical="center" wrapText="1"/>
    </xf>
    <xf numFmtId="2" fontId="0" fillId="7" borderId="34" xfId="0" applyNumberFormat="1" applyFill="1" applyBorder="1" applyAlignment="1">
      <alignment horizontal="center" vertical="center" wrapText="1"/>
    </xf>
    <xf numFmtId="2" fontId="0" fillId="7" borderId="32" xfId="0" applyNumberFormat="1" applyFill="1" applyBorder="1"/>
    <xf numFmtId="0" fontId="0" fillId="6" borderId="30" xfId="0" applyFill="1" applyBorder="1" applyAlignment="1">
      <alignment horizontal="center" vertical="center" wrapText="1"/>
    </xf>
    <xf numFmtId="164" fontId="0" fillId="6" borderId="13" xfId="0" applyNumberFormat="1" applyFill="1" applyBorder="1" applyAlignment="1">
      <alignment horizontal="center" vertical="center" wrapText="1"/>
    </xf>
    <xf numFmtId="164" fontId="0" fillId="6" borderId="19" xfId="0" applyNumberFormat="1" applyFill="1" applyBorder="1" applyAlignment="1">
      <alignment horizontal="center" vertical="center" wrapText="1"/>
    </xf>
    <xf numFmtId="2" fontId="0" fillId="6" borderId="19" xfId="0" applyNumberFormat="1" applyFill="1" applyBorder="1" applyAlignment="1">
      <alignment horizontal="center" vertical="center" wrapText="1"/>
    </xf>
    <xf numFmtId="2" fontId="0" fillId="6" borderId="13" xfId="0" applyNumberFormat="1" applyFill="1" applyBorder="1"/>
    <xf numFmtId="0" fontId="0" fillId="6" borderId="16" xfId="0" applyFill="1" applyBorder="1" applyAlignment="1">
      <alignment horizontal="center" vertical="center" wrapText="1"/>
    </xf>
    <xf numFmtId="164" fontId="0" fillId="6" borderId="17" xfId="0" applyNumberFormat="1" applyFill="1" applyBorder="1" applyAlignment="1">
      <alignment horizontal="center" vertical="center" wrapText="1"/>
    </xf>
    <xf numFmtId="164" fontId="0" fillId="6" borderId="18" xfId="0" applyNumberFormat="1" applyFill="1" applyBorder="1" applyAlignment="1">
      <alignment horizontal="center" vertical="center" wrapText="1"/>
    </xf>
    <xf numFmtId="2" fontId="0" fillId="6" borderId="17" xfId="0" applyNumberFormat="1" applyFill="1" applyBorder="1"/>
    <xf numFmtId="2" fontId="0" fillId="6" borderId="18" xfId="0" applyNumberFormat="1" applyFill="1" applyBorder="1" applyAlignment="1">
      <alignment horizontal="center" vertical="center" wrapText="1"/>
    </xf>
    <xf numFmtId="0" fontId="4" fillId="16" borderId="17" xfId="0" applyFont="1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164" fontId="0" fillId="6" borderId="32" xfId="0" applyNumberFormat="1" applyFill="1" applyBorder="1" applyAlignment="1">
      <alignment horizontal="center" vertical="center" wrapText="1"/>
    </xf>
    <xf numFmtId="164" fontId="0" fillId="6" borderId="33" xfId="0" applyNumberFormat="1" applyFill="1" applyBorder="1" applyAlignment="1">
      <alignment horizontal="center" vertical="center" wrapText="1"/>
    </xf>
    <xf numFmtId="2" fontId="0" fillId="6" borderId="34" xfId="0" applyNumberFormat="1" applyFill="1" applyBorder="1" applyAlignment="1">
      <alignment horizontal="center" vertical="center" wrapText="1"/>
    </xf>
    <xf numFmtId="2" fontId="0" fillId="6" borderId="32" xfId="0" applyNumberFormat="1" applyFill="1" applyBorder="1"/>
    <xf numFmtId="0" fontId="2" fillId="5" borderId="30" xfId="0" applyFont="1" applyFill="1" applyBorder="1" applyAlignment="1">
      <alignment horizontal="center" vertical="center" wrapText="1"/>
    </xf>
    <xf numFmtId="164" fontId="2" fillId="5" borderId="13" xfId="0" applyNumberFormat="1" applyFont="1" applyFill="1" applyBorder="1" applyAlignment="1">
      <alignment horizontal="center" vertical="center" wrapText="1"/>
    </xf>
    <xf numFmtId="164" fontId="2" fillId="5" borderId="19" xfId="0" applyNumberFormat="1" applyFont="1" applyFill="1" applyBorder="1" applyAlignment="1">
      <alignment horizontal="center" vertical="center" wrapText="1"/>
    </xf>
    <xf numFmtId="2" fontId="2" fillId="5" borderId="19" xfId="0" applyNumberFormat="1" applyFont="1" applyFill="1" applyBorder="1" applyAlignment="1">
      <alignment horizontal="center" vertical="center" wrapText="1"/>
    </xf>
    <xf numFmtId="2" fontId="0" fillId="5" borderId="13" xfId="0" applyNumberFormat="1" applyFill="1" applyBorder="1"/>
    <xf numFmtId="0" fontId="2" fillId="5" borderId="16" xfId="0" applyFont="1" applyFill="1" applyBorder="1" applyAlignment="1">
      <alignment horizontal="center" vertical="center" wrapText="1"/>
    </xf>
    <xf numFmtId="164" fontId="2" fillId="5" borderId="17" xfId="0" applyNumberFormat="1" applyFont="1" applyFill="1" applyBorder="1" applyAlignment="1">
      <alignment horizontal="center" vertical="center" wrapText="1"/>
    </xf>
    <xf numFmtId="164" fontId="2" fillId="5" borderId="18" xfId="0" applyNumberFormat="1" applyFont="1" applyFill="1" applyBorder="1" applyAlignment="1">
      <alignment horizontal="center" vertical="center" wrapText="1"/>
    </xf>
    <xf numFmtId="2" fontId="0" fillId="5" borderId="17" xfId="0" applyNumberFormat="1" applyFill="1" applyBorder="1"/>
    <xf numFmtId="0" fontId="0" fillId="5" borderId="16" xfId="0" applyFill="1" applyBorder="1" applyAlignment="1">
      <alignment horizontal="center" vertical="center" wrapText="1"/>
    </xf>
    <xf numFmtId="164" fontId="0" fillId="5" borderId="17" xfId="0" applyNumberFormat="1" applyFill="1" applyBorder="1" applyAlignment="1">
      <alignment horizontal="center" vertical="center" wrapText="1"/>
    </xf>
    <xf numFmtId="164" fontId="0" fillId="5" borderId="18" xfId="0" applyNumberFormat="1" applyFill="1" applyBorder="1" applyAlignment="1">
      <alignment horizontal="center" vertical="center" wrapText="1"/>
    </xf>
    <xf numFmtId="2" fontId="0" fillId="5" borderId="19" xfId="0" applyNumberForma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164" fontId="0" fillId="5" borderId="32" xfId="0" applyNumberFormat="1" applyFill="1" applyBorder="1" applyAlignment="1">
      <alignment horizontal="center" vertical="center" wrapText="1"/>
    </xf>
    <xf numFmtId="164" fontId="0" fillId="5" borderId="33" xfId="0" applyNumberFormat="1" applyFill="1" applyBorder="1" applyAlignment="1">
      <alignment horizontal="center" vertical="center" wrapText="1"/>
    </xf>
    <xf numFmtId="2" fontId="0" fillId="5" borderId="34" xfId="0" applyNumberFormat="1" applyFill="1" applyBorder="1" applyAlignment="1">
      <alignment horizontal="center" vertical="center" wrapText="1"/>
    </xf>
    <xf numFmtId="2" fontId="0" fillId="5" borderId="32" xfId="0" applyNumberFormat="1" applyFill="1" applyBorder="1"/>
    <xf numFmtId="164" fontId="0" fillId="14" borderId="17" xfId="0" applyNumberFormat="1" applyFill="1" applyBorder="1"/>
    <xf numFmtId="0" fontId="0" fillId="17" borderId="30" xfId="0" applyFill="1" applyBorder="1" applyAlignment="1">
      <alignment horizontal="center" vertical="center" wrapText="1"/>
    </xf>
    <xf numFmtId="164" fontId="0" fillId="17" borderId="13" xfId="0" applyNumberFormat="1" applyFill="1" applyBorder="1" applyAlignment="1">
      <alignment horizontal="center" vertical="center" wrapText="1"/>
    </xf>
    <xf numFmtId="164" fontId="0" fillId="17" borderId="19" xfId="0" applyNumberFormat="1" applyFill="1" applyBorder="1" applyAlignment="1">
      <alignment horizontal="center" vertical="center" wrapText="1"/>
    </xf>
    <xf numFmtId="2" fontId="0" fillId="17" borderId="19" xfId="0" applyNumberFormat="1" applyFill="1" applyBorder="1" applyAlignment="1">
      <alignment horizontal="center" vertical="center" wrapText="1"/>
    </xf>
    <xf numFmtId="2" fontId="0" fillId="17" borderId="13" xfId="0" applyNumberFormat="1" applyFill="1" applyBorder="1"/>
    <xf numFmtId="0" fontId="0" fillId="17" borderId="16" xfId="0" applyFill="1" applyBorder="1" applyAlignment="1">
      <alignment horizontal="center" vertical="center" wrapText="1"/>
    </xf>
    <xf numFmtId="164" fontId="0" fillId="17" borderId="17" xfId="0" applyNumberFormat="1" applyFill="1" applyBorder="1" applyAlignment="1">
      <alignment horizontal="center" vertical="center" wrapText="1"/>
    </xf>
    <xf numFmtId="164" fontId="0" fillId="17" borderId="18" xfId="0" applyNumberFormat="1" applyFill="1" applyBorder="1" applyAlignment="1">
      <alignment horizontal="center" vertical="center" wrapText="1"/>
    </xf>
    <xf numFmtId="2" fontId="0" fillId="17" borderId="18" xfId="0" applyNumberFormat="1" applyFill="1" applyBorder="1" applyAlignment="1">
      <alignment horizontal="center" vertical="center" wrapText="1"/>
    </xf>
    <xf numFmtId="2" fontId="0" fillId="17" borderId="17" xfId="0" applyNumberFormat="1" applyFill="1" applyBorder="1"/>
    <xf numFmtId="0" fontId="0" fillId="17" borderId="31" xfId="0" applyFill="1" applyBorder="1" applyAlignment="1">
      <alignment horizontal="center" vertical="center" wrapText="1"/>
    </xf>
    <xf numFmtId="164" fontId="0" fillId="17" borderId="32" xfId="0" applyNumberFormat="1" applyFill="1" applyBorder="1" applyAlignment="1">
      <alignment horizontal="center" vertical="center" wrapText="1"/>
    </xf>
    <xf numFmtId="164" fontId="0" fillId="17" borderId="33" xfId="0" applyNumberFormat="1" applyFill="1" applyBorder="1" applyAlignment="1">
      <alignment horizontal="center" vertical="center" wrapText="1"/>
    </xf>
    <xf numFmtId="2" fontId="0" fillId="17" borderId="33" xfId="0" applyNumberFormat="1" applyFill="1" applyBorder="1" applyAlignment="1">
      <alignment horizontal="center" vertical="center" wrapText="1"/>
    </xf>
    <xf numFmtId="2" fontId="0" fillId="17" borderId="32" xfId="0" applyNumberFormat="1" applyFill="1" applyBorder="1"/>
    <xf numFmtId="0" fontId="0" fillId="18" borderId="30" xfId="0" applyFill="1" applyBorder="1" applyAlignment="1">
      <alignment horizontal="center" vertical="center" wrapText="1"/>
    </xf>
    <xf numFmtId="164" fontId="0" fillId="18" borderId="13" xfId="0" applyNumberFormat="1" applyFill="1" applyBorder="1" applyAlignment="1">
      <alignment horizontal="center" vertical="center" wrapText="1"/>
    </xf>
    <xf numFmtId="164" fontId="0" fillId="18" borderId="19" xfId="0" applyNumberFormat="1" applyFill="1" applyBorder="1" applyAlignment="1">
      <alignment horizontal="center" vertical="center" wrapText="1"/>
    </xf>
    <xf numFmtId="2" fontId="0" fillId="18" borderId="19" xfId="0" applyNumberFormat="1" applyFill="1" applyBorder="1" applyAlignment="1">
      <alignment horizontal="center" vertical="center" wrapText="1"/>
    </xf>
    <xf numFmtId="2" fontId="0" fillId="18" borderId="13" xfId="0" applyNumberFormat="1" applyFill="1" applyBorder="1"/>
    <xf numFmtId="0" fontId="0" fillId="18" borderId="16" xfId="0" applyFill="1" applyBorder="1" applyAlignment="1">
      <alignment horizontal="center" vertical="center" wrapText="1"/>
    </xf>
    <xf numFmtId="164" fontId="0" fillId="18" borderId="17" xfId="0" applyNumberFormat="1" applyFill="1" applyBorder="1" applyAlignment="1">
      <alignment horizontal="center" vertical="center" wrapText="1"/>
    </xf>
    <xf numFmtId="164" fontId="0" fillId="18" borderId="18" xfId="0" applyNumberFormat="1" applyFill="1" applyBorder="1" applyAlignment="1">
      <alignment horizontal="center" vertical="center" wrapText="1"/>
    </xf>
    <xf numFmtId="2" fontId="0" fillId="18" borderId="18" xfId="0" applyNumberFormat="1" applyFill="1" applyBorder="1" applyAlignment="1">
      <alignment horizontal="center" vertical="center" wrapText="1"/>
    </xf>
    <xf numFmtId="2" fontId="0" fillId="18" borderId="17" xfId="0" applyNumberFormat="1" applyFill="1" applyBorder="1"/>
    <xf numFmtId="0" fontId="0" fillId="18" borderId="31" xfId="0" applyFill="1" applyBorder="1" applyAlignment="1">
      <alignment horizontal="center" vertical="center" wrapText="1"/>
    </xf>
    <xf numFmtId="164" fontId="0" fillId="18" borderId="32" xfId="0" applyNumberFormat="1" applyFill="1" applyBorder="1" applyAlignment="1">
      <alignment horizontal="center" vertical="center" wrapText="1"/>
    </xf>
    <xf numFmtId="164" fontId="0" fillId="18" borderId="33" xfId="0" applyNumberFormat="1" applyFill="1" applyBorder="1" applyAlignment="1">
      <alignment horizontal="center" vertical="center" wrapText="1"/>
    </xf>
    <xf numFmtId="2" fontId="0" fillId="18" borderId="33" xfId="0" applyNumberFormat="1" applyFill="1" applyBorder="1" applyAlignment="1">
      <alignment horizontal="center" vertical="center" wrapText="1"/>
    </xf>
    <xf numFmtId="2" fontId="0" fillId="18" borderId="32" xfId="0" applyNumberFormat="1" applyFill="1" applyBorder="1"/>
    <xf numFmtId="0" fontId="0" fillId="19" borderId="30" xfId="0" applyFill="1" applyBorder="1" applyAlignment="1">
      <alignment horizontal="center" vertical="center" wrapText="1"/>
    </xf>
    <xf numFmtId="164" fontId="0" fillId="19" borderId="13" xfId="0" applyNumberFormat="1" applyFill="1" applyBorder="1" applyAlignment="1">
      <alignment horizontal="center" vertical="center" wrapText="1"/>
    </xf>
    <xf numFmtId="164" fontId="0" fillId="19" borderId="19" xfId="0" applyNumberFormat="1" applyFill="1" applyBorder="1" applyAlignment="1">
      <alignment horizontal="center" vertical="center" wrapText="1"/>
    </xf>
    <xf numFmtId="2" fontId="0" fillId="19" borderId="19" xfId="0" applyNumberFormat="1" applyFill="1" applyBorder="1" applyAlignment="1">
      <alignment horizontal="center" vertical="center" wrapText="1"/>
    </xf>
    <xf numFmtId="2" fontId="0" fillId="19" borderId="13" xfId="0" applyNumberFormat="1" applyFill="1" applyBorder="1"/>
    <xf numFmtId="0" fontId="0" fillId="19" borderId="16" xfId="0" applyFill="1" applyBorder="1" applyAlignment="1">
      <alignment horizontal="center" vertical="center" wrapText="1"/>
    </xf>
    <xf numFmtId="164" fontId="0" fillId="19" borderId="17" xfId="0" applyNumberFormat="1" applyFill="1" applyBorder="1" applyAlignment="1">
      <alignment horizontal="center" vertical="center" wrapText="1"/>
    </xf>
    <xf numFmtId="164" fontId="0" fillId="19" borderId="18" xfId="0" applyNumberFormat="1" applyFill="1" applyBorder="1" applyAlignment="1">
      <alignment horizontal="center" vertical="center" wrapText="1"/>
    </xf>
    <xf numFmtId="2" fontId="0" fillId="19" borderId="18" xfId="0" applyNumberFormat="1" applyFill="1" applyBorder="1" applyAlignment="1">
      <alignment horizontal="center" vertical="center" wrapText="1"/>
    </xf>
    <xf numFmtId="2" fontId="0" fillId="19" borderId="17" xfId="0" applyNumberFormat="1" applyFill="1" applyBorder="1"/>
    <xf numFmtId="0" fontId="2" fillId="19" borderId="16" xfId="0" applyFont="1" applyFill="1" applyBorder="1" applyAlignment="1">
      <alignment horizontal="center" vertical="center" wrapText="1"/>
    </xf>
    <xf numFmtId="164" fontId="2" fillId="19" borderId="17" xfId="0" applyNumberFormat="1" applyFont="1" applyFill="1" applyBorder="1" applyAlignment="1">
      <alignment horizontal="center" vertical="center" wrapText="1"/>
    </xf>
    <xf numFmtId="164" fontId="2" fillId="19" borderId="18" xfId="0" applyNumberFormat="1" applyFont="1" applyFill="1" applyBorder="1" applyAlignment="1">
      <alignment horizontal="center" vertical="center" wrapText="1"/>
    </xf>
    <xf numFmtId="2" fontId="2" fillId="19" borderId="18" xfId="0" applyNumberFormat="1" applyFont="1" applyFill="1" applyBorder="1" applyAlignment="1">
      <alignment horizontal="center" vertical="center" wrapText="1"/>
    </xf>
    <xf numFmtId="0" fontId="2" fillId="19" borderId="31" xfId="0" applyFont="1" applyFill="1" applyBorder="1" applyAlignment="1">
      <alignment horizontal="center" vertical="center" wrapText="1"/>
    </xf>
    <xf numFmtId="164" fontId="2" fillId="19" borderId="32" xfId="0" applyNumberFormat="1" applyFont="1" applyFill="1" applyBorder="1" applyAlignment="1">
      <alignment horizontal="center" vertical="center" wrapText="1"/>
    </xf>
    <xf numFmtId="164" fontId="2" fillId="19" borderId="33" xfId="0" applyNumberFormat="1" applyFont="1" applyFill="1" applyBorder="1" applyAlignment="1">
      <alignment horizontal="center" vertical="center" wrapText="1"/>
    </xf>
    <xf numFmtId="2" fontId="2" fillId="19" borderId="33" xfId="0" applyNumberFormat="1" applyFont="1" applyFill="1" applyBorder="1" applyAlignment="1">
      <alignment horizontal="center" vertical="center" wrapText="1"/>
    </xf>
    <xf numFmtId="2" fontId="0" fillId="19" borderId="32" xfId="0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2" fontId="5" fillId="0" borderId="7" xfId="0" applyNumberFormat="1" applyFont="1" applyBorder="1"/>
    <xf numFmtId="0" fontId="0" fillId="13" borderId="30" xfId="0" applyFill="1" applyBorder="1" applyAlignment="1">
      <alignment horizontal="center" vertical="center" wrapText="1"/>
    </xf>
    <xf numFmtId="164" fontId="0" fillId="13" borderId="13" xfId="0" applyNumberFormat="1" applyFill="1" applyBorder="1" applyAlignment="1">
      <alignment horizontal="center" vertical="center" wrapText="1"/>
    </xf>
    <xf numFmtId="164" fontId="0" fillId="13" borderId="19" xfId="0" applyNumberFormat="1" applyFill="1" applyBorder="1" applyAlignment="1">
      <alignment horizontal="center" vertical="center" wrapText="1"/>
    </xf>
    <xf numFmtId="2" fontId="0" fillId="13" borderId="19" xfId="0" applyNumberFormat="1" applyFill="1" applyBorder="1" applyAlignment="1">
      <alignment horizontal="center" vertical="center" wrapText="1"/>
    </xf>
    <xf numFmtId="2" fontId="0" fillId="13" borderId="13" xfId="0" applyNumberFormat="1" applyFill="1" applyBorder="1"/>
    <xf numFmtId="0" fontId="0" fillId="13" borderId="16" xfId="0" applyFill="1" applyBorder="1" applyAlignment="1">
      <alignment horizontal="center" vertical="center" wrapText="1"/>
    </xf>
    <xf numFmtId="164" fontId="0" fillId="13" borderId="17" xfId="0" applyNumberFormat="1" applyFill="1" applyBorder="1" applyAlignment="1">
      <alignment horizontal="center" vertical="center" wrapText="1"/>
    </xf>
    <xf numFmtId="164" fontId="0" fillId="13" borderId="18" xfId="0" applyNumberFormat="1" applyFill="1" applyBorder="1" applyAlignment="1">
      <alignment horizontal="center" vertical="center" wrapText="1"/>
    </xf>
    <xf numFmtId="2" fontId="0" fillId="13" borderId="18" xfId="0" applyNumberFormat="1" applyFill="1" applyBorder="1" applyAlignment="1">
      <alignment horizontal="center" vertical="center" wrapText="1"/>
    </xf>
    <xf numFmtId="2" fontId="0" fillId="13" borderId="17" xfId="0" applyNumberFormat="1" applyFill="1" applyBorder="1"/>
    <xf numFmtId="0" fontId="0" fillId="13" borderId="31" xfId="0" applyFill="1" applyBorder="1" applyAlignment="1">
      <alignment horizontal="center" vertical="center" wrapText="1"/>
    </xf>
    <xf numFmtId="164" fontId="0" fillId="13" borderId="32" xfId="0" applyNumberFormat="1" applyFill="1" applyBorder="1" applyAlignment="1">
      <alignment horizontal="center" vertical="center" wrapText="1"/>
    </xf>
    <xf numFmtId="164" fontId="0" fillId="13" borderId="33" xfId="0" applyNumberFormat="1" applyFill="1" applyBorder="1" applyAlignment="1">
      <alignment horizontal="center" vertical="center" wrapText="1"/>
    </xf>
    <xf numFmtId="2" fontId="0" fillId="13" borderId="33" xfId="0" applyNumberFormat="1" applyFill="1" applyBorder="1" applyAlignment="1">
      <alignment horizontal="center" vertical="center" wrapText="1"/>
    </xf>
    <xf numFmtId="2" fontId="0" fillId="13" borderId="32" xfId="0" applyNumberFormat="1" applyFill="1" applyBorder="1"/>
    <xf numFmtId="0" fontId="2" fillId="14" borderId="30" xfId="0" applyFont="1" applyFill="1" applyBorder="1" applyAlignment="1">
      <alignment horizontal="center" vertical="center" wrapText="1"/>
    </xf>
    <xf numFmtId="164" fontId="2" fillId="14" borderId="13" xfId="0" applyNumberFormat="1" applyFont="1" applyFill="1" applyBorder="1" applyAlignment="1">
      <alignment horizontal="center" vertical="center" wrapText="1"/>
    </xf>
    <xf numFmtId="164" fontId="2" fillId="14" borderId="19" xfId="0" applyNumberFormat="1" applyFont="1" applyFill="1" applyBorder="1" applyAlignment="1">
      <alignment horizontal="center" vertical="center" wrapText="1"/>
    </xf>
    <xf numFmtId="2" fontId="2" fillId="14" borderId="19" xfId="0" applyNumberFormat="1" applyFont="1" applyFill="1" applyBorder="1" applyAlignment="1">
      <alignment horizontal="center" vertical="center" wrapText="1"/>
    </xf>
    <xf numFmtId="2" fontId="0" fillId="14" borderId="13" xfId="0" applyNumberFormat="1" applyFill="1" applyBorder="1"/>
    <xf numFmtId="0" fontId="2" fillId="14" borderId="16" xfId="0" applyFont="1" applyFill="1" applyBorder="1" applyAlignment="1">
      <alignment horizontal="center" vertical="center" wrapText="1"/>
    </xf>
    <xf numFmtId="164" fontId="2" fillId="14" borderId="17" xfId="0" applyNumberFormat="1" applyFont="1" applyFill="1" applyBorder="1" applyAlignment="1">
      <alignment horizontal="center" vertical="center" wrapText="1"/>
    </xf>
    <xf numFmtId="164" fontId="2" fillId="14" borderId="18" xfId="0" applyNumberFormat="1" applyFont="1" applyFill="1" applyBorder="1" applyAlignment="1">
      <alignment horizontal="center" vertical="center" wrapText="1"/>
    </xf>
    <xf numFmtId="2" fontId="2" fillId="14" borderId="18" xfId="0" applyNumberFormat="1" applyFont="1" applyFill="1" applyBorder="1" applyAlignment="1">
      <alignment horizontal="center" vertical="center" wrapText="1"/>
    </xf>
    <xf numFmtId="2" fontId="0" fillId="14" borderId="17" xfId="0" applyNumberFormat="1" applyFill="1" applyBorder="1"/>
    <xf numFmtId="0" fontId="0" fillId="14" borderId="16" xfId="0" applyFill="1" applyBorder="1" applyAlignment="1">
      <alignment horizontal="center" vertical="center" wrapText="1"/>
    </xf>
    <xf numFmtId="164" fontId="0" fillId="14" borderId="17" xfId="0" applyNumberFormat="1" applyFill="1" applyBorder="1" applyAlignment="1">
      <alignment horizontal="center" vertical="center" wrapText="1"/>
    </xf>
    <xf numFmtId="164" fontId="0" fillId="14" borderId="18" xfId="0" applyNumberFormat="1" applyFill="1" applyBorder="1" applyAlignment="1">
      <alignment horizontal="center" vertical="center" wrapText="1"/>
    </xf>
    <xf numFmtId="2" fontId="0" fillId="14" borderId="18" xfId="0" applyNumberFormat="1" applyFill="1" applyBorder="1" applyAlignment="1">
      <alignment horizontal="center" vertical="center" wrapText="1"/>
    </xf>
    <xf numFmtId="2" fontId="0" fillId="14" borderId="19" xfId="0" applyNumberFormat="1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164" fontId="0" fillId="14" borderId="32" xfId="0" applyNumberFormat="1" applyFill="1" applyBorder="1" applyAlignment="1">
      <alignment horizontal="center" vertical="center" wrapText="1"/>
    </xf>
    <xf numFmtId="164" fontId="0" fillId="14" borderId="33" xfId="0" applyNumberFormat="1" applyFill="1" applyBorder="1" applyAlignment="1">
      <alignment horizontal="center" vertical="center" wrapText="1"/>
    </xf>
    <xf numFmtId="2" fontId="0" fillId="14" borderId="33" xfId="0" applyNumberFormat="1" applyFill="1" applyBorder="1" applyAlignment="1">
      <alignment horizontal="center" vertical="center" wrapText="1"/>
    </xf>
    <xf numFmtId="2" fontId="0" fillId="14" borderId="32" xfId="0" applyNumberFormat="1" applyFill="1" applyBorder="1"/>
    <xf numFmtId="0" fontId="2" fillId="20" borderId="30" xfId="0" applyFont="1" applyFill="1" applyBorder="1" applyAlignment="1">
      <alignment horizontal="center" vertical="center" wrapText="1"/>
    </xf>
    <xf numFmtId="164" fontId="2" fillId="20" borderId="13" xfId="0" applyNumberFormat="1" applyFont="1" applyFill="1" applyBorder="1" applyAlignment="1">
      <alignment horizontal="center" vertical="center" wrapText="1"/>
    </xf>
    <xf numFmtId="164" fontId="2" fillId="20" borderId="19" xfId="0" applyNumberFormat="1" applyFont="1" applyFill="1" applyBorder="1" applyAlignment="1">
      <alignment horizontal="center" vertical="center" wrapText="1"/>
    </xf>
    <xf numFmtId="2" fontId="2" fillId="20" borderId="19" xfId="0" applyNumberFormat="1" applyFont="1" applyFill="1" applyBorder="1" applyAlignment="1">
      <alignment horizontal="center" vertical="center" wrapText="1"/>
    </xf>
    <xf numFmtId="2" fontId="2" fillId="20" borderId="13" xfId="0" applyNumberFormat="1" applyFont="1" applyFill="1" applyBorder="1"/>
    <xf numFmtId="0" fontId="0" fillId="20" borderId="16" xfId="0" applyFill="1" applyBorder="1" applyAlignment="1">
      <alignment horizontal="center" vertical="center" wrapText="1"/>
    </xf>
    <xf numFmtId="164" fontId="0" fillId="20" borderId="17" xfId="0" applyNumberFormat="1" applyFill="1" applyBorder="1" applyAlignment="1">
      <alignment horizontal="center" vertical="center" wrapText="1"/>
    </xf>
    <xf numFmtId="164" fontId="0" fillId="20" borderId="18" xfId="0" applyNumberFormat="1" applyFill="1" applyBorder="1" applyAlignment="1">
      <alignment horizontal="center" vertical="center" wrapText="1"/>
    </xf>
    <xf numFmtId="2" fontId="0" fillId="20" borderId="18" xfId="0" applyNumberFormat="1" applyFill="1" applyBorder="1" applyAlignment="1">
      <alignment horizontal="center" vertical="center" wrapText="1"/>
    </xf>
    <xf numFmtId="2" fontId="0" fillId="20" borderId="17" xfId="0" applyNumberFormat="1" applyFill="1" applyBorder="1"/>
    <xf numFmtId="0" fontId="0" fillId="20" borderId="31" xfId="0" applyFill="1" applyBorder="1" applyAlignment="1">
      <alignment horizontal="center" vertical="center" wrapText="1"/>
    </xf>
    <xf numFmtId="164" fontId="0" fillId="20" borderId="32" xfId="0" applyNumberFormat="1" applyFill="1" applyBorder="1" applyAlignment="1">
      <alignment horizontal="center" vertical="center" wrapText="1"/>
    </xf>
    <xf numFmtId="164" fontId="0" fillId="20" borderId="33" xfId="0" applyNumberFormat="1" applyFill="1" applyBorder="1" applyAlignment="1">
      <alignment horizontal="center" vertical="center" wrapText="1"/>
    </xf>
    <xf numFmtId="2" fontId="0" fillId="20" borderId="33" xfId="0" applyNumberFormat="1" applyFill="1" applyBorder="1" applyAlignment="1">
      <alignment horizontal="center" vertical="center" wrapText="1"/>
    </xf>
    <xf numFmtId="2" fontId="0" fillId="20" borderId="32" xfId="0" applyNumberFormat="1" applyFill="1" applyBorder="1"/>
    <xf numFmtId="0" fontId="0" fillId="21" borderId="30" xfId="0" applyFill="1" applyBorder="1" applyAlignment="1">
      <alignment horizontal="center" vertical="center" wrapText="1"/>
    </xf>
    <xf numFmtId="164" fontId="0" fillId="21" borderId="13" xfId="0" applyNumberFormat="1" applyFill="1" applyBorder="1" applyAlignment="1">
      <alignment horizontal="center" vertical="center" wrapText="1"/>
    </xf>
    <xf numFmtId="164" fontId="0" fillId="21" borderId="19" xfId="0" applyNumberFormat="1" applyFill="1" applyBorder="1" applyAlignment="1">
      <alignment horizontal="center" vertical="center" wrapText="1"/>
    </xf>
    <xf numFmtId="2" fontId="0" fillId="21" borderId="19" xfId="0" applyNumberFormat="1" applyFill="1" applyBorder="1" applyAlignment="1">
      <alignment horizontal="center" vertical="center" wrapText="1"/>
    </xf>
    <xf numFmtId="2" fontId="0" fillId="21" borderId="13" xfId="0" applyNumberFormat="1" applyFill="1" applyBorder="1"/>
    <xf numFmtId="0" fontId="0" fillId="21" borderId="16" xfId="0" applyFill="1" applyBorder="1" applyAlignment="1">
      <alignment horizontal="center" vertical="center" wrapText="1"/>
    </xf>
    <xf numFmtId="164" fontId="0" fillId="21" borderId="17" xfId="0" applyNumberFormat="1" applyFill="1" applyBorder="1" applyAlignment="1">
      <alignment horizontal="center" vertical="center" wrapText="1"/>
    </xf>
    <xf numFmtId="164" fontId="0" fillId="21" borderId="18" xfId="0" applyNumberFormat="1" applyFill="1" applyBorder="1" applyAlignment="1">
      <alignment horizontal="center" vertical="center" wrapText="1"/>
    </xf>
    <xf numFmtId="2" fontId="0" fillId="21" borderId="18" xfId="0" applyNumberFormat="1" applyFill="1" applyBorder="1" applyAlignment="1">
      <alignment horizontal="center" vertical="center" wrapText="1"/>
    </xf>
    <xf numFmtId="2" fontId="0" fillId="21" borderId="17" xfId="0" applyNumberFormat="1" applyFill="1" applyBorder="1"/>
    <xf numFmtId="0" fontId="0" fillId="10" borderId="30" xfId="0" applyFill="1" applyBorder="1" applyAlignment="1">
      <alignment horizontal="center" vertical="center" wrapText="1"/>
    </xf>
    <xf numFmtId="164" fontId="0" fillId="10" borderId="13" xfId="0" applyNumberFormat="1" applyFill="1" applyBorder="1" applyAlignment="1">
      <alignment horizontal="center" vertical="center" wrapText="1"/>
    </xf>
    <xf numFmtId="164" fontId="0" fillId="10" borderId="19" xfId="0" applyNumberFormat="1" applyFill="1" applyBorder="1" applyAlignment="1">
      <alignment horizontal="center" vertical="center" wrapText="1"/>
    </xf>
    <xf numFmtId="2" fontId="0" fillId="10" borderId="19" xfId="0" applyNumberFormat="1" applyFill="1" applyBorder="1" applyAlignment="1">
      <alignment horizontal="center" vertical="center" wrapText="1"/>
    </xf>
    <xf numFmtId="2" fontId="0" fillId="10" borderId="13" xfId="0" applyNumberFormat="1" applyFill="1" applyBorder="1"/>
    <xf numFmtId="0" fontId="0" fillId="10" borderId="16" xfId="0" applyFill="1" applyBorder="1" applyAlignment="1">
      <alignment horizontal="center" vertical="center" wrapText="1"/>
    </xf>
    <xf numFmtId="164" fontId="0" fillId="10" borderId="17" xfId="0" applyNumberFormat="1" applyFill="1" applyBorder="1" applyAlignment="1">
      <alignment horizontal="center" vertical="center" wrapText="1"/>
    </xf>
    <xf numFmtId="164" fontId="0" fillId="10" borderId="18" xfId="0" applyNumberFormat="1" applyFill="1" applyBorder="1" applyAlignment="1">
      <alignment horizontal="center" vertical="center" wrapText="1"/>
    </xf>
    <xf numFmtId="2" fontId="0" fillId="10" borderId="18" xfId="0" applyNumberFormat="1" applyFill="1" applyBorder="1" applyAlignment="1">
      <alignment horizontal="center" vertical="center" wrapText="1"/>
    </xf>
    <xf numFmtId="2" fontId="0" fillId="10" borderId="17" xfId="0" applyNumberFormat="1" applyFill="1" applyBorder="1"/>
    <xf numFmtId="0" fontId="0" fillId="10" borderId="31" xfId="0" applyFill="1" applyBorder="1" applyAlignment="1">
      <alignment horizontal="center" vertical="center" wrapText="1"/>
    </xf>
    <xf numFmtId="164" fontId="0" fillId="10" borderId="32" xfId="0" applyNumberFormat="1" applyFill="1" applyBorder="1" applyAlignment="1">
      <alignment horizontal="center" vertical="center" wrapText="1"/>
    </xf>
    <xf numFmtId="164" fontId="0" fillId="10" borderId="33" xfId="0" applyNumberFormat="1" applyFill="1" applyBorder="1" applyAlignment="1">
      <alignment horizontal="center" vertical="center" wrapText="1"/>
    </xf>
    <xf numFmtId="2" fontId="0" fillId="10" borderId="33" xfId="0" applyNumberFormat="1" applyFill="1" applyBorder="1" applyAlignment="1">
      <alignment horizontal="center" vertical="center" wrapText="1"/>
    </xf>
    <xf numFmtId="2" fontId="0" fillId="10" borderId="32" xfId="0" applyNumberFormat="1" applyFill="1" applyBorder="1"/>
    <xf numFmtId="0" fontId="2" fillId="22" borderId="30" xfId="0" applyFont="1" applyFill="1" applyBorder="1" applyAlignment="1">
      <alignment horizontal="center" vertical="center" wrapText="1"/>
    </xf>
    <xf numFmtId="164" fontId="2" fillId="22" borderId="13" xfId="0" applyNumberFormat="1" applyFont="1" applyFill="1" applyBorder="1" applyAlignment="1">
      <alignment horizontal="center" vertical="center" wrapText="1"/>
    </xf>
    <xf numFmtId="164" fontId="2" fillId="22" borderId="19" xfId="0" applyNumberFormat="1" applyFont="1" applyFill="1" applyBorder="1" applyAlignment="1">
      <alignment horizontal="center" vertical="center" wrapText="1"/>
    </xf>
    <xf numFmtId="2" fontId="2" fillId="22" borderId="19" xfId="0" applyNumberFormat="1" applyFont="1" applyFill="1" applyBorder="1" applyAlignment="1">
      <alignment horizontal="center" vertical="center" wrapText="1"/>
    </xf>
    <xf numFmtId="2" fontId="2" fillId="22" borderId="13" xfId="0" applyNumberFormat="1" applyFont="1" applyFill="1" applyBorder="1"/>
    <xf numFmtId="0" fontId="2" fillId="22" borderId="16" xfId="0" applyFont="1" applyFill="1" applyBorder="1" applyAlignment="1">
      <alignment horizontal="center" vertical="center" wrapText="1"/>
    </xf>
    <xf numFmtId="164" fontId="2" fillId="22" borderId="17" xfId="0" applyNumberFormat="1" applyFont="1" applyFill="1" applyBorder="1" applyAlignment="1">
      <alignment horizontal="center" vertical="center" wrapText="1"/>
    </xf>
    <xf numFmtId="164" fontId="2" fillId="22" borderId="18" xfId="0" applyNumberFormat="1" applyFont="1" applyFill="1" applyBorder="1" applyAlignment="1">
      <alignment horizontal="center" vertical="center" wrapText="1"/>
    </xf>
    <xf numFmtId="2" fontId="2" fillId="22" borderId="18" xfId="0" applyNumberFormat="1" applyFont="1" applyFill="1" applyBorder="1" applyAlignment="1">
      <alignment horizontal="center" vertical="center" wrapText="1"/>
    </xf>
    <xf numFmtId="2" fontId="2" fillId="22" borderId="17" xfId="0" applyNumberFormat="1" applyFont="1" applyFill="1" applyBorder="1"/>
    <xf numFmtId="0" fontId="0" fillId="22" borderId="16" xfId="0" applyFill="1" applyBorder="1" applyAlignment="1">
      <alignment horizontal="center" vertical="center" wrapText="1"/>
    </xf>
    <xf numFmtId="164" fontId="0" fillId="22" borderId="17" xfId="0" applyNumberFormat="1" applyFill="1" applyBorder="1" applyAlignment="1">
      <alignment horizontal="center" vertical="center" wrapText="1"/>
    </xf>
    <xf numFmtId="164" fontId="0" fillId="22" borderId="18" xfId="0" applyNumberFormat="1" applyFill="1" applyBorder="1" applyAlignment="1">
      <alignment horizontal="center" vertical="center" wrapText="1"/>
    </xf>
    <xf numFmtId="2" fontId="0" fillId="22" borderId="18" xfId="0" applyNumberFormat="1" applyFill="1" applyBorder="1" applyAlignment="1">
      <alignment horizontal="center" vertical="center" wrapText="1"/>
    </xf>
    <xf numFmtId="2" fontId="0" fillId="22" borderId="17" xfId="0" applyNumberFormat="1" applyFill="1" applyBorder="1"/>
    <xf numFmtId="0" fontId="0" fillId="22" borderId="31" xfId="0" applyFill="1" applyBorder="1" applyAlignment="1">
      <alignment horizontal="center" vertical="center" wrapText="1"/>
    </xf>
    <xf numFmtId="164" fontId="0" fillId="22" borderId="32" xfId="0" applyNumberFormat="1" applyFill="1" applyBorder="1" applyAlignment="1">
      <alignment horizontal="center" vertical="center" wrapText="1"/>
    </xf>
    <xf numFmtId="164" fontId="0" fillId="22" borderId="33" xfId="0" applyNumberFormat="1" applyFill="1" applyBorder="1" applyAlignment="1">
      <alignment horizontal="center" vertical="center" wrapText="1"/>
    </xf>
    <xf numFmtId="2" fontId="0" fillId="22" borderId="33" xfId="0" applyNumberFormat="1" applyFill="1" applyBorder="1" applyAlignment="1">
      <alignment horizontal="center" vertical="center" wrapText="1"/>
    </xf>
    <xf numFmtId="2" fontId="0" fillId="22" borderId="32" xfId="0" applyNumberFormat="1" applyFill="1" applyBorder="1"/>
    <xf numFmtId="0" fontId="3" fillId="13" borderId="35" xfId="0" applyFont="1" applyFill="1" applyBorder="1" applyAlignment="1">
      <alignment horizontal="center" vertical="center" wrapText="1"/>
    </xf>
    <xf numFmtId="0" fontId="2" fillId="23" borderId="30" xfId="0" applyFont="1" applyFill="1" applyBorder="1" applyAlignment="1">
      <alignment horizontal="center" vertical="center" wrapText="1"/>
    </xf>
    <xf numFmtId="164" fontId="2" fillId="23" borderId="13" xfId="0" applyNumberFormat="1" applyFont="1" applyFill="1" applyBorder="1" applyAlignment="1">
      <alignment horizontal="center" vertical="center" wrapText="1"/>
    </xf>
    <xf numFmtId="164" fontId="0" fillId="23" borderId="19" xfId="0" applyNumberFormat="1" applyFill="1" applyBorder="1" applyAlignment="1">
      <alignment horizontal="center" vertical="center" wrapText="1"/>
    </xf>
    <xf numFmtId="2" fontId="0" fillId="23" borderId="19" xfId="0" applyNumberFormat="1" applyFill="1" applyBorder="1" applyAlignment="1">
      <alignment horizontal="center" vertical="center" wrapText="1"/>
    </xf>
    <xf numFmtId="2" fontId="0" fillId="23" borderId="13" xfId="0" applyNumberFormat="1" applyFill="1" applyBorder="1"/>
    <xf numFmtId="0" fontId="3" fillId="4" borderId="17" xfId="0" applyFont="1" applyFill="1" applyBorder="1"/>
    <xf numFmtId="0" fontId="2" fillId="23" borderId="16" xfId="0" applyFont="1" applyFill="1" applyBorder="1" applyAlignment="1">
      <alignment horizontal="center" vertical="center" wrapText="1"/>
    </xf>
    <xf numFmtId="164" fontId="2" fillId="23" borderId="17" xfId="0" applyNumberFormat="1" applyFont="1" applyFill="1" applyBorder="1" applyAlignment="1">
      <alignment horizontal="center" vertical="center" wrapText="1"/>
    </xf>
    <xf numFmtId="164" fontId="0" fillId="23" borderId="18" xfId="0" applyNumberFormat="1" applyFill="1" applyBorder="1" applyAlignment="1">
      <alignment horizontal="center" vertical="center" wrapText="1"/>
    </xf>
    <xf numFmtId="2" fontId="0" fillId="23" borderId="18" xfId="0" applyNumberFormat="1" applyFill="1" applyBorder="1" applyAlignment="1">
      <alignment horizontal="center" vertical="center" wrapText="1"/>
    </xf>
    <xf numFmtId="2" fontId="0" fillId="23" borderId="17" xfId="0" applyNumberFormat="1" applyFill="1" applyBorder="1"/>
    <xf numFmtId="0" fontId="3" fillId="6" borderId="17" xfId="0" applyFont="1" applyFill="1" applyBorder="1"/>
    <xf numFmtId="0" fontId="2" fillId="23" borderId="17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0" fillId="23" borderId="16" xfId="0" applyFill="1" applyBorder="1" applyAlignment="1">
      <alignment horizontal="center" vertical="center" wrapText="1"/>
    </xf>
    <xf numFmtId="164" fontId="0" fillId="23" borderId="17" xfId="0" applyNumberFormat="1" applyFill="1" applyBorder="1" applyAlignment="1">
      <alignment horizontal="center" vertical="center" wrapText="1"/>
    </xf>
    <xf numFmtId="0" fontId="3" fillId="9" borderId="17" xfId="0" applyFont="1" applyFill="1" applyBorder="1"/>
    <xf numFmtId="0" fontId="3" fillId="14" borderId="17" xfId="0" applyFont="1" applyFill="1" applyBorder="1"/>
    <xf numFmtId="0" fontId="0" fillId="23" borderId="31" xfId="0" applyFill="1" applyBorder="1" applyAlignment="1">
      <alignment horizontal="center" vertical="center" wrapText="1"/>
    </xf>
    <xf numFmtId="164" fontId="0" fillId="23" borderId="32" xfId="0" applyNumberFormat="1" applyFill="1" applyBorder="1" applyAlignment="1">
      <alignment horizontal="center" vertical="center" wrapText="1"/>
    </xf>
    <xf numFmtId="164" fontId="0" fillId="23" borderId="33" xfId="0" applyNumberFormat="1" applyFill="1" applyBorder="1" applyAlignment="1">
      <alignment horizontal="center" vertical="center" wrapText="1"/>
    </xf>
    <xf numFmtId="2" fontId="0" fillId="23" borderId="33" xfId="0" applyNumberFormat="1" applyFill="1" applyBorder="1" applyAlignment="1">
      <alignment horizontal="center" vertical="center" wrapText="1"/>
    </xf>
    <xf numFmtId="2" fontId="0" fillId="23" borderId="32" xfId="0" applyNumberFormat="1" applyFill="1" applyBorder="1"/>
    <xf numFmtId="0" fontId="3" fillId="12" borderId="17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164" fontId="1" fillId="0" borderId="2" xfId="0" applyNumberFormat="1" applyFont="1" applyBorder="1"/>
    <xf numFmtId="2" fontId="1" fillId="0" borderId="2" xfId="0" applyNumberFormat="1" applyFont="1" applyBorder="1"/>
    <xf numFmtId="2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/>
    </xf>
    <xf numFmtId="164" fontId="2" fillId="23" borderId="10" xfId="0" applyNumberFormat="1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2" fontId="0" fillId="23" borderId="10" xfId="0" applyNumberFormat="1" applyFill="1" applyBorder="1"/>
    <xf numFmtId="0" fontId="3" fillId="4" borderId="12" xfId="0" applyFont="1" applyFill="1" applyBorder="1"/>
    <xf numFmtId="0" fontId="3" fillId="6" borderId="20" xfId="0" applyFont="1" applyFill="1" applyBorder="1"/>
    <xf numFmtId="0" fontId="3" fillId="0" borderId="20" xfId="0" applyFont="1" applyBorder="1"/>
    <xf numFmtId="0" fontId="3" fillId="9" borderId="20" xfId="0" applyFont="1" applyFill="1" applyBorder="1"/>
    <xf numFmtId="0" fontId="3" fillId="14" borderId="20" xfId="0" applyFont="1" applyFill="1" applyBorder="1"/>
    <xf numFmtId="164" fontId="0" fillId="2" borderId="36" xfId="0" applyNumberFormat="1" applyFill="1" applyBorder="1" applyAlignment="1">
      <alignment horizontal="center" vertical="center" wrapText="1"/>
    </xf>
    <xf numFmtId="2" fontId="0" fillId="2" borderId="37" xfId="0" applyNumberFormat="1" applyFill="1" applyBorder="1" applyAlignment="1">
      <alignment horizontal="center" vertical="center" wrapText="1"/>
    </xf>
    <xf numFmtId="2" fontId="0" fillId="2" borderId="40" xfId="0" applyNumberFormat="1" applyFill="1" applyBorder="1" applyAlignment="1">
      <alignment horizontal="center" vertical="center" wrapText="1"/>
    </xf>
    <xf numFmtId="2" fontId="0" fillId="2" borderId="8" xfId="0" applyNumberForma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14" borderId="20" xfId="0" applyFont="1" applyFill="1" applyBorder="1" applyAlignment="1">
      <alignment horizontal="center" vertical="center" wrapText="1"/>
    </xf>
    <xf numFmtId="164" fontId="0" fillId="9" borderId="10" xfId="0" applyNumberFormat="1" applyFill="1" applyBorder="1" applyAlignment="1">
      <alignment horizontal="center" vertical="center" wrapText="1"/>
    </xf>
    <xf numFmtId="2" fontId="0" fillId="9" borderId="10" xfId="0" applyNumberFormat="1" applyFill="1" applyBorder="1"/>
    <xf numFmtId="164" fontId="0" fillId="3" borderId="32" xfId="0" applyNumberFormat="1" applyFill="1" applyBorder="1" applyAlignment="1">
      <alignment horizontal="center" vertical="center" wrapText="1"/>
    </xf>
    <xf numFmtId="2" fontId="0" fillId="3" borderId="42" xfId="0" applyNumberFormat="1" applyFill="1" applyBorder="1"/>
    <xf numFmtId="0" fontId="3" fillId="12" borderId="42" xfId="0" applyFont="1" applyFill="1" applyBorder="1" applyAlignment="1">
      <alignment horizontal="center" vertical="center" wrapText="1"/>
    </xf>
    <xf numFmtId="0" fontId="0" fillId="0" borderId="5" xfId="0" applyBorder="1"/>
    <xf numFmtId="164" fontId="0" fillId="14" borderId="29" xfId="0" applyNumberFormat="1" applyFill="1" applyBorder="1"/>
    <xf numFmtId="164" fontId="0" fillId="5" borderId="7" xfId="0" applyNumberFormat="1" applyFill="1" applyBorder="1"/>
    <xf numFmtId="164" fontId="0" fillId="15" borderId="32" xfId="0" applyNumberFormat="1" applyFill="1" applyBorder="1" applyAlignment="1">
      <alignment horizontal="center" vertical="center" wrapText="1"/>
    </xf>
    <xf numFmtId="2" fontId="0" fillId="15" borderId="42" xfId="0" applyNumberFormat="1" applyFill="1" applyBorder="1"/>
    <xf numFmtId="0" fontId="3" fillId="12" borderId="32" xfId="0" applyFont="1" applyFill="1" applyBorder="1" applyAlignment="1">
      <alignment horizontal="center" vertical="center" wrapText="1"/>
    </xf>
    <xf numFmtId="164" fontId="0" fillId="14" borderId="2" xfId="0" applyNumberFormat="1" applyFill="1" applyBorder="1"/>
    <xf numFmtId="164" fontId="0" fillId="21" borderId="32" xfId="0" applyNumberFormat="1" applyFill="1" applyBorder="1" applyAlignment="1">
      <alignment horizontal="center" vertical="center" wrapText="1"/>
    </xf>
    <xf numFmtId="2" fontId="0" fillId="21" borderId="32" xfId="0" applyNumberFormat="1" applyFill="1" applyBorder="1"/>
    <xf numFmtId="0" fontId="3" fillId="12" borderId="42" xfId="0" applyFont="1" applyFill="1" applyBorder="1"/>
    <xf numFmtId="0" fontId="1" fillId="0" borderId="0" xfId="0" applyFont="1"/>
    <xf numFmtId="0" fontId="0" fillId="0" borderId="17" xfId="0" applyBorder="1" applyAlignment="1">
      <alignment horizontal="center"/>
    </xf>
    <xf numFmtId="2" fontId="0" fillId="3" borderId="0" xfId="0" applyNumberForma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В 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Сравнение!$G$2:$G$7</c:f>
              <c:numCache>
                <c:formatCode>General</c:formatCode>
                <c:ptCount val="6"/>
                <c:pt idx="0">
                  <c:v>652.9</c:v>
                </c:pt>
                <c:pt idx="1">
                  <c:v>651.70000000000005</c:v>
                </c:pt>
                <c:pt idx="2">
                  <c:v>643.9</c:v>
                </c:pt>
                <c:pt idx="3">
                  <c:v>647.4</c:v>
                </c:pt>
                <c:pt idx="4">
                  <c:v>659.2</c:v>
                </c:pt>
                <c:pt idx="5">
                  <c:v>651.1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4-47C2-8A9C-90283577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26680"/>
        <c:axId val="403827040"/>
      </c:lineChart>
      <c:catAx>
        <c:axId val="40382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27040"/>
        <c:crosses val="autoZero"/>
        <c:auto val="1"/>
        <c:lblAlgn val="ctr"/>
        <c:lblOffset val="100"/>
        <c:noMultiLvlLbl val="0"/>
      </c:catAx>
      <c:valAx>
        <c:axId val="403827040"/>
        <c:scaling>
          <c:orientation val="minMax"/>
          <c:max val="660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2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Сравнение!$D$23:$D$28</c:f>
              <c:numCache>
                <c:formatCode>0.0</c:formatCode>
                <c:ptCount val="6"/>
                <c:pt idx="0">
                  <c:v>271.10000000000002</c:v>
                </c:pt>
                <c:pt idx="1">
                  <c:v>278</c:v>
                </c:pt>
                <c:pt idx="2">
                  <c:v>278.3</c:v>
                </c:pt>
                <c:pt idx="3">
                  <c:v>264.2</c:v>
                </c:pt>
                <c:pt idx="4">
                  <c:v>277.7</c:v>
                </c:pt>
                <c:pt idx="5">
                  <c:v>277.7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4-4A10-ADF9-77604BEF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73640"/>
        <c:axId val="508274360"/>
      </c:lineChart>
      <c:catAx>
        <c:axId val="50827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74360"/>
        <c:crosses val="autoZero"/>
        <c:auto val="1"/>
        <c:lblAlgn val="ctr"/>
        <c:lblOffset val="100"/>
        <c:noMultiLvlLbl val="0"/>
      </c:catAx>
      <c:valAx>
        <c:axId val="508274360"/>
        <c:scaling>
          <c:orientation val="minMax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7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Сравнение!$F$23:$F$28</c:f>
              <c:numCache>
                <c:formatCode>0.00</c:formatCode>
                <c:ptCount val="6"/>
                <c:pt idx="0">
                  <c:v>7.88</c:v>
                </c:pt>
                <c:pt idx="1">
                  <c:v>7.76</c:v>
                </c:pt>
                <c:pt idx="2">
                  <c:v>7.77</c:v>
                </c:pt>
                <c:pt idx="3">
                  <c:v>7.93</c:v>
                </c:pt>
                <c:pt idx="4">
                  <c:v>7.78</c:v>
                </c:pt>
                <c:pt idx="5">
                  <c:v>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2-4FB6-8CE3-8468B945C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13360"/>
        <c:axId val="517217680"/>
      </c:lineChart>
      <c:catAx>
        <c:axId val="51721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17680"/>
        <c:crosses val="autoZero"/>
        <c:auto val="1"/>
        <c:lblAlgn val="ctr"/>
        <c:lblOffset val="100"/>
        <c:noMultiLvlLbl val="0"/>
      </c:catAx>
      <c:valAx>
        <c:axId val="517217680"/>
        <c:scaling>
          <c:orientation val="minMax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Сравнение!$G$23:$G$28</c:f>
              <c:numCache>
                <c:formatCode>General</c:formatCode>
                <c:ptCount val="6"/>
                <c:pt idx="0">
                  <c:v>657.4</c:v>
                </c:pt>
                <c:pt idx="1">
                  <c:v>651.9</c:v>
                </c:pt>
                <c:pt idx="2">
                  <c:v>651.6</c:v>
                </c:pt>
                <c:pt idx="3">
                  <c:v>650.4</c:v>
                </c:pt>
                <c:pt idx="4">
                  <c:v>649.70000000000005</c:v>
                </c:pt>
                <c:pt idx="5">
                  <c:v>649.20000000000005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4-4C03-BFA3-206586F3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10120"/>
        <c:axId val="517210480"/>
      </c:lineChart>
      <c:catAx>
        <c:axId val="51721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10480"/>
        <c:crosses val="autoZero"/>
        <c:auto val="1"/>
        <c:lblAlgn val="ctr"/>
        <c:lblOffset val="100"/>
        <c:noMultiLvlLbl val="0"/>
      </c:catAx>
      <c:valAx>
        <c:axId val="5172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1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Сравнение!$D$30:$D$35</c:f>
              <c:numCache>
                <c:formatCode>0.0</c:formatCode>
                <c:ptCount val="6"/>
                <c:pt idx="0">
                  <c:v>277.5</c:v>
                </c:pt>
                <c:pt idx="1">
                  <c:v>276.5</c:v>
                </c:pt>
                <c:pt idx="2">
                  <c:v>271.60000000000002</c:v>
                </c:pt>
                <c:pt idx="3">
                  <c:v>271.39999999999998</c:v>
                </c:pt>
                <c:pt idx="4">
                  <c:v>277.3</c:v>
                </c:pt>
                <c:pt idx="5">
                  <c:v>276.10000000000002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5-4ABC-9FDC-F6D40212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16984"/>
        <c:axId val="600618784"/>
      </c:lineChart>
      <c:catAx>
        <c:axId val="600616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18784"/>
        <c:crosses val="autoZero"/>
        <c:auto val="1"/>
        <c:lblAlgn val="ctr"/>
        <c:lblOffset val="100"/>
        <c:noMultiLvlLbl val="0"/>
      </c:catAx>
      <c:valAx>
        <c:axId val="600618784"/>
        <c:scaling>
          <c:orientation val="minMax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1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Сравнение!$F$30:$F$35</c:f>
              <c:numCache>
                <c:formatCode>0.00</c:formatCode>
                <c:ptCount val="6"/>
                <c:pt idx="0">
                  <c:v>7.78</c:v>
                </c:pt>
                <c:pt idx="1">
                  <c:v>7.75</c:v>
                </c:pt>
                <c:pt idx="2">
                  <c:v>7.83</c:v>
                </c:pt>
                <c:pt idx="3">
                  <c:v>7.86</c:v>
                </c:pt>
                <c:pt idx="4">
                  <c:v>7.76</c:v>
                </c:pt>
                <c:pt idx="5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593-AABC-38073626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68240"/>
        <c:axId val="508268960"/>
      </c:lineChart>
      <c:catAx>
        <c:axId val="50826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68960"/>
        <c:crosses val="autoZero"/>
        <c:auto val="1"/>
        <c:lblAlgn val="ctr"/>
        <c:lblOffset val="100"/>
        <c:noMultiLvlLbl val="0"/>
      </c:catAx>
      <c:valAx>
        <c:axId val="508268960"/>
        <c:scaling>
          <c:orientation val="minMax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6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Сравнение!$G$30:$G$35</c:f>
              <c:numCache>
                <c:formatCode>General</c:formatCode>
                <c:ptCount val="6"/>
                <c:pt idx="0">
                  <c:v>648.4</c:v>
                </c:pt>
                <c:pt idx="1">
                  <c:v>649.70000000000005</c:v>
                </c:pt>
                <c:pt idx="2">
                  <c:v>649.9</c:v>
                </c:pt>
                <c:pt idx="3">
                  <c:v>646.9</c:v>
                </c:pt>
                <c:pt idx="4">
                  <c:v>649.4</c:v>
                </c:pt>
                <c:pt idx="5">
                  <c:v>646.4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A-47F7-A397-244F7823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68336"/>
        <c:axId val="522674096"/>
      </c:lineChart>
      <c:catAx>
        <c:axId val="52266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4096"/>
        <c:crosses val="autoZero"/>
        <c:auto val="1"/>
        <c:lblAlgn val="ctr"/>
        <c:lblOffset val="100"/>
        <c:noMultiLvlLbl val="0"/>
      </c:catAx>
      <c:valAx>
        <c:axId val="522674096"/>
        <c:scaling>
          <c:orientation val="minMax"/>
          <c:max val="660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Сравнение!$D$37:$D$42</c:f>
              <c:numCache>
                <c:formatCode>0.0</c:formatCode>
                <c:ptCount val="6"/>
                <c:pt idx="0">
                  <c:v>277.60000000000002</c:v>
                </c:pt>
                <c:pt idx="1">
                  <c:v>276</c:v>
                </c:pt>
                <c:pt idx="2">
                  <c:v>265</c:v>
                </c:pt>
                <c:pt idx="3">
                  <c:v>265.39999999999998</c:v>
                </c:pt>
                <c:pt idx="4">
                  <c:v>276.3</c:v>
                </c:pt>
                <c:pt idx="5">
                  <c:v>276.3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4-4745-8121-4F1BEF63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66440"/>
        <c:axId val="393962840"/>
      </c:lineChart>
      <c:catAx>
        <c:axId val="39396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62840"/>
        <c:crosses val="autoZero"/>
        <c:auto val="1"/>
        <c:lblAlgn val="ctr"/>
        <c:lblOffset val="100"/>
        <c:noMultiLvlLbl val="0"/>
      </c:catAx>
      <c:valAx>
        <c:axId val="393962840"/>
        <c:scaling>
          <c:orientation val="minMax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6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Сравнение!$F$37:$F$42</c:f>
              <c:numCache>
                <c:formatCode>0.00</c:formatCode>
                <c:ptCount val="6"/>
                <c:pt idx="0">
                  <c:v>7.97</c:v>
                </c:pt>
                <c:pt idx="1">
                  <c:v>7.97</c:v>
                </c:pt>
                <c:pt idx="2">
                  <c:v>7.93</c:v>
                </c:pt>
                <c:pt idx="3">
                  <c:v>7.93</c:v>
                </c:pt>
                <c:pt idx="4">
                  <c:v>7.76</c:v>
                </c:pt>
                <c:pt idx="5">
                  <c:v>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C-4B21-890B-8BB14BEFF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46280"/>
        <c:axId val="508247360"/>
      </c:lineChart>
      <c:catAx>
        <c:axId val="50824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47360"/>
        <c:crosses val="autoZero"/>
        <c:auto val="1"/>
        <c:lblAlgn val="ctr"/>
        <c:lblOffset val="100"/>
        <c:noMultiLvlLbl val="0"/>
      </c:catAx>
      <c:valAx>
        <c:axId val="508247360"/>
        <c:scaling>
          <c:orientation val="minMax"/>
          <c:max val="8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462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Сравнение!$G$37:$G$42</c:f>
              <c:numCache>
                <c:formatCode>General</c:formatCode>
                <c:ptCount val="6"/>
                <c:pt idx="0">
                  <c:v>661</c:v>
                </c:pt>
                <c:pt idx="1">
                  <c:v>660.5</c:v>
                </c:pt>
                <c:pt idx="2">
                  <c:v>652.20000000000005</c:v>
                </c:pt>
                <c:pt idx="3">
                  <c:v>651.20000000000005</c:v>
                </c:pt>
                <c:pt idx="4">
                  <c:v>651.4</c:v>
                </c:pt>
                <c:pt idx="5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B-4F5A-B0F6-B4EC5B026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56816"/>
        <c:axId val="522656456"/>
      </c:lineChart>
      <c:catAx>
        <c:axId val="52265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56456"/>
        <c:crosses val="autoZero"/>
        <c:auto val="1"/>
        <c:lblAlgn val="ctr"/>
        <c:lblOffset val="100"/>
        <c:noMultiLvlLbl val="0"/>
      </c:catAx>
      <c:valAx>
        <c:axId val="5226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Сравнение!$D$44:$D$49</c:f>
              <c:numCache>
                <c:formatCode>0.0</c:formatCode>
                <c:ptCount val="6"/>
                <c:pt idx="0">
                  <c:v>271.89999999999998</c:v>
                </c:pt>
                <c:pt idx="1">
                  <c:v>270.2</c:v>
                </c:pt>
                <c:pt idx="2">
                  <c:v>272.5</c:v>
                </c:pt>
                <c:pt idx="3">
                  <c:v>272.5</c:v>
                </c:pt>
                <c:pt idx="4">
                  <c:v>276.8</c:v>
                </c:pt>
                <c:pt idx="5">
                  <c:v>276.2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D-4C1F-BA9C-3F5DB2AD5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57720"/>
        <c:axId val="600609784"/>
      </c:lineChart>
      <c:catAx>
        <c:axId val="33785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09784"/>
        <c:crosses val="autoZero"/>
        <c:auto val="1"/>
        <c:lblAlgn val="ctr"/>
        <c:lblOffset val="100"/>
        <c:noMultiLvlLbl val="0"/>
      </c:catAx>
      <c:valAx>
        <c:axId val="6006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85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В пм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Сравнение!$D$2:$D$7</c:f>
              <c:numCache>
                <c:formatCode>0.0</c:formatCode>
                <c:ptCount val="6"/>
                <c:pt idx="0">
                  <c:v>278.7</c:v>
                </c:pt>
                <c:pt idx="1">
                  <c:v>278.39999999999998</c:v>
                </c:pt>
                <c:pt idx="2">
                  <c:v>266</c:v>
                </c:pt>
                <c:pt idx="3">
                  <c:v>265.2</c:v>
                </c:pt>
                <c:pt idx="4">
                  <c:v>273.10000000000002</c:v>
                </c:pt>
                <c:pt idx="5">
                  <c:v>280.2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9-405F-8E8E-419804F7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86440"/>
        <c:axId val="393782120"/>
      </c:lineChart>
      <c:catAx>
        <c:axId val="39378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82120"/>
        <c:crosses val="autoZero"/>
        <c:auto val="1"/>
        <c:lblAlgn val="ctr"/>
        <c:lblOffset val="100"/>
        <c:noMultiLvlLbl val="0"/>
      </c:catAx>
      <c:valAx>
        <c:axId val="393782120"/>
        <c:scaling>
          <c:orientation val="minMax"/>
          <c:max val="285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864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Сравнение!$F$44:$F$49</c:f>
              <c:numCache>
                <c:formatCode>0.00</c:formatCode>
                <c:ptCount val="6"/>
                <c:pt idx="0">
                  <c:v>7.96</c:v>
                </c:pt>
                <c:pt idx="1">
                  <c:v>8</c:v>
                </c:pt>
                <c:pt idx="2">
                  <c:v>7.8</c:v>
                </c:pt>
                <c:pt idx="3">
                  <c:v>7.84</c:v>
                </c:pt>
                <c:pt idx="4">
                  <c:v>7.7</c:v>
                </c:pt>
                <c:pt idx="5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7-403B-9A47-C0426A371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61400"/>
        <c:axId val="508258520"/>
      </c:lineChart>
      <c:catAx>
        <c:axId val="50826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58520"/>
        <c:crosses val="autoZero"/>
        <c:auto val="1"/>
        <c:lblAlgn val="ctr"/>
        <c:lblOffset val="100"/>
        <c:noMultiLvlLbl val="0"/>
      </c:catAx>
      <c:valAx>
        <c:axId val="508258520"/>
        <c:scaling>
          <c:orientation val="minMax"/>
          <c:max val="8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61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Сравнение!$G$44:$G$49</c:f>
              <c:numCache>
                <c:formatCode>General</c:formatCode>
                <c:ptCount val="6"/>
                <c:pt idx="0">
                  <c:v>653.6</c:v>
                </c:pt>
                <c:pt idx="1">
                  <c:v>656.2</c:v>
                </c:pt>
                <c:pt idx="2">
                  <c:v>644.70000000000005</c:v>
                </c:pt>
                <c:pt idx="3">
                  <c:v>646.1</c:v>
                </c:pt>
                <c:pt idx="4">
                  <c:v>649.29999999999995</c:v>
                </c:pt>
                <c:pt idx="5">
                  <c:v>644.79999999999995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1-417D-8A18-009A56A2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56000"/>
        <c:axId val="393954560"/>
      </c:lineChart>
      <c:catAx>
        <c:axId val="3939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54560"/>
        <c:crosses val="autoZero"/>
        <c:auto val="1"/>
        <c:lblAlgn val="ctr"/>
        <c:lblOffset val="100"/>
        <c:noMultiLvlLbl val="0"/>
      </c:catAx>
      <c:valAx>
        <c:axId val="393954560"/>
        <c:scaling>
          <c:orientation val="minMax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Сравнение!$D$51:$D$56</c:f>
              <c:numCache>
                <c:formatCode>0.0</c:formatCode>
                <c:ptCount val="6"/>
                <c:pt idx="0">
                  <c:v>273.7</c:v>
                </c:pt>
                <c:pt idx="1">
                  <c:v>273.3</c:v>
                </c:pt>
                <c:pt idx="2">
                  <c:v>271.5</c:v>
                </c:pt>
                <c:pt idx="3">
                  <c:v>271.2</c:v>
                </c:pt>
                <c:pt idx="4">
                  <c:v>275.5</c:v>
                </c:pt>
                <c:pt idx="5">
                  <c:v>274.60000000000002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9-4AF4-BA0F-C4F28F394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65000"/>
        <c:axId val="508257440"/>
      </c:lineChart>
      <c:catAx>
        <c:axId val="50826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57440"/>
        <c:crosses val="autoZero"/>
        <c:auto val="1"/>
        <c:lblAlgn val="ctr"/>
        <c:lblOffset val="100"/>
        <c:noMultiLvlLbl val="0"/>
      </c:catAx>
      <c:valAx>
        <c:axId val="508257440"/>
        <c:scaling>
          <c:orientation val="minMax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6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Сравнение!$F$51:$F$56</c:f>
              <c:numCache>
                <c:formatCode>0.00</c:formatCode>
                <c:ptCount val="6"/>
                <c:pt idx="0">
                  <c:v>7.84</c:v>
                </c:pt>
                <c:pt idx="1">
                  <c:v>7.96</c:v>
                </c:pt>
                <c:pt idx="2">
                  <c:v>7.82</c:v>
                </c:pt>
                <c:pt idx="3">
                  <c:v>7.81</c:v>
                </c:pt>
                <c:pt idx="4">
                  <c:v>7.8</c:v>
                </c:pt>
                <c:pt idx="5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5-4E84-BF69-987A55C1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71768"/>
        <c:axId val="485066008"/>
      </c:lineChart>
      <c:catAx>
        <c:axId val="48507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066008"/>
        <c:crosses val="autoZero"/>
        <c:auto val="1"/>
        <c:lblAlgn val="ctr"/>
        <c:lblOffset val="100"/>
        <c:noMultiLvlLbl val="0"/>
      </c:catAx>
      <c:valAx>
        <c:axId val="485066008"/>
        <c:scaling>
          <c:orientation val="minMax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07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Сравнение!$G$51:$G$56</c:f>
              <c:numCache>
                <c:formatCode>General</c:formatCode>
                <c:ptCount val="6"/>
                <c:pt idx="0">
                  <c:v>648.6</c:v>
                </c:pt>
                <c:pt idx="1">
                  <c:v>655.4</c:v>
                </c:pt>
                <c:pt idx="2">
                  <c:v>644.9</c:v>
                </c:pt>
                <c:pt idx="3">
                  <c:v>644.79999999999995</c:v>
                </c:pt>
                <c:pt idx="4">
                  <c:v>648.6</c:v>
                </c:pt>
                <c:pt idx="5">
                  <c:v>644.29999999999995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E-4B71-A1DA-FDC90742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52136"/>
        <c:axId val="522656096"/>
      </c:lineChart>
      <c:catAx>
        <c:axId val="52265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56096"/>
        <c:crosses val="autoZero"/>
        <c:auto val="1"/>
        <c:lblAlgn val="ctr"/>
        <c:lblOffset val="100"/>
        <c:noMultiLvlLbl val="0"/>
      </c:catAx>
      <c:valAx>
        <c:axId val="522656096"/>
        <c:scaling>
          <c:orientation val="minMax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5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Сравнение!$D$58:$D$63</c:f>
              <c:numCache>
                <c:formatCode>0.0</c:formatCode>
                <c:ptCount val="6"/>
                <c:pt idx="0">
                  <c:v>275.7</c:v>
                </c:pt>
                <c:pt idx="1">
                  <c:v>275.2</c:v>
                </c:pt>
                <c:pt idx="2">
                  <c:v>271.3</c:v>
                </c:pt>
                <c:pt idx="3">
                  <c:v>271.8</c:v>
                </c:pt>
                <c:pt idx="4">
                  <c:v>273.39999999999998</c:v>
                </c:pt>
                <c:pt idx="5">
                  <c:v>272.7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029-9C52-3A2D039C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49656"/>
        <c:axId val="480751816"/>
      </c:lineChart>
      <c:catAx>
        <c:axId val="48074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751816"/>
        <c:crosses val="autoZero"/>
        <c:auto val="1"/>
        <c:lblAlgn val="ctr"/>
        <c:lblOffset val="100"/>
        <c:noMultiLvlLbl val="0"/>
      </c:catAx>
      <c:valAx>
        <c:axId val="480751816"/>
        <c:scaling>
          <c:orientation val="minMax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7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Сравнение!$F$58:$F$63</c:f>
              <c:numCache>
                <c:formatCode>0.00</c:formatCode>
                <c:ptCount val="6"/>
                <c:pt idx="0">
                  <c:v>7.74</c:v>
                </c:pt>
                <c:pt idx="1">
                  <c:v>7.7</c:v>
                </c:pt>
                <c:pt idx="2">
                  <c:v>7.7</c:v>
                </c:pt>
                <c:pt idx="3">
                  <c:v>7.78</c:v>
                </c:pt>
                <c:pt idx="4">
                  <c:v>7.93</c:v>
                </c:pt>
                <c:pt idx="5">
                  <c:v>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7-4379-B9CC-9009DD451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43208"/>
        <c:axId val="483043568"/>
      </c:lineChart>
      <c:catAx>
        <c:axId val="48304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43568"/>
        <c:crosses val="autoZero"/>
        <c:auto val="1"/>
        <c:lblAlgn val="ctr"/>
        <c:lblOffset val="100"/>
        <c:noMultiLvlLbl val="0"/>
      </c:catAx>
      <c:valAx>
        <c:axId val="483043568"/>
        <c:scaling>
          <c:orientation val="minMax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432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Сравнение!$G$58:$G$63</c:f>
              <c:numCache>
                <c:formatCode>General</c:formatCode>
                <c:ptCount val="6"/>
                <c:pt idx="0">
                  <c:v>646.1</c:v>
                </c:pt>
                <c:pt idx="1">
                  <c:v>648.29999999999995</c:v>
                </c:pt>
                <c:pt idx="2">
                  <c:v>648.5</c:v>
                </c:pt>
                <c:pt idx="3">
                  <c:v>648.70000000000005</c:v>
                </c:pt>
                <c:pt idx="4">
                  <c:v>652.20000000000005</c:v>
                </c:pt>
                <c:pt idx="5">
                  <c:v>648.9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A-41B7-819F-E3BE189F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96296"/>
        <c:axId val="603798456"/>
      </c:lineChart>
      <c:catAx>
        <c:axId val="60379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98456"/>
        <c:crosses val="autoZero"/>
        <c:auto val="1"/>
        <c:lblAlgn val="ctr"/>
        <c:lblOffset val="100"/>
        <c:noMultiLvlLbl val="0"/>
      </c:catAx>
      <c:valAx>
        <c:axId val="603798456"/>
        <c:scaling>
          <c:orientation val="minMax"/>
          <c:max val="6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79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Сравнение!$D$65:$D$70</c:f>
              <c:numCache>
                <c:formatCode>0.0</c:formatCode>
                <c:ptCount val="6"/>
                <c:pt idx="0">
                  <c:v>274.5</c:v>
                </c:pt>
                <c:pt idx="1">
                  <c:v>271.10000000000002</c:v>
                </c:pt>
                <c:pt idx="2">
                  <c:v>271.5</c:v>
                </c:pt>
                <c:pt idx="3">
                  <c:v>273.10000000000002</c:v>
                </c:pt>
                <c:pt idx="4">
                  <c:v>273.39999999999998</c:v>
                </c:pt>
                <c:pt idx="5">
                  <c:v>274.5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4-477C-8E75-369546E4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67768"/>
        <c:axId val="653768488"/>
      </c:lineChart>
      <c:catAx>
        <c:axId val="65376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768488"/>
        <c:crosses val="autoZero"/>
        <c:auto val="1"/>
        <c:lblAlgn val="ctr"/>
        <c:lblOffset val="100"/>
        <c:noMultiLvlLbl val="0"/>
      </c:catAx>
      <c:valAx>
        <c:axId val="653768488"/>
        <c:scaling>
          <c:orientation val="minMax"/>
          <c:max val="28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76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Сравнение!$F$65:$F$70</c:f>
              <c:numCache>
                <c:formatCode>0.00</c:formatCode>
                <c:ptCount val="6"/>
                <c:pt idx="0">
                  <c:v>7.88</c:v>
                </c:pt>
                <c:pt idx="1">
                  <c:v>7.94</c:v>
                </c:pt>
                <c:pt idx="2">
                  <c:v>7.7</c:v>
                </c:pt>
                <c:pt idx="3">
                  <c:v>7.7</c:v>
                </c:pt>
                <c:pt idx="4">
                  <c:v>7.93</c:v>
                </c:pt>
                <c:pt idx="5">
                  <c:v>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0-431D-8624-08734081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20672"/>
        <c:axId val="619315992"/>
      </c:lineChart>
      <c:catAx>
        <c:axId val="61932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315992"/>
        <c:crosses val="autoZero"/>
        <c:auto val="1"/>
        <c:lblAlgn val="ctr"/>
        <c:lblOffset val="100"/>
        <c:noMultiLvlLbl val="0"/>
      </c:catAx>
      <c:valAx>
        <c:axId val="619315992"/>
        <c:scaling>
          <c:orientation val="minMax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3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Ф пм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Сравнение!$F$2:$F$7</c:f>
              <c:numCache>
                <c:formatCode>0.00</c:formatCode>
                <c:ptCount val="6"/>
                <c:pt idx="0">
                  <c:v>7.81</c:v>
                </c:pt>
                <c:pt idx="1">
                  <c:v>7.82</c:v>
                </c:pt>
                <c:pt idx="2">
                  <c:v>7.71</c:v>
                </c:pt>
                <c:pt idx="3">
                  <c:v>7.9</c:v>
                </c:pt>
                <c:pt idx="4">
                  <c:v>8</c:v>
                </c:pt>
                <c:pt idx="5">
                  <c:v>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2-4A12-AC38-4E2995B1A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86080"/>
        <c:axId val="393786800"/>
      </c:lineChart>
      <c:catAx>
        <c:axId val="39378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86800"/>
        <c:crosses val="autoZero"/>
        <c:auto val="1"/>
        <c:lblAlgn val="ctr"/>
        <c:lblOffset val="100"/>
        <c:noMultiLvlLbl val="0"/>
      </c:catAx>
      <c:valAx>
        <c:axId val="393786800"/>
        <c:scaling>
          <c:orientation val="minMax"/>
          <c:max val="8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860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Сравнение!$G$65:$G$70</c:f>
              <c:numCache>
                <c:formatCode>General</c:formatCode>
                <c:ptCount val="6"/>
                <c:pt idx="0">
                  <c:v>650.1</c:v>
                </c:pt>
                <c:pt idx="1">
                  <c:v>646.70000000000005</c:v>
                </c:pt>
                <c:pt idx="2">
                  <c:v>644</c:v>
                </c:pt>
                <c:pt idx="3">
                  <c:v>646.9</c:v>
                </c:pt>
                <c:pt idx="4">
                  <c:v>653.20000000000005</c:v>
                </c:pt>
                <c:pt idx="5">
                  <c:v>652.70000000000005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C-4407-869F-2608C687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38072"/>
        <c:axId val="483438432"/>
      </c:lineChart>
      <c:catAx>
        <c:axId val="48343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438432"/>
        <c:crosses val="autoZero"/>
        <c:auto val="1"/>
        <c:lblAlgn val="ctr"/>
        <c:lblOffset val="100"/>
        <c:noMultiLvlLbl val="0"/>
      </c:catAx>
      <c:valAx>
        <c:axId val="483438432"/>
        <c:scaling>
          <c:orientation val="minMax"/>
          <c:max val="660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43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Сравнение!$D$72:$D$77</c:f>
              <c:numCache>
                <c:formatCode>0.0</c:formatCode>
                <c:ptCount val="6"/>
                <c:pt idx="0">
                  <c:v>274.5</c:v>
                </c:pt>
                <c:pt idx="1">
                  <c:v>274.3</c:v>
                </c:pt>
                <c:pt idx="2">
                  <c:v>272</c:v>
                </c:pt>
                <c:pt idx="3">
                  <c:v>272.7</c:v>
                </c:pt>
                <c:pt idx="4">
                  <c:v>275</c:v>
                </c:pt>
                <c:pt idx="5">
                  <c:v>275.7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B-477A-9A9F-1D9AF3E7C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15272"/>
        <c:axId val="619315632"/>
      </c:lineChart>
      <c:catAx>
        <c:axId val="61931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315632"/>
        <c:crosses val="autoZero"/>
        <c:auto val="1"/>
        <c:lblAlgn val="ctr"/>
        <c:lblOffset val="100"/>
        <c:noMultiLvlLbl val="0"/>
      </c:catAx>
      <c:valAx>
        <c:axId val="619315632"/>
        <c:scaling>
          <c:orientation val="minMax"/>
          <c:max val="28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31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Сравнение!$F$72:$F$77</c:f>
              <c:numCache>
                <c:formatCode>0.00</c:formatCode>
                <c:ptCount val="6"/>
                <c:pt idx="0">
                  <c:v>8.06</c:v>
                </c:pt>
                <c:pt idx="1">
                  <c:v>8</c:v>
                </c:pt>
                <c:pt idx="2">
                  <c:v>7.7</c:v>
                </c:pt>
                <c:pt idx="3">
                  <c:v>7.75</c:v>
                </c:pt>
                <c:pt idx="4">
                  <c:v>7.71</c:v>
                </c:pt>
                <c:pt idx="5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1-4242-980F-79D90579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75760"/>
        <c:axId val="618675400"/>
      </c:lineChart>
      <c:catAx>
        <c:axId val="61867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675400"/>
        <c:crosses val="autoZero"/>
        <c:auto val="1"/>
        <c:lblAlgn val="ctr"/>
        <c:lblOffset val="100"/>
        <c:noMultiLvlLbl val="0"/>
      </c:catAx>
      <c:valAx>
        <c:axId val="618675400"/>
        <c:scaling>
          <c:orientation val="minMax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6757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Сравнение!$G$72:$G$77</c:f>
              <c:numCache>
                <c:formatCode>General</c:formatCode>
                <c:ptCount val="6"/>
                <c:pt idx="0">
                  <c:v>660.6</c:v>
                </c:pt>
                <c:pt idx="1">
                  <c:v>660.8</c:v>
                </c:pt>
                <c:pt idx="2">
                  <c:v>648.4</c:v>
                </c:pt>
                <c:pt idx="3">
                  <c:v>649.20000000000005</c:v>
                </c:pt>
                <c:pt idx="4">
                  <c:v>644.20000000000005</c:v>
                </c:pt>
                <c:pt idx="5">
                  <c:v>644.5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C-42DE-B323-E95C6F94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103808"/>
        <c:axId val="485110648"/>
      </c:lineChart>
      <c:catAx>
        <c:axId val="48510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110648"/>
        <c:crosses val="autoZero"/>
        <c:auto val="1"/>
        <c:lblAlgn val="ctr"/>
        <c:lblOffset val="100"/>
        <c:noMultiLvlLbl val="0"/>
      </c:catAx>
      <c:valAx>
        <c:axId val="485110648"/>
        <c:scaling>
          <c:orientation val="minMax"/>
          <c:max val="662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1038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Сравнение!$D$79:$D$84</c:f>
              <c:numCache>
                <c:formatCode>0.0</c:formatCode>
                <c:ptCount val="6"/>
                <c:pt idx="0">
                  <c:v>274</c:v>
                </c:pt>
                <c:pt idx="1">
                  <c:v>273.60000000000002</c:v>
                </c:pt>
                <c:pt idx="2">
                  <c:v>272</c:v>
                </c:pt>
                <c:pt idx="3">
                  <c:v>274.8</c:v>
                </c:pt>
                <c:pt idx="4">
                  <c:v>268</c:v>
                </c:pt>
                <c:pt idx="5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9-40E6-90A0-DFB31B64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81488"/>
        <c:axId val="485077528"/>
      </c:lineChart>
      <c:catAx>
        <c:axId val="48508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077528"/>
        <c:crosses val="autoZero"/>
        <c:auto val="1"/>
        <c:lblAlgn val="ctr"/>
        <c:lblOffset val="100"/>
        <c:noMultiLvlLbl val="0"/>
      </c:catAx>
      <c:valAx>
        <c:axId val="485077528"/>
        <c:scaling>
          <c:orientation val="minMax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0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Сравнение!$F$79:$F$84</c:f>
              <c:numCache>
                <c:formatCode>0.00</c:formatCode>
                <c:ptCount val="6"/>
                <c:pt idx="0">
                  <c:v>7.73</c:v>
                </c:pt>
                <c:pt idx="1">
                  <c:v>7.77</c:v>
                </c:pt>
                <c:pt idx="2">
                  <c:v>7.66</c:v>
                </c:pt>
                <c:pt idx="3">
                  <c:v>7.67</c:v>
                </c:pt>
                <c:pt idx="4">
                  <c:v>7.83</c:v>
                </c:pt>
                <c:pt idx="5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4-4B77-AE67-7CD68078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3336"/>
        <c:axId val="480762976"/>
      </c:lineChart>
      <c:catAx>
        <c:axId val="48076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762976"/>
        <c:crosses val="autoZero"/>
        <c:auto val="1"/>
        <c:lblAlgn val="ctr"/>
        <c:lblOffset val="100"/>
        <c:noMultiLvlLbl val="0"/>
      </c:catAx>
      <c:valAx>
        <c:axId val="480762976"/>
        <c:scaling>
          <c:orientation val="minMax"/>
          <c:min val="7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7633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Сравнение!$G$79:$G$84</c:f>
              <c:numCache>
                <c:formatCode>General</c:formatCode>
                <c:ptCount val="6"/>
                <c:pt idx="0">
                  <c:v>645.79999999999995</c:v>
                </c:pt>
                <c:pt idx="1">
                  <c:v>645.9</c:v>
                </c:pt>
                <c:pt idx="2">
                  <c:v>647.20000000000005</c:v>
                </c:pt>
                <c:pt idx="3">
                  <c:v>649.9</c:v>
                </c:pt>
                <c:pt idx="4">
                  <c:v>642.4</c:v>
                </c:pt>
                <c:pt idx="5">
                  <c:v>652.1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0-4579-9D81-4C1F4646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873568"/>
        <c:axId val="596878608"/>
      </c:lineChart>
      <c:catAx>
        <c:axId val="59687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878608"/>
        <c:crosses val="autoZero"/>
        <c:auto val="1"/>
        <c:lblAlgn val="ctr"/>
        <c:lblOffset val="100"/>
        <c:noMultiLvlLbl val="0"/>
      </c:catAx>
      <c:valAx>
        <c:axId val="596878608"/>
        <c:scaling>
          <c:orientation val="minMax"/>
          <c:max val="660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8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Сравнение!$D$86:$D$91</c:f>
              <c:numCache>
                <c:formatCode>0.0</c:formatCode>
                <c:ptCount val="6"/>
                <c:pt idx="0">
                  <c:v>273.8</c:v>
                </c:pt>
                <c:pt idx="1">
                  <c:v>272.5</c:v>
                </c:pt>
                <c:pt idx="2">
                  <c:v>273.89999999999998</c:v>
                </c:pt>
                <c:pt idx="3">
                  <c:v>273.8</c:v>
                </c:pt>
                <c:pt idx="4">
                  <c:v>275.3</c:v>
                </c:pt>
                <c:pt idx="5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6-440D-8336-847C4345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89120"/>
        <c:axId val="485783000"/>
      </c:lineChart>
      <c:catAx>
        <c:axId val="48578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783000"/>
        <c:crosses val="autoZero"/>
        <c:auto val="1"/>
        <c:lblAlgn val="ctr"/>
        <c:lblOffset val="100"/>
        <c:noMultiLvlLbl val="0"/>
      </c:catAx>
      <c:valAx>
        <c:axId val="485783000"/>
        <c:scaling>
          <c:orientation val="minMax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7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Сравнение!$F$86:$F$91</c:f>
              <c:numCache>
                <c:formatCode>0.00</c:formatCode>
                <c:ptCount val="6"/>
                <c:pt idx="0">
                  <c:v>7.83</c:v>
                </c:pt>
                <c:pt idx="1">
                  <c:v>7.85</c:v>
                </c:pt>
                <c:pt idx="2">
                  <c:v>7.7</c:v>
                </c:pt>
                <c:pt idx="3">
                  <c:v>7.69</c:v>
                </c:pt>
                <c:pt idx="4">
                  <c:v>7.87</c:v>
                </c:pt>
                <c:pt idx="5">
                  <c:v>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C-4076-9FEA-BB8AFE74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41408"/>
        <c:axId val="483041768"/>
      </c:lineChart>
      <c:catAx>
        <c:axId val="48304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41768"/>
        <c:crosses val="autoZero"/>
        <c:auto val="1"/>
        <c:lblAlgn val="ctr"/>
        <c:lblOffset val="100"/>
        <c:noMultiLvlLbl val="0"/>
      </c:catAx>
      <c:valAx>
        <c:axId val="48304176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Сравнение!$G$86:$G$91</c:f>
              <c:numCache>
                <c:formatCode>General</c:formatCode>
                <c:ptCount val="6"/>
                <c:pt idx="0">
                  <c:v>645.29999999999995</c:v>
                </c:pt>
                <c:pt idx="1">
                  <c:v>645.6</c:v>
                </c:pt>
                <c:pt idx="2">
                  <c:v>649.70000000000005</c:v>
                </c:pt>
                <c:pt idx="3">
                  <c:v>647.5</c:v>
                </c:pt>
                <c:pt idx="4">
                  <c:v>647</c:v>
                </c:pt>
                <c:pt idx="5">
                  <c:v>645.1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8-4CDC-BE44-2DF7F770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65248"/>
        <c:axId val="653756608"/>
      </c:lineChart>
      <c:catAx>
        <c:axId val="65376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756608"/>
        <c:crosses val="autoZero"/>
        <c:auto val="1"/>
        <c:lblAlgn val="ctr"/>
        <c:lblOffset val="100"/>
        <c:noMultiLvlLbl val="0"/>
      </c:catAx>
      <c:valAx>
        <c:axId val="6537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7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 пм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Сравнение!$D$9:$D$14</c:f>
              <c:numCache>
                <c:formatCode>0.0</c:formatCode>
                <c:ptCount val="6"/>
                <c:pt idx="0">
                  <c:v>278.5</c:v>
                </c:pt>
                <c:pt idx="1">
                  <c:v>278.5</c:v>
                </c:pt>
                <c:pt idx="2">
                  <c:v>271</c:v>
                </c:pt>
                <c:pt idx="3">
                  <c:v>270.7</c:v>
                </c:pt>
                <c:pt idx="4">
                  <c:v>278.5</c:v>
                </c:pt>
                <c:pt idx="5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9-48A6-9D2E-72AA1AF9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82840"/>
        <c:axId val="393783200"/>
      </c:lineChart>
      <c:catAx>
        <c:axId val="39378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83200"/>
        <c:crosses val="autoZero"/>
        <c:auto val="1"/>
        <c:lblAlgn val="ctr"/>
        <c:lblOffset val="100"/>
        <c:noMultiLvlLbl val="0"/>
      </c:catAx>
      <c:valAx>
        <c:axId val="393783200"/>
        <c:scaling>
          <c:orientation val="minMax"/>
          <c:max val="28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8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Сравнение!$D$93:$D$98</c:f>
              <c:numCache>
                <c:formatCode>0.0</c:formatCode>
                <c:ptCount val="6"/>
                <c:pt idx="0">
                  <c:v>272</c:v>
                </c:pt>
                <c:pt idx="1">
                  <c:v>272</c:v>
                </c:pt>
                <c:pt idx="2">
                  <c:v>273.5</c:v>
                </c:pt>
                <c:pt idx="3">
                  <c:v>273.10000000000002</c:v>
                </c:pt>
                <c:pt idx="4">
                  <c:v>271.8</c:v>
                </c:pt>
                <c:pt idx="5">
                  <c:v>271.7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5-4103-A3C9-BF3D28A8C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15584"/>
        <c:axId val="488215944"/>
      </c:lineChart>
      <c:catAx>
        <c:axId val="48821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215944"/>
        <c:crosses val="autoZero"/>
        <c:auto val="1"/>
        <c:lblAlgn val="ctr"/>
        <c:lblOffset val="100"/>
        <c:noMultiLvlLbl val="0"/>
      </c:catAx>
      <c:valAx>
        <c:axId val="488215944"/>
        <c:scaling>
          <c:orientation val="minMax"/>
          <c:max val="28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2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Сравнение!$F$93:$F$98</c:f>
              <c:numCache>
                <c:formatCode>0.00</c:formatCode>
                <c:ptCount val="6"/>
                <c:pt idx="0">
                  <c:v>7.88</c:v>
                </c:pt>
                <c:pt idx="1">
                  <c:v>7.85</c:v>
                </c:pt>
                <c:pt idx="2">
                  <c:v>7.7</c:v>
                </c:pt>
                <c:pt idx="3">
                  <c:v>7.73</c:v>
                </c:pt>
                <c:pt idx="4">
                  <c:v>7.86</c:v>
                </c:pt>
                <c:pt idx="5">
                  <c:v>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F-41C2-BB3C-C20112B1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486816"/>
        <c:axId val="623489696"/>
      </c:lineChart>
      <c:catAx>
        <c:axId val="62348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489696"/>
        <c:crosses val="autoZero"/>
        <c:auto val="1"/>
        <c:lblAlgn val="ctr"/>
        <c:lblOffset val="100"/>
        <c:noMultiLvlLbl val="0"/>
      </c:catAx>
      <c:valAx>
        <c:axId val="6234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4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Сравнение!$G$93:$G$98</c:f>
              <c:numCache>
                <c:formatCode>General</c:formatCode>
                <c:ptCount val="6"/>
                <c:pt idx="0">
                  <c:v>646.29999999999995</c:v>
                </c:pt>
                <c:pt idx="1">
                  <c:v>645</c:v>
                </c:pt>
                <c:pt idx="2">
                  <c:v>650.9</c:v>
                </c:pt>
                <c:pt idx="3">
                  <c:v>648.29999999999995</c:v>
                </c:pt>
                <c:pt idx="4">
                  <c:v>648.29999999999995</c:v>
                </c:pt>
                <c:pt idx="5">
                  <c:v>649.5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6-4D5B-BD8C-735D78BA1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77920"/>
        <c:axId val="618673600"/>
      </c:lineChart>
      <c:catAx>
        <c:axId val="6186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673600"/>
        <c:crosses val="autoZero"/>
        <c:auto val="1"/>
        <c:lblAlgn val="ctr"/>
        <c:lblOffset val="100"/>
        <c:noMultiLvlLbl val="0"/>
      </c:catAx>
      <c:valAx>
        <c:axId val="6186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6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Сравнение!$D$100:$D$105</c:f>
              <c:numCache>
                <c:formatCode>0.0</c:formatCode>
                <c:ptCount val="6"/>
                <c:pt idx="0">
                  <c:v>275.10000000000002</c:v>
                </c:pt>
                <c:pt idx="1">
                  <c:v>275</c:v>
                </c:pt>
                <c:pt idx="2">
                  <c:v>272.7</c:v>
                </c:pt>
                <c:pt idx="3">
                  <c:v>272.8</c:v>
                </c:pt>
                <c:pt idx="4">
                  <c:v>272.89999999999998</c:v>
                </c:pt>
                <c:pt idx="5">
                  <c:v>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3DE-A490-463D8F301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16664"/>
        <c:axId val="488224224"/>
      </c:lineChart>
      <c:catAx>
        <c:axId val="48821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224224"/>
        <c:crosses val="autoZero"/>
        <c:auto val="1"/>
        <c:lblAlgn val="ctr"/>
        <c:lblOffset val="100"/>
        <c:noMultiLvlLbl val="0"/>
      </c:catAx>
      <c:valAx>
        <c:axId val="4882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21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Сравнение!$F$100:$F$105</c:f>
              <c:numCache>
                <c:formatCode>0.00</c:formatCode>
                <c:ptCount val="6"/>
                <c:pt idx="0">
                  <c:v>8</c:v>
                </c:pt>
                <c:pt idx="1">
                  <c:v>8.06</c:v>
                </c:pt>
                <c:pt idx="2">
                  <c:v>7.73</c:v>
                </c:pt>
                <c:pt idx="3">
                  <c:v>7.68</c:v>
                </c:pt>
                <c:pt idx="4">
                  <c:v>7.78</c:v>
                </c:pt>
                <c:pt idx="5">
                  <c:v>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B-4E44-857B-B54CE5C0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6400"/>
        <c:axId val="480766760"/>
      </c:lineChart>
      <c:catAx>
        <c:axId val="48076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766760"/>
        <c:crosses val="autoZero"/>
        <c:auto val="1"/>
        <c:lblAlgn val="ctr"/>
        <c:lblOffset val="100"/>
        <c:noMultiLvlLbl val="0"/>
      </c:catAx>
      <c:valAx>
        <c:axId val="480766760"/>
        <c:scaling>
          <c:orientation val="minMax"/>
          <c:min val="7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766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Сравнение!$G$100:$G$105</c:f>
              <c:numCache>
                <c:formatCode>General</c:formatCode>
                <c:ptCount val="6"/>
                <c:pt idx="0">
                  <c:v>657.9</c:v>
                </c:pt>
                <c:pt idx="1">
                  <c:v>660.8</c:v>
                </c:pt>
                <c:pt idx="2">
                  <c:v>651.20000000000005</c:v>
                </c:pt>
                <c:pt idx="3">
                  <c:v>648.20000000000005</c:v>
                </c:pt>
                <c:pt idx="4">
                  <c:v>641.6</c:v>
                </c:pt>
                <c:pt idx="5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0-4110-8D80-30CC58FF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30872"/>
        <c:axId val="483434472"/>
      </c:lineChart>
      <c:catAx>
        <c:axId val="4834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434472"/>
        <c:crosses val="autoZero"/>
        <c:auto val="1"/>
        <c:lblAlgn val="ctr"/>
        <c:lblOffset val="100"/>
        <c:noMultiLvlLbl val="0"/>
      </c:catAx>
      <c:valAx>
        <c:axId val="483434472"/>
        <c:scaling>
          <c:orientation val="minMax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4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Сравнение!$D$107:$D$112</c:f>
              <c:numCache>
                <c:formatCode>0.0</c:formatCode>
                <c:ptCount val="6"/>
                <c:pt idx="0">
                  <c:v>272.10000000000002</c:v>
                </c:pt>
                <c:pt idx="1">
                  <c:v>272</c:v>
                </c:pt>
                <c:pt idx="2">
                  <c:v>270.8</c:v>
                </c:pt>
                <c:pt idx="3">
                  <c:v>270.2</c:v>
                </c:pt>
                <c:pt idx="4">
                  <c:v>272.5</c:v>
                </c:pt>
                <c:pt idx="5">
                  <c:v>276.10000000000002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F-4ECA-9E1C-10413320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7992"/>
        <c:axId val="488589072"/>
      </c:lineChart>
      <c:catAx>
        <c:axId val="48858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589072"/>
        <c:crosses val="autoZero"/>
        <c:auto val="1"/>
        <c:lblAlgn val="ctr"/>
        <c:lblOffset val="100"/>
        <c:noMultiLvlLbl val="0"/>
      </c:catAx>
      <c:valAx>
        <c:axId val="488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58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Сравнение!$F$107:$F$112</c:f>
              <c:numCache>
                <c:formatCode>0.00</c:formatCode>
                <c:ptCount val="6"/>
                <c:pt idx="0">
                  <c:v>7.93</c:v>
                </c:pt>
                <c:pt idx="1">
                  <c:v>7.92</c:v>
                </c:pt>
                <c:pt idx="2">
                  <c:v>7.83</c:v>
                </c:pt>
                <c:pt idx="3">
                  <c:v>7.8</c:v>
                </c:pt>
                <c:pt idx="4">
                  <c:v>7.7</c:v>
                </c:pt>
                <c:pt idx="5">
                  <c:v>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8-40ED-9783-D65331157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56856"/>
        <c:axId val="480750016"/>
      </c:lineChart>
      <c:catAx>
        <c:axId val="48075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750016"/>
        <c:crosses val="autoZero"/>
        <c:auto val="1"/>
        <c:lblAlgn val="ctr"/>
        <c:lblOffset val="100"/>
        <c:noMultiLvlLbl val="0"/>
      </c:catAx>
      <c:valAx>
        <c:axId val="480750016"/>
        <c:scaling>
          <c:orientation val="minMax"/>
          <c:min val="7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75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Сравнение!$G$107:$G$112</c:f>
              <c:numCache>
                <c:formatCode>General</c:formatCode>
                <c:ptCount val="6"/>
                <c:pt idx="0">
                  <c:v>652.70000000000005</c:v>
                </c:pt>
                <c:pt idx="1">
                  <c:v>653</c:v>
                </c:pt>
                <c:pt idx="2">
                  <c:v>646.79999999999995</c:v>
                </c:pt>
                <c:pt idx="3">
                  <c:v>646.70000000000005</c:v>
                </c:pt>
                <c:pt idx="4">
                  <c:v>641.9</c:v>
                </c:pt>
                <c:pt idx="5">
                  <c:v>640.20000000000005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9-4AF3-B514-3E3AAF88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27152"/>
        <c:axId val="619328592"/>
      </c:lineChart>
      <c:catAx>
        <c:axId val="61932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328592"/>
        <c:crosses val="autoZero"/>
        <c:auto val="1"/>
        <c:lblAlgn val="ctr"/>
        <c:lblOffset val="100"/>
        <c:noMultiLvlLbl val="0"/>
      </c:catAx>
      <c:valAx>
        <c:axId val="619328592"/>
        <c:scaling>
          <c:orientation val="minMax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3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 пм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Сравнение!$F$9:$F$14</c:f>
              <c:numCache>
                <c:formatCode>0.00</c:formatCode>
                <c:ptCount val="6"/>
                <c:pt idx="0">
                  <c:v>7.77</c:v>
                </c:pt>
                <c:pt idx="1">
                  <c:v>7.8</c:v>
                </c:pt>
                <c:pt idx="2">
                  <c:v>7.79</c:v>
                </c:pt>
                <c:pt idx="3">
                  <c:v>7.82</c:v>
                </c:pt>
                <c:pt idx="4">
                  <c:v>7.77</c:v>
                </c:pt>
                <c:pt idx="5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8-4C34-AE9D-75CF4B10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7728"/>
        <c:axId val="104148808"/>
      </c:lineChart>
      <c:catAx>
        <c:axId val="10414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48808"/>
        <c:crosses val="autoZero"/>
        <c:auto val="1"/>
        <c:lblAlgn val="ctr"/>
        <c:lblOffset val="100"/>
        <c:noMultiLvlLbl val="0"/>
      </c:catAx>
      <c:valAx>
        <c:axId val="104148808"/>
        <c:scaling>
          <c:orientation val="minMax"/>
          <c:max val="7.9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477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 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Сравнение!$G$9:$G$14</c:f>
              <c:numCache>
                <c:formatCode>General</c:formatCode>
                <c:ptCount val="6"/>
                <c:pt idx="0">
                  <c:v>650.5</c:v>
                </c:pt>
                <c:pt idx="1">
                  <c:v>652.5</c:v>
                </c:pt>
                <c:pt idx="2">
                  <c:v>642</c:v>
                </c:pt>
                <c:pt idx="3">
                  <c:v>647.5</c:v>
                </c:pt>
                <c:pt idx="4">
                  <c:v>647.70000000000005</c:v>
                </c:pt>
                <c:pt idx="5">
                  <c:v>644.79999999999995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9-448A-A293-F8D8B046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27176"/>
        <c:axId val="406207016"/>
      </c:lineChart>
      <c:catAx>
        <c:axId val="40622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207016"/>
        <c:crosses val="autoZero"/>
        <c:auto val="1"/>
        <c:lblAlgn val="ctr"/>
        <c:lblOffset val="100"/>
        <c:noMultiLvlLbl val="0"/>
      </c:catAx>
      <c:valAx>
        <c:axId val="406207016"/>
        <c:scaling>
          <c:orientation val="minMax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22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Сравнение!$D$16:$D$21</c:f>
              <c:numCache>
                <c:formatCode>0.0</c:formatCode>
                <c:ptCount val="6"/>
                <c:pt idx="0">
                  <c:v>280</c:v>
                </c:pt>
                <c:pt idx="1">
                  <c:v>278.39999999999998</c:v>
                </c:pt>
                <c:pt idx="2">
                  <c:v>270.89999999999998</c:v>
                </c:pt>
                <c:pt idx="3">
                  <c:v>270.3</c:v>
                </c:pt>
                <c:pt idx="4">
                  <c:v>271.3</c:v>
                </c:pt>
                <c:pt idx="5">
                  <c:v>274.39999999999998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2-4E88-A726-5A4A81CA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08704"/>
        <c:axId val="600615184"/>
      </c:lineChart>
      <c:catAx>
        <c:axId val="60060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15184"/>
        <c:crosses val="autoZero"/>
        <c:auto val="1"/>
        <c:lblAlgn val="ctr"/>
        <c:lblOffset val="100"/>
        <c:noMultiLvlLbl val="0"/>
      </c:catAx>
      <c:valAx>
        <c:axId val="600615184"/>
        <c:scaling>
          <c:orientation val="minMax"/>
          <c:max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0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Сравнение!$F$16:$F$21</c:f>
              <c:numCache>
                <c:formatCode>0.00</c:formatCode>
                <c:ptCount val="6"/>
                <c:pt idx="0">
                  <c:v>7.84</c:v>
                </c:pt>
                <c:pt idx="1">
                  <c:v>7.83</c:v>
                </c:pt>
                <c:pt idx="2">
                  <c:v>7.72</c:v>
                </c:pt>
                <c:pt idx="3">
                  <c:v>7.77</c:v>
                </c:pt>
                <c:pt idx="4">
                  <c:v>7.82</c:v>
                </c:pt>
                <c:pt idx="5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B-491E-8B31-F760C1E8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52400"/>
        <c:axId val="393952760"/>
      </c:lineChart>
      <c:catAx>
        <c:axId val="39395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52760"/>
        <c:crosses val="autoZero"/>
        <c:auto val="1"/>
        <c:lblAlgn val="ctr"/>
        <c:lblOffset val="100"/>
        <c:noMultiLvlLbl val="0"/>
      </c:catAx>
      <c:valAx>
        <c:axId val="393952760"/>
        <c:scaling>
          <c:orientation val="minMax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Сравнение!$G$16:$G$21</c:f>
              <c:numCache>
                <c:formatCode>General</c:formatCode>
                <c:ptCount val="6"/>
                <c:pt idx="0">
                  <c:v>657.6</c:v>
                </c:pt>
                <c:pt idx="1">
                  <c:v>654</c:v>
                </c:pt>
                <c:pt idx="2">
                  <c:v>648.9</c:v>
                </c:pt>
                <c:pt idx="3">
                  <c:v>645.9</c:v>
                </c:pt>
                <c:pt idx="4">
                  <c:v>645.4</c:v>
                </c:pt>
                <c:pt idx="5">
                  <c:v>643.79999999999995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4-441F-874D-527D6CDF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29920"/>
        <c:axId val="403830280"/>
      </c:lineChart>
      <c:catAx>
        <c:axId val="40382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30280"/>
        <c:crosses val="autoZero"/>
        <c:auto val="1"/>
        <c:lblAlgn val="ctr"/>
        <c:lblOffset val="100"/>
        <c:noMultiLvlLbl val="0"/>
      </c:catAx>
      <c:valAx>
        <c:axId val="403830280"/>
        <c:scaling>
          <c:orientation val="minMax"/>
          <c:min val="6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180976</xdr:colOff>
      <xdr:row>1</xdr:row>
      <xdr:rowOff>9525</xdr:rowOff>
    </xdr:from>
    <xdr:to>
      <xdr:col>18</xdr:col>
      <xdr:colOff>581025</xdr:colOff>
      <xdr:row>7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5EBC4D-E4BD-2603-BF3B-F811B801D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</xdr:row>
      <xdr:rowOff>4762</xdr:rowOff>
    </xdr:from>
    <xdr:to>
      <xdr:col>10</xdr:col>
      <xdr:colOff>600075</xdr:colOff>
      <xdr:row>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1FEFD55-258D-AEA1-3F97-E325FE1A4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1</xdr:row>
      <xdr:rowOff>4762</xdr:rowOff>
    </xdr:from>
    <xdr:to>
      <xdr:col>14</xdr:col>
      <xdr:colOff>590550</xdr:colOff>
      <xdr:row>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4E5137B-BD87-18D8-77DC-A4CD0D6DD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7</xdr:row>
      <xdr:rowOff>176212</xdr:rowOff>
    </xdr:from>
    <xdr:to>
      <xdr:col>10</xdr:col>
      <xdr:colOff>590550</xdr:colOff>
      <xdr:row>13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C12E30-5AC9-D24C-C885-8EDBC98D0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204788</xdr:colOff>
      <xdr:row>8</xdr:row>
      <xdr:rowOff>9525</xdr:rowOff>
    </xdr:from>
    <xdr:to>
      <xdr:col>14</xdr:col>
      <xdr:colOff>600076</xdr:colOff>
      <xdr:row>13</xdr:row>
      <xdr:rowOff>161925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E7BBE57-95C3-BF99-AD77-07675878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8</xdr:row>
      <xdr:rowOff>23812</xdr:rowOff>
    </xdr:from>
    <xdr:to>
      <xdr:col>18</xdr:col>
      <xdr:colOff>600075</xdr:colOff>
      <xdr:row>13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9332AA9-7ECA-DB06-09B2-44980DE47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228599</xdr:colOff>
      <xdr:row>15</xdr:row>
      <xdr:rowOff>4762</xdr:rowOff>
    </xdr:from>
    <xdr:to>
      <xdr:col>11</xdr:col>
      <xdr:colOff>28574</xdr:colOff>
      <xdr:row>21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2D8AD93-A387-3CBA-66CB-CEF015554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190500</xdr:colOff>
      <xdr:row>14</xdr:row>
      <xdr:rowOff>195262</xdr:rowOff>
    </xdr:from>
    <xdr:to>
      <xdr:col>14</xdr:col>
      <xdr:colOff>600075</xdr:colOff>
      <xdr:row>20</xdr:row>
      <xdr:rowOff>200025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78A58D3-F281-5920-766F-09BBDE0BE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238125</xdr:colOff>
      <xdr:row>14</xdr:row>
      <xdr:rowOff>176212</xdr:rowOff>
    </xdr:from>
    <xdr:to>
      <xdr:col>18</xdr:col>
      <xdr:colOff>590550</xdr:colOff>
      <xdr:row>20</xdr:row>
      <xdr:rowOff>190500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ACC28A9-CE1D-0B1F-D547-E34C39B60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247650</xdr:colOff>
      <xdr:row>21</xdr:row>
      <xdr:rowOff>166687</xdr:rowOff>
    </xdr:from>
    <xdr:to>
      <xdr:col>11</xdr:col>
      <xdr:colOff>0</xdr:colOff>
      <xdr:row>28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AE059F8-2FD1-EF7E-80E7-C6C89FC56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190500</xdr:colOff>
      <xdr:row>21</xdr:row>
      <xdr:rowOff>166687</xdr:rowOff>
    </xdr:from>
    <xdr:to>
      <xdr:col>14</xdr:col>
      <xdr:colOff>590550</xdr:colOff>
      <xdr:row>28</xdr:row>
      <xdr:rowOff>19050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48D76B4-1DBA-C208-6B84-2BF2D3C8E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247650</xdr:colOff>
      <xdr:row>21</xdr:row>
      <xdr:rowOff>176212</xdr:rowOff>
    </xdr:from>
    <xdr:to>
      <xdr:col>19</xdr:col>
      <xdr:colOff>0</xdr:colOff>
      <xdr:row>27</xdr:row>
      <xdr:rowOff>180975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E31CBA2-C8C1-289A-3A83-753067679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228599</xdr:colOff>
      <xdr:row>28</xdr:row>
      <xdr:rowOff>176212</xdr:rowOff>
    </xdr:from>
    <xdr:to>
      <xdr:col>11</xdr:col>
      <xdr:colOff>9524</xdr:colOff>
      <xdr:row>34</xdr:row>
      <xdr:rowOff>200025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29C5067-092A-F140-B326-8BC44393F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200025</xdr:colOff>
      <xdr:row>29</xdr:row>
      <xdr:rowOff>14287</xdr:rowOff>
    </xdr:from>
    <xdr:to>
      <xdr:col>15</xdr:col>
      <xdr:colOff>9525</xdr:colOff>
      <xdr:row>35</xdr:row>
      <xdr:rowOff>9525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9A044DBA-B91B-E001-7E4F-3AC4AA0A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228600</xdr:colOff>
      <xdr:row>29</xdr:row>
      <xdr:rowOff>42862</xdr:rowOff>
    </xdr:from>
    <xdr:to>
      <xdr:col>19</xdr:col>
      <xdr:colOff>19050</xdr:colOff>
      <xdr:row>34</xdr:row>
      <xdr:rowOff>180975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F96962-5458-8FB8-B00F-493D9D00A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219075</xdr:colOff>
      <xdr:row>36</xdr:row>
      <xdr:rowOff>19049</xdr:rowOff>
    </xdr:from>
    <xdr:to>
      <xdr:col>11</xdr:col>
      <xdr:colOff>38100</xdr:colOff>
      <xdr:row>42</xdr:row>
      <xdr:rowOff>14286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EC21CAF6-BCAD-A6E4-5AEC-93E119CCB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238125</xdr:colOff>
      <xdr:row>36</xdr:row>
      <xdr:rowOff>14288</xdr:rowOff>
    </xdr:from>
    <xdr:to>
      <xdr:col>14</xdr:col>
      <xdr:colOff>590550</xdr:colOff>
      <xdr:row>42</xdr:row>
      <xdr:rowOff>9526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FCC6B24-D124-FB40-112F-C4FB1BB97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190499</xdr:colOff>
      <xdr:row>36</xdr:row>
      <xdr:rowOff>9524</xdr:rowOff>
    </xdr:from>
    <xdr:to>
      <xdr:col>19</xdr:col>
      <xdr:colOff>47624</xdr:colOff>
      <xdr:row>42</xdr:row>
      <xdr:rowOff>9525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DA0C82C3-7AC7-99FF-43AB-76E034E05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238124</xdr:colOff>
      <xdr:row>42</xdr:row>
      <xdr:rowOff>171449</xdr:rowOff>
    </xdr:from>
    <xdr:to>
      <xdr:col>10</xdr:col>
      <xdr:colOff>600075</xdr:colOff>
      <xdr:row>49</xdr:row>
      <xdr:rowOff>4761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F565744-59A9-91ED-DE17-08AB940BA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219075</xdr:colOff>
      <xdr:row>42</xdr:row>
      <xdr:rowOff>200024</xdr:rowOff>
    </xdr:from>
    <xdr:to>
      <xdr:col>15</xdr:col>
      <xdr:colOff>38101</xdr:colOff>
      <xdr:row>48</xdr:row>
      <xdr:rowOff>180974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18A63422-3FF9-4765-582F-BF82C07B0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180975</xdr:colOff>
      <xdr:row>42</xdr:row>
      <xdr:rowOff>180974</xdr:rowOff>
    </xdr:from>
    <xdr:to>
      <xdr:col>19</xdr:col>
      <xdr:colOff>66675</xdr:colOff>
      <xdr:row>48</xdr:row>
      <xdr:rowOff>190500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CF55DDB8-B1D5-BF4C-9D6B-FA9281BD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142875</xdr:colOff>
      <xdr:row>49</xdr:row>
      <xdr:rowOff>195262</xdr:rowOff>
    </xdr:from>
    <xdr:to>
      <xdr:col>10</xdr:col>
      <xdr:colOff>571500</xdr:colOff>
      <xdr:row>55</xdr:row>
      <xdr:rowOff>190500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1FD92F92-0B90-B4A4-3D44-A79F9E0FE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219075</xdr:colOff>
      <xdr:row>49</xdr:row>
      <xdr:rowOff>185737</xdr:rowOff>
    </xdr:from>
    <xdr:to>
      <xdr:col>15</xdr:col>
      <xdr:colOff>19050</xdr:colOff>
      <xdr:row>56</xdr:row>
      <xdr:rowOff>38100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D62C2AEA-3C0C-8E4C-5F26-9F1A9FD6D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247650</xdr:colOff>
      <xdr:row>49</xdr:row>
      <xdr:rowOff>190500</xdr:rowOff>
    </xdr:from>
    <xdr:to>
      <xdr:col>19</xdr:col>
      <xdr:colOff>76200</xdr:colOff>
      <xdr:row>56</xdr:row>
      <xdr:rowOff>52387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569BE1D4-F405-BF41-51EC-AFC89B174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161925</xdr:colOff>
      <xdr:row>56</xdr:row>
      <xdr:rowOff>176212</xdr:rowOff>
    </xdr:from>
    <xdr:to>
      <xdr:col>10</xdr:col>
      <xdr:colOff>581025</xdr:colOff>
      <xdr:row>62</xdr:row>
      <xdr:rowOff>200025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23590CD2-27E4-F8E3-8F5D-D19EA178D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152400</xdr:colOff>
      <xdr:row>56</xdr:row>
      <xdr:rowOff>166687</xdr:rowOff>
    </xdr:from>
    <xdr:to>
      <xdr:col>15</xdr:col>
      <xdr:colOff>19050</xdr:colOff>
      <xdr:row>63</xdr:row>
      <xdr:rowOff>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7AFCBDB8-7E1C-9347-A496-9448988C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219075</xdr:colOff>
      <xdr:row>56</xdr:row>
      <xdr:rowOff>195262</xdr:rowOff>
    </xdr:from>
    <xdr:to>
      <xdr:col>19</xdr:col>
      <xdr:colOff>38100</xdr:colOff>
      <xdr:row>63</xdr:row>
      <xdr:rowOff>28575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92DEBCFC-49D7-4360-8691-BA678D8D4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200025</xdr:colOff>
      <xdr:row>63</xdr:row>
      <xdr:rowOff>157162</xdr:rowOff>
    </xdr:from>
    <xdr:to>
      <xdr:col>10</xdr:col>
      <xdr:colOff>590550</xdr:colOff>
      <xdr:row>70</xdr:row>
      <xdr:rowOff>38100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9F6BA5BA-842D-AAD6-8674-5799FE194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171450</xdr:colOff>
      <xdr:row>63</xdr:row>
      <xdr:rowOff>138112</xdr:rowOff>
    </xdr:from>
    <xdr:to>
      <xdr:col>15</xdr:col>
      <xdr:colOff>0</xdr:colOff>
      <xdr:row>70</xdr:row>
      <xdr:rowOff>28575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66B87737-D4E6-FA09-A969-6957EA2F3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238125</xdr:colOff>
      <xdr:row>63</xdr:row>
      <xdr:rowOff>166687</xdr:rowOff>
    </xdr:from>
    <xdr:to>
      <xdr:col>19</xdr:col>
      <xdr:colOff>19050</xdr:colOff>
      <xdr:row>70</xdr:row>
      <xdr:rowOff>19050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FB66D9AC-A805-CCF6-282D-5773C43F5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200025</xdr:colOff>
      <xdr:row>71</xdr:row>
      <xdr:rowOff>4762</xdr:rowOff>
    </xdr:from>
    <xdr:to>
      <xdr:col>11</xdr:col>
      <xdr:colOff>19050</xdr:colOff>
      <xdr:row>77</xdr:row>
      <xdr:rowOff>76200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FB66708C-2375-E25C-4E5E-8B011B578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209550</xdr:colOff>
      <xdr:row>70</xdr:row>
      <xdr:rowOff>195262</xdr:rowOff>
    </xdr:from>
    <xdr:to>
      <xdr:col>15</xdr:col>
      <xdr:colOff>0</xdr:colOff>
      <xdr:row>77</xdr:row>
      <xdr:rowOff>47625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5754ABC9-166E-20B6-3521-51A9DC5E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180975</xdr:colOff>
      <xdr:row>70</xdr:row>
      <xdr:rowOff>176212</xdr:rowOff>
    </xdr:from>
    <xdr:to>
      <xdr:col>19</xdr:col>
      <xdr:colOff>0</xdr:colOff>
      <xdr:row>77</xdr:row>
      <xdr:rowOff>76200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341CD0CE-0CF8-17E7-0FCF-2B98822F4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228600</xdr:colOff>
      <xdr:row>78</xdr:row>
      <xdr:rowOff>4762</xdr:rowOff>
    </xdr:from>
    <xdr:to>
      <xdr:col>11</xdr:col>
      <xdr:colOff>28575</xdr:colOff>
      <xdr:row>84</xdr:row>
      <xdr:rowOff>47625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094F3464-C18A-2B4A-E278-9E46ABB30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209550</xdr:colOff>
      <xdr:row>77</xdr:row>
      <xdr:rowOff>138112</xdr:rowOff>
    </xdr:from>
    <xdr:to>
      <xdr:col>15</xdr:col>
      <xdr:colOff>19050</xdr:colOff>
      <xdr:row>84</xdr:row>
      <xdr:rowOff>28575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8FA0AE16-3892-F507-E0A3-DF6BC7B93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180975</xdr:colOff>
      <xdr:row>77</xdr:row>
      <xdr:rowOff>176212</xdr:rowOff>
    </xdr:from>
    <xdr:to>
      <xdr:col>19</xdr:col>
      <xdr:colOff>0</xdr:colOff>
      <xdr:row>84</xdr:row>
      <xdr:rowOff>38100</xdr:rowOff>
    </xdr:to>
    <xdr:graphicFrame macro="">
      <xdr:nvGraphicFramePr>
        <xdr:cNvPr id="42" name="Диаграмма 41">
          <a:extLst>
            <a:ext uri="{FF2B5EF4-FFF2-40B4-BE49-F238E27FC236}">
              <a16:creationId xmlns:a16="http://schemas.microsoft.com/office/drawing/2014/main" id="{F521BEDF-DE7E-47CF-C7FA-1209B0F71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238125</xdr:colOff>
      <xdr:row>84</xdr:row>
      <xdr:rowOff>195262</xdr:rowOff>
    </xdr:from>
    <xdr:to>
      <xdr:col>11</xdr:col>
      <xdr:colOff>28575</xdr:colOff>
      <xdr:row>91</xdr:row>
      <xdr:rowOff>57150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402DF26E-1475-22C1-96A8-0C7BE9958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180975</xdr:colOff>
      <xdr:row>84</xdr:row>
      <xdr:rowOff>185737</xdr:rowOff>
    </xdr:from>
    <xdr:to>
      <xdr:col>15</xdr:col>
      <xdr:colOff>9525</xdr:colOff>
      <xdr:row>91</xdr:row>
      <xdr:rowOff>76200</xdr:rowOff>
    </xdr:to>
    <xdr:graphicFrame macro="">
      <xdr:nvGraphicFramePr>
        <xdr:cNvPr id="44" name="Диаграмма 43">
          <a:extLst>
            <a:ext uri="{FF2B5EF4-FFF2-40B4-BE49-F238E27FC236}">
              <a16:creationId xmlns:a16="http://schemas.microsoft.com/office/drawing/2014/main" id="{411F0325-D671-4FAA-A9A2-3D4CD121F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180975</xdr:colOff>
      <xdr:row>84</xdr:row>
      <xdr:rowOff>195262</xdr:rowOff>
    </xdr:from>
    <xdr:to>
      <xdr:col>18</xdr:col>
      <xdr:colOff>600075</xdr:colOff>
      <xdr:row>91</xdr:row>
      <xdr:rowOff>19050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id="{C87D781D-5128-740A-6A1C-A73394390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219075</xdr:colOff>
      <xdr:row>92</xdr:row>
      <xdr:rowOff>4762</xdr:rowOff>
    </xdr:from>
    <xdr:to>
      <xdr:col>11</xdr:col>
      <xdr:colOff>19050</xdr:colOff>
      <xdr:row>98</xdr:row>
      <xdr:rowOff>57150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id="{B390441D-58C7-C2DE-1768-2310F7033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195262</xdr:colOff>
      <xdr:row>92</xdr:row>
      <xdr:rowOff>4762</xdr:rowOff>
    </xdr:from>
    <xdr:to>
      <xdr:col>14</xdr:col>
      <xdr:colOff>600075</xdr:colOff>
      <xdr:row>98</xdr:row>
      <xdr:rowOff>66675</xdr:rowOff>
    </xdr:to>
    <xdr:graphicFrame macro="">
      <xdr:nvGraphicFramePr>
        <xdr:cNvPr id="47" name="Диаграмма 46">
          <a:extLst>
            <a:ext uri="{FF2B5EF4-FFF2-40B4-BE49-F238E27FC236}">
              <a16:creationId xmlns:a16="http://schemas.microsoft.com/office/drawing/2014/main" id="{E065347C-83DB-8F9A-11B9-E7E02BB9C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200025</xdr:colOff>
      <xdr:row>91</xdr:row>
      <xdr:rowOff>176212</xdr:rowOff>
    </xdr:from>
    <xdr:to>
      <xdr:col>19</xdr:col>
      <xdr:colOff>0</xdr:colOff>
      <xdr:row>98</xdr:row>
      <xdr:rowOff>57150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CFC94622-05AC-43ED-965B-E6BF578EA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209550</xdr:colOff>
      <xdr:row>98</xdr:row>
      <xdr:rowOff>176212</xdr:rowOff>
    </xdr:from>
    <xdr:to>
      <xdr:col>11</xdr:col>
      <xdr:colOff>28575</xdr:colOff>
      <xdr:row>105</xdr:row>
      <xdr:rowOff>28575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A25877E4-0BF2-81FD-B562-61A4790F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161925</xdr:colOff>
      <xdr:row>98</xdr:row>
      <xdr:rowOff>166687</xdr:rowOff>
    </xdr:from>
    <xdr:to>
      <xdr:col>15</xdr:col>
      <xdr:colOff>9525</xdr:colOff>
      <xdr:row>105</xdr:row>
      <xdr:rowOff>9525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40BEA103-4FDE-D72A-3D5F-F1B3F3166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200025</xdr:colOff>
      <xdr:row>98</xdr:row>
      <xdr:rowOff>185737</xdr:rowOff>
    </xdr:from>
    <xdr:to>
      <xdr:col>19</xdr:col>
      <xdr:colOff>9525</xdr:colOff>
      <xdr:row>105</xdr:row>
      <xdr:rowOff>57150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id="{B437E2B2-3B7F-21CF-4316-F9712F787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228600</xdr:colOff>
      <xdr:row>106</xdr:row>
      <xdr:rowOff>14287</xdr:rowOff>
    </xdr:from>
    <xdr:to>
      <xdr:col>11</xdr:col>
      <xdr:colOff>9525</xdr:colOff>
      <xdr:row>112</xdr:row>
      <xdr:rowOff>57150</xdr:rowOff>
    </xdr:to>
    <xdr:graphicFrame macro="">
      <xdr:nvGraphicFramePr>
        <xdr:cNvPr id="52" name="Диаграмма 51">
          <a:extLst>
            <a:ext uri="{FF2B5EF4-FFF2-40B4-BE49-F238E27FC236}">
              <a16:creationId xmlns:a16="http://schemas.microsoft.com/office/drawing/2014/main" id="{9380C2B0-72C0-A923-02C7-F831B3B48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161925</xdr:colOff>
      <xdr:row>106</xdr:row>
      <xdr:rowOff>4762</xdr:rowOff>
    </xdr:from>
    <xdr:to>
      <xdr:col>15</xdr:col>
      <xdr:colOff>9525</xdr:colOff>
      <xdr:row>112</xdr:row>
      <xdr:rowOff>47625</xdr:rowOff>
    </xdr:to>
    <xdr:graphicFrame macro="">
      <xdr:nvGraphicFramePr>
        <xdr:cNvPr id="53" name="Диаграмма 52">
          <a:extLst>
            <a:ext uri="{FF2B5EF4-FFF2-40B4-BE49-F238E27FC236}">
              <a16:creationId xmlns:a16="http://schemas.microsoft.com/office/drawing/2014/main" id="{9DC09D78-CD97-5A6E-4ABD-07A5D95C6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228600</xdr:colOff>
      <xdr:row>105</xdr:row>
      <xdr:rowOff>195262</xdr:rowOff>
    </xdr:from>
    <xdr:to>
      <xdr:col>19</xdr:col>
      <xdr:colOff>19050</xdr:colOff>
      <xdr:row>112</xdr:row>
      <xdr:rowOff>38100</xdr:rowOff>
    </xdr:to>
    <xdr:graphicFrame macro="">
      <xdr:nvGraphicFramePr>
        <xdr:cNvPr id="54" name="Диаграмма 53">
          <a:extLst>
            <a:ext uri="{FF2B5EF4-FFF2-40B4-BE49-F238E27FC236}">
              <a16:creationId xmlns:a16="http://schemas.microsoft.com/office/drawing/2014/main" id="{CCFB6760-0282-AC7D-BD54-8FCE4E8AD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00D3-5AB4-4BD7-8D91-CAA049CF6520}">
  <dimension ref="B1:L117"/>
  <sheetViews>
    <sheetView tabSelected="1" topLeftCell="B1" workbookViewId="0">
      <selection activeCell="T16" sqref="T16"/>
    </sheetView>
  </sheetViews>
  <sheetFormatPr defaultRowHeight="15" x14ac:dyDescent="0.25"/>
  <cols>
    <col min="1" max="1" width="3.42578125" customWidth="1"/>
  </cols>
  <sheetData>
    <row r="1" spans="2:12" ht="30.75" thickBot="1" x14ac:dyDescent="0.3">
      <c r="B1" s="1" t="s">
        <v>45</v>
      </c>
      <c r="C1" s="338" t="s">
        <v>28</v>
      </c>
      <c r="D1" s="349" t="s">
        <v>2</v>
      </c>
      <c r="E1" s="350" t="s">
        <v>10</v>
      </c>
      <c r="F1" s="351" t="s">
        <v>5</v>
      </c>
      <c r="G1" s="352" t="s">
        <v>6</v>
      </c>
      <c r="I1" s="377" t="s">
        <v>47</v>
      </c>
      <c r="J1" s="377" t="s">
        <v>48</v>
      </c>
      <c r="K1" s="377" t="s">
        <v>49</v>
      </c>
      <c r="L1" s="377" t="s">
        <v>50</v>
      </c>
    </row>
    <row r="2" spans="2:12" ht="16.5" thickBot="1" x14ac:dyDescent="0.3">
      <c r="B2" s="9"/>
      <c r="C2" s="340">
        <v>1</v>
      </c>
      <c r="D2" s="11">
        <v>278.7</v>
      </c>
      <c r="E2" s="353">
        <v>230</v>
      </c>
      <c r="F2" s="14">
        <v>7.81</v>
      </c>
      <c r="G2" s="354">
        <v>652.9</v>
      </c>
    </row>
    <row r="3" spans="2:12" ht="16.5" thickBot="1" x14ac:dyDescent="0.3">
      <c r="B3" s="18"/>
      <c r="C3" s="339">
        <v>2</v>
      </c>
      <c r="D3" s="20">
        <v>278.39999999999998</v>
      </c>
      <c r="E3" s="26">
        <v>228.5</v>
      </c>
      <c r="F3" s="23">
        <v>7.82</v>
      </c>
      <c r="G3" s="355">
        <v>651.70000000000005</v>
      </c>
    </row>
    <row r="4" spans="2:12" ht="16.5" thickBot="1" x14ac:dyDescent="0.3">
      <c r="B4" s="18"/>
      <c r="C4" s="339">
        <v>3</v>
      </c>
      <c r="D4" s="20">
        <v>266</v>
      </c>
      <c r="E4" s="29">
        <v>204</v>
      </c>
      <c r="F4" s="23">
        <v>7.71</v>
      </c>
      <c r="G4" s="356">
        <v>643.9</v>
      </c>
    </row>
    <row r="5" spans="2:12" ht="16.5" thickBot="1" x14ac:dyDescent="0.3">
      <c r="B5" s="18" t="s">
        <v>11</v>
      </c>
      <c r="C5" s="339">
        <v>4</v>
      </c>
      <c r="D5" s="31">
        <v>265.2</v>
      </c>
      <c r="E5" s="36">
        <v>204</v>
      </c>
      <c r="F5" s="34">
        <v>7.9</v>
      </c>
      <c r="G5" s="357">
        <v>647.4</v>
      </c>
    </row>
    <row r="6" spans="2:12" ht="16.5" thickBot="1" x14ac:dyDescent="0.3">
      <c r="B6" s="18" t="s">
        <v>29</v>
      </c>
      <c r="C6" s="339">
        <v>5</v>
      </c>
      <c r="D6" s="20">
        <v>273.10000000000002</v>
      </c>
      <c r="E6" s="38">
        <v>232</v>
      </c>
      <c r="F6" s="23">
        <v>8</v>
      </c>
      <c r="G6" s="358">
        <v>659.2</v>
      </c>
    </row>
    <row r="7" spans="2:12" ht="16.5" thickBot="1" x14ac:dyDescent="0.3">
      <c r="B7" s="39"/>
      <c r="C7" s="339">
        <v>6</v>
      </c>
      <c r="D7" s="362">
        <v>280.2</v>
      </c>
      <c r="E7" s="46">
        <v>230</v>
      </c>
      <c r="F7" s="363">
        <v>7.81</v>
      </c>
      <c r="G7" s="364">
        <v>651.1</v>
      </c>
    </row>
    <row r="8" spans="2:12" ht="15.75" thickBot="1" x14ac:dyDescent="0.3">
      <c r="B8" s="47" t="s">
        <v>12</v>
      </c>
      <c r="C8" s="365"/>
      <c r="D8" s="49">
        <f>AVERAGE(D2:D7)</f>
        <v>273.60000000000002</v>
      </c>
      <c r="E8" s="366">
        <f>AVERAGE(E2:E7)</f>
        <v>221.41666666666666</v>
      </c>
      <c r="F8" s="52">
        <f>AVERAGE(F2:F7)</f>
        <v>7.8416666666666677</v>
      </c>
      <c r="G8" s="367">
        <f t="shared" ref="G8" si="0">AVERAGE(G2:G7)</f>
        <v>651.03333333333342</v>
      </c>
    </row>
    <row r="9" spans="2:12" ht="16.5" thickBot="1" x14ac:dyDescent="0.3">
      <c r="B9" s="9"/>
      <c r="C9" s="340">
        <v>1</v>
      </c>
      <c r="D9" s="56">
        <v>278.5</v>
      </c>
      <c r="E9" s="342">
        <v>229</v>
      </c>
      <c r="F9" s="59">
        <v>7.77</v>
      </c>
      <c r="G9" s="354">
        <v>650.5</v>
      </c>
    </row>
    <row r="10" spans="2:12" ht="16.5" thickBot="1" x14ac:dyDescent="0.3">
      <c r="B10" s="18"/>
      <c r="C10" s="339">
        <v>2</v>
      </c>
      <c r="D10" s="63">
        <v>278.5</v>
      </c>
      <c r="E10" s="67">
        <v>229</v>
      </c>
      <c r="F10" s="66">
        <v>7.8</v>
      </c>
      <c r="G10" s="355">
        <v>652.5</v>
      </c>
    </row>
    <row r="11" spans="2:12" ht="16.5" thickBot="1" x14ac:dyDescent="0.3">
      <c r="B11" s="18"/>
      <c r="C11" s="339">
        <v>3</v>
      </c>
      <c r="D11" s="69">
        <v>271</v>
      </c>
      <c r="E11" s="73">
        <v>205</v>
      </c>
      <c r="F11" s="72">
        <v>7.79</v>
      </c>
      <c r="G11" s="356">
        <v>642</v>
      </c>
    </row>
    <row r="12" spans="2:12" ht="16.5" thickBot="1" x14ac:dyDescent="0.3">
      <c r="B12" s="18" t="s">
        <v>13</v>
      </c>
      <c r="C12" s="339">
        <v>4</v>
      </c>
      <c r="D12" s="69">
        <v>270.7</v>
      </c>
      <c r="E12" s="74">
        <v>206</v>
      </c>
      <c r="F12" s="72">
        <v>7.82</v>
      </c>
      <c r="G12" s="357">
        <v>647.5</v>
      </c>
    </row>
    <row r="13" spans="2:12" ht="16.5" thickBot="1" x14ac:dyDescent="0.3">
      <c r="B13" s="18" t="s">
        <v>34</v>
      </c>
      <c r="C13" s="339">
        <v>5</v>
      </c>
      <c r="D13" s="69">
        <v>278.5</v>
      </c>
      <c r="E13" s="77">
        <v>227.5</v>
      </c>
      <c r="F13" s="72">
        <v>7.77</v>
      </c>
      <c r="G13" s="359">
        <v>647.70000000000005</v>
      </c>
    </row>
    <row r="14" spans="2:12" ht="16.5" thickBot="1" x14ac:dyDescent="0.3">
      <c r="B14" s="39"/>
      <c r="C14" s="339">
        <v>6</v>
      </c>
      <c r="D14" s="368">
        <v>271</v>
      </c>
      <c r="E14" s="83">
        <v>225.5</v>
      </c>
      <c r="F14" s="369">
        <v>7.85</v>
      </c>
      <c r="G14" s="364">
        <v>644.79999999999995</v>
      </c>
    </row>
    <row r="15" spans="2:12" ht="15.75" thickBot="1" x14ac:dyDescent="0.3">
      <c r="B15" s="47" t="s">
        <v>12</v>
      </c>
      <c r="C15" s="365"/>
      <c r="D15" s="49">
        <f>AVERAGE(D9:D14)</f>
        <v>274.7</v>
      </c>
      <c r="E15" s="366">
        <f t="shared" ref="E15" si="1">AVERAGE(E9:E14)</f>
        <v>220.33333333333334</v>
      </c>
      <c r="F15" s="52">
        <f>AVERAGE(F9:F14)</f>
        <v>7.8000000000000007</v>
      </c>
      <c r="G15" s="367">
        <f t="shared" ref="G15" si="2">AVERAGE(G9:G14)</f>
        <v>647.5</v>
      </c>
    </row>
    <row r="16" spans="2:12" ht="16.5" thickBot="1" x14ac:dyDescent="0.3">
      <c r="B16" s="18"/>
      <c r="C16" s="340">
        <v>1</v>
      </c>
      <c r="D16" s="360">
        <v>280</v>
      </c>
      <c r="E16" s="342">
        <v>232</v>
      </c>
      <c r="F16" s="361">
        <v>7.84</v>
      </c>
      <c r="G16" s="354">
        <v>657.6</v>
      </c>
    </row>
    <row r="17" spans="2:7" ht="16.5" thickBot="1" x14ac:dyDescent="0.3">
      <c r="B17" s="18"/>
      <c r="C17" s="339">
        <v>2</v>
      </c>
      <c r="D17" s="90">
        <v>278.39999999999998</v>
      </c>
      <c r="E17" s="67">
        <v>229</v>
      </c>
      <c r="F17" s="93">
        <v>7.83</v>
      </c>
      <c r="G17" s="355">
        <v>654</v>
      </c>
    </row>
    <row r="18" spans="2:7" ht="16.5" thickBot="1" x14ac:dyDescent="0.3">
      <c r="B18" s="18"/>
      <c r="C18" s="339">
        <v>3</v>
      </c>
      <c r="D18" s="95">
        <v>270.89999999999998</v>
      </c>
      <c r="E18" s="73">
        <v>205</v>
      </c>
      <c r="F18" s="98">
        <v>7.72</v>
      </c>
      <c r="G18" s="356">
        <v>648.9</v>
      </c>
    </row>
    <row r="19" spans="2:7" ht="16.5" thickBot="1" x14ac:dyDescent="0.3">
      <c r="B19" s="18" t="s">
        <v>14</v>
      </c>
      <c r="C19" s="339">
        <v>4</v>
      </c>
      <c r="D19" s="95">
        <v>270.3</v>
      </c>
      <c r="E19" s="74">
        <v>204</v>
      </c>
      <c r="F19" s="98">
        <v>7.77</v>
      </c>
      <c r="G19" s="357">
        <v>645.9</v>
      </c>
    </row>
    <row r="20" spans="2:7" ht="16.5" thickBot="1" x14ac:dyDescent="0.3">
      <c r="B20" s="18" t="s">
        <v>35</v>
      </c>
      <c r="C20" s="339">
        <v>5</v>
      </c>
      <c r="D20" s="95">
        <v>271.3</v>
      </c>
      <c r="E20" s="77">
        <v>226</v>
      </c>
      <c r="F20" s="98">
        <v>7.82</v>
      </c>
      <c r="G20" s="359">
        <v>645.4</v>
      </c>
    </row>
    <row r="21" spans="2:7" ht="16.5" thickBot="1" x14ac:dyDescent="0.3">
      <c r="B21" s="18"/>
      <c r="C21" s="339">
        <v>6</v>
      </c>
      <c r="D21" s="100">
        <v>274.39999999999998</v>
      </c>
      <c r="E21" s="83">
        <v>226</v>
      </c>
      <c r="F21" s="103">
        <v>7.8</v>
      </c>
      <c r="G21" s="364">
        <v>643.79999999999995</v>
      </c>
    </row>
    <row r="22" spans="2:7" ht="15.75" thickBot="1" x14ac:dyDescent="0.3">
      <c r="B22" s="47" t="s">
        <v>12</v>
      </c>
      <c r="C22" s="365"/>
      <c r="D22" s="49">
        <f>AVERAGE(D16:D21)</f>
        <v>274.21666666666664</v>
      </c>
      <c r="E22" s="366">
        <f t="shared" ref="E22" si="3">AVERAGE(E16:E21)</f>
        <v>220.33333333333334</v>
      </c>
      <c r="F22" s="52">
        <f>AVERAGE(F16:F21)</f>
        <v>7.7966666666666669</v>
      </c>
      <c r="G22" s="367">
        <f t="shared" ref="G22" si="4">AVERAGE(G16:G21)</f>
        <v>649.26666666666677</v>
      </c>
    </row>
    <row r="23" spans="2:7" ht="16.5" thickBot="1" x14ac:dyDescent="0.3">
      <c r="B23" s="18"/>
      <c r="C23" s="339">
        <v>1</v>
      </c>
      <c r="D23" s="105">
        <v>271.10000000000002</v>
      </c>
      <c r="E23" s="61">
        <v>230.5</v>
      </c>
      <c r="F23" s="108">
        <v>7.88</v>
      </c>
      <c r="G23" s="15">
        <v>657.4</v>
      </c>
    </row>
    <row r="24" spans="2:7" ht="16.5" thickBot="1" x14ac:dyDescent="0.3">
      <c r="B24" s="18"/>
      <c r="C24" s="339">
        <v>2</v>
      </c>
      <c r="D24" s="110">
        <v>278</v>
      </c>
      <c r="E24" s="67">
        <v>228</v>
      </c>
      <c r="F24" s="112">
        <v>7.76</v>
      </c>
      <c r="G24" s="24">
        <v>651.9</v>
      </c>
    </row>
    <row r="25" spans="2:7" ht="16.5" thickBot="1" x14ac:dyDescent="0.3">
      <c r="B25" s="18"/>
      <c r="C25" s="339">
        <v>3</v>
      </c>
      <c r="D25" s="110">
        <v>278.3</v>
      </c>
      <c r="E25" s="73">
        <v>209</v>
      </c>
      <c r="F25" s="112">
        <v>7.77</v>
      </c>
      <c r="G25" s="28">
        <v>651.6</v>
      </c>
    </row>
    <row r="26" spans="2:7" ht="16.5" thickBot="1" x14ac:dyDescent="0.3">
      <c r="B26" s="18" t="s">
        <v>15</v>
      </c>
      <c r="C26" s="339">
        <v>4</v>
      </c>
      <c r="D26" s="115">
        <v>264.2</v>
      </c>
      <c r="E26" s="74">
        <v>206</v>
      </c>
      <c r="F26" s="118">
        <v>7.93</v>
      </c>
      <c r="G26" s="35">
        <v>650.4</v>
      </c>
    </row>
    <row r="27" spans="2:7" ht="16.5" thickBot="1" x14ac:dyDescent="0.3">
      <c r="B27" s="18" t="s">
        <v>30</v>
      </c>
      <c r="C27" s="339">
        <v>5</v>
      </c>
      <c r="D27" s="110">
        <v>277.7</v>
      </c>
      <c r="E27" s="77">
        <v>228</v>
      </c>
      <c r="F27" s="112">
        <v>7.78</v>
      </c>
      <c r="G27" s="37">
        <v>649.70000000000005</v>
      </c>
    </row>
    <row r="28" spans="2:7" ht="16.5" thickBot="1" x14ac:dyDescent="0.3">
      <c r="B28" s="18"/>
      <c r="C28" s="339">
        <v>6</v>
      </c>
      <c r="D28" s="120">
        <v>277.7</v>
      </c>
      <c r="E28" s="83">
        <v>228.5</v>
      </c>
      <c r="F28" s="123">
        <v>7.77</v>
      </c>
      <c r="G28" s="370">
        <v>649.20000000000005</v>
      </c>
    </row>
    <row r="29" spans="2:7" ht="15.75" thickBot="1" x14ac:dyDescent="0.3">
      <c r="B29" s="47" t="s">
        <v>12</v>
      </c>
      <c r="C29" s="365"/>
      <c r="D29" s="49">
        <f>AVERAGE(D23:D28)</f>
        <v>274.50000000000006</v>
      </c>
      <c r="E29" s="366">
        <f t="shared" ref="E29" si="5">AVERAGE(E23:E28)</f>
        <v>221.66666666666666</v>
      </c>
      <c r="F29" s="52">
        <f>AVERAGE(F23:F28)</f>
        <v>7.8150000000000004</v>
      </c>
      <c r="G29" s="367">
        <f t="shared" ref="G29" si="6">AVERAGE(G23:G28)</f>
        <v>651.69999999999993</v>
      </c>
    </row>
    <row r="30" spans="2:7" ht="16.5" thickBot="1" x14ac:dyDescent="0.3">
      <c r="B30" s="18"/>
      <c r="C30" s="339">
        <v>1</v>
      </c>
      <c r="D30" s="125">
        <v>277.5</v>
      </c>
      <c r="E30" s="61">
        <v>226.5</v>
      </c>
      <c r="F30" s="128">
        <v>7.78</v>
      </c>
      <c r="G30" s="15">
        <v>648.4</v>
      </c>
    </row>
    <row r="31" spans="2:7" ht="16.5" thickBot="1" x14ac:dyDescent="0.3">
      <c r="B31" s="18"/>
      <c r="C31" s="339">
        <v>2</v>
      </c>
      <c r="D31" s="130">
        <v>276.5</v>
      </c>
      <c r="E31" s="67">
        <v>228.5</v>
      </c>
      <c r="F31" s="132">
        <v>7.75</v>
      </c>
      <c r="G31" s="24">
        <v>649.70000000000005</v>
      </c>
    </row>
    <row r="32" spans="2:7" ht="16.5" thickBot="1" x14ac:dyDescent="0.3">
      <c r="B32" s="18"/>
      <c r="C32" s="339">
        <v>3</v>
      </c>
      <c r="D32" s="130">
        <v>271.60000000000002</v>
      </c>
      <c r="E32" s="73">
        <v>206.5</v>
      </c>
      <c r="F32" s="132">
        <v>7.83</v>
      </c>
      <c r="G32" s="134">
        <v>649.9</v>
      </c>
    </row>
    <row r="33" spans="2:7" ht="16.5" thickBot="1" x14ac:dyDescent="0.3">
      <c r="B33" s="18" t="s">
        <v>16</v>
      </c>
      <c r="C33" s="339">
        <v>4</v>
      </c>
      <c r="D33" s="130">
        <v>271.39999999999998</v>
      </c>
      <c r="E33" s="74">
        <v>207.5</v>
      </c>
      <c r="F33" s="132">
        <v>7.86</v>
      </c>
      <c r="G33" s="35">
        <v>646.9</v>
      </c>
    </row>
    <row r="34" spans="2:7" ht="16.5" thickBot="1" x14ac:dyDescent="0.3">
      <c r="B34" s="18" t="s">
        <v>36</v>
      </c>
      <c r="C34" s="339">
        <v>5</v>
      </c>
      <c r="D34" s="130">
        <v>277.3</v>
      </c>
      <c r="E34" s="77">
        <v>228</v>
      </c>
      <c r="F34" s="132">
        <v>7.76</v>
      </c>
      <c r="G34" s="76">
        <v>649.4</v>
      </c>
    </row>
    <row r="35" spans="2:7" ht="16.5" thickBot="1" x14ac:dyDescent="0.3">
      <c r="B35" s="18"/>
      <c r="C35" s="339">
        <v>6</v>
      </c>
      <c r="D35" s="136">
        <v>276.10000000000002</v>
      </c>
      <c r="E35" s="83">
        <v>227</v>
      </c>
      <c r="F35" s="139">
        <v>7.8</v>
      </c>
      <c r="G35" s="370">
        <v>646.4</v>
      </c>
    </row>
    <row r="36" spans="2:7" ht="15.75" thickBot="1" x14ac:dyDescent="0.3">
      <c r="B36" s="47" t="s">
        <v>12</v>
      </c>
      <c r="C36" s="365"/>
      <c r="D36" s="49">
        <f>AVERAGE(D30:D35)</f>
        <v>275.06666666666666</v>
      </c>
      <c r="E36" s="366">
        <f t="shared" ref="E36" si="7">AVERAGE(E30:E35)</f>
        <v>220.66666666666666</v>
      </c>
      <c r="F36" s="52">
        <f>AVERAGE(F30:F35)</f>
        <v>7.796666666666666</v>
      </c>
      <c r="G36" s="367">
        <f>AVERAGE(G30:G35)</f>
        <v>648.45000000000005</v>
      </c>
    </row>
    <row r="37" spans="2:7" ht="16.5" thickBot="1" x14ac:dyDescent="0.3">
      <c r="B37" s="18"/>
      <c r="C37" s="339">
        <v>1</v>
      </c>
      <c r="D37" s="141">
        <v>277.60000000000002</v>
      </c>
      <c r="E37" s="61">
        <v>232</v>
      </c>
      <c r="F37" s="144">
        <v>7.97</v>
      </c>
      <c r="G37" s="15">
        <v>661</v>
      </c>
    </row>
    <row r="38" spans="2:7" ht="16.5" thickBot="1" x14ac:dyDescent="0.3">
      <c r="B38" s="18"/>
      <c r="C38" s="339">
        <v>2</v>
      </c>
      <c r="D38" s="146">
        <v>276</v>
      </c>
      <c r="E38" s="67">
        <v>232</v>
      </c>
      <c r="F38" s="148">
        <v>7.97</v>
      </c>
      <c r="G38" s="24">
        <v>660.5</v>
      </c>
    </row>
    <row r="39" spans="2:7" ht="16.5" thickBot="1" x14ac:dyDescent="0.3">
      <c r="B39" s="18"/>
      <c r="C39" s="339">
        <v>3</v>
      </c>
      <c r="D39" s="150">
        <v>265</v>
      </c>
      <c r="E39" s="73">
        <v>204</v>
      </c>
      <c r="F39" s="148">
        <v>7.93</v>
      </c>
      <c r="G39" s="28">
        <v>652.20000000000005</v>
      </c>
    </row>
    <row r="40" spans="2:7" ht="16.5" thickBot="1" x14ac:dyDescent="0.3">
      <c r="B40" s="18" t="s">
        <v>17</v>
      </c>
      <c r="C40" s="339">
        <v>4</v>
      </c>
      <c r="D40" s="150">
        <v>265.39999999999998</v>
      </c>
      <c r="E40" s="74">
        <v>204</v>
      </c>
      <c r="F40" s="148">
        <v>7.93</v>
      </c>
      <c r="G40" s="35">
        <v>651.20000000000005</v>
      </c>
    </row>
    <row r="41" spans="2:7" ht="16.5" thickBot="1" x14ac:dyDescent="0.3">
      <c r="B41" s="18" t="s">
        <v>37</v>
      </c>
      <c r="C41" s="339">
        <v>5</v>
      </c>
      <c r="D41" s="150">
        <v>276.3</v>
      </c>
      <c r="E41" s="77">
        <v>226</v>
      </c>
      <c r="F41" s="148">
        <v>7.76</v>
      </c>
      <c r="G41" s="37">
        <v>651.4</v>
      </c>
    </row>
    <row r="42" spans="2:7" ht="16.5" thickBot="1" x14ac:dyDescent="0.3">
      <c r="B42" s="18"/>
      <c r="C42" s="339">
        <v>6</v>
      </c>
      <c r="D42" s="154">
        <v>276.3</v>
      </c>
      <c r="E42" s="83">
        <v>228.5</v>
      </c>
      <c r="F42" s="157">
        <v>7.77</v>
      </c>
      <c r="G42" s="370">
        <v>650</v>
      </c>
    </row>
    <row r="43" spans="2:7" ht="15.75" thickBot="1" x14ac:dyDescent="0.3">
      <c r="B43" s="47" t="s">
        <v>12</v>
      </c>
      <c r="C43" s="365"/>
      <c r="D43" s="49">
        <f>AVERAGE(D37:D42)</f>
        <v>272.76666666666665</v>
      </c>
      <c r="E43" s="371">
        <f t="shared" ref="E43" si="8">AVERAGE(E37:E42)</f>
        <v>221.08333333333334</v>
      </c>
      <c r="F43" s="52">
        <f>AVERAGE(F37:F42)</f>
        <v>7.8883333333333328</v>
      </c>
      <c r="G43" s="367">
        <f t="shared" ref="G43" si="9">AVERAGE(G37:G42)</f>
        <v>654.38333333333333</v>
      </c>
    </row>
    <row r="44" spans="2:7" ht="16.5" thickBot="1" x14ac:dyDescent="0.3">
      <c r="B44" s="18"/>
      <c r="C44" s="339">
        <v>1</v>
      </c>
      <c r="D44" s="160">
        <v>271.89999999999998</v>
      </c>
      <c r="E44" s="61">
        <v>227</v>
      </c>
      <c r="F44" s="163">
        <v>7.96</v>
      </c>
      <c r="G44" s="15">
        <v>653.6</v>
      </c>
    </row>
    <row r="45" spans="2:7" ht="16.5" thickBot="1" x14ac:dyDescent="0.3">
      <c r="B45" s="18"/>
      <c r="C45" s="339">
        <v>2</v>
      </c>
      <c r="D45" s="165">
        <v>270.2</v>
      </c>
      <c r="E45" s="67">
        <v>230.5</v>
      </c>
      <c r="F45" s="168">
        <v>8</v>
      </c>
      <c r="G45" s="24">
        <v>656.2</v>
      </c>
    </row>
    <row r="46" spans="2:7" ht="16.5" thickBot="1" x14ac:dyDescent="0.3">
      <c r="B46" s="18"/>
      <c r="C46" s="339">
        <v>3</v>
      </c>
      <c r="D46" s="165">
        <v>272.5</v>
      </c>
      <c r="E46" s="73">
        <v>204.5</v>
      </c>
      <c r="F46" s="168">
        <v>7.8</v>
      </c>
      <c r="G46" s="28">
        <v>644.70000000000005</v>
      </c>
    </row>
    <row r="47" spans="2:7" ht="16.5" thickBot="1" x14ac:dyDescent="0.3">
      <c r="B47" s="18" t="s">
        <v>18</v>
      </c>
      <c r="C47" s="339">
        <v>4</v>
      </c>
      <c r="D47" s="165">
        <v>272.5</v>
      </c>
      <c r="E47" s="74">
        <v>205.5</v>
      </c>
      <c r="F47" s="168">
        <v>7.84</v>
      </c>
      <c r="G47" s="35">
        <v>646.1</v>
      </c>
    </row>
    <row r="48" spans="2:7" ht="16.5" thickBot="1" x14ac:dyDescent="0.3">
      <c r="B48" s="18" t="s">
        <v>38</v>
      </c>
      <c r="C48" s="339">
        <v>5</v>
      </c>
      <c r="D48" s="165">
        <v>276.8</v>
      </c>
      <c r="E48" s="77">
        <v>226.5</v>
      </c>
      <c r="F48" s="168">
        <v>7.7</v>
      </c>
      <c r="G48" s="76">
        <v>649.29999999999995</v>
      </c>
    </row>
    <row r="49" spans="2:7" ht="16.5" thickBot="1" x14ac:dyDescent="0.3">
      <c r="B49" s="18"/>
      <c r="C49" s="339">
        <v>6</v>
      </c>
      <c r="D49" s="170">
        <v>276.2</v>
      </c>
      <c r="E49" s="83">
        <v>227</v>
      </c>
      <c r="F49" s="173">
        <v>7.75</v>
      </c>
      <c r="G49" s="370">
        <v>644.79999999999995</v>
      </c>
    </row>
    <row r="50" spans="2:7" ht="15.75" thickBot="1" x14ac:dyDescent="0.3">
      <c r="B50" s="47" t="s">
        <v>12</v>
      </c>
      <c r="C50" s="365"/>
      <c r="D50" s="49">
        <f>AVERAGE(D44:D49)</f>
        <v>273.34999999999997</v>
      </c>
      <c r="E50" s="371">
        <f t="shared" ref="E50" si="10">AVERAGE(E44:E49)</f>
        <v>220.16666666666666</v>
      </c>
      <c r="F50" s="52">
        <f>AVERAGE(F44:F49)</f>
        <v>7.8416666666666677</v>
      </c>
      <c r="G50" s="367">
        <f t="shared" ref="G50" si="11">AVERAGE(G44:G49)</f>
        <v>649.11666666666679</v>
      </c>
    </row>
    <row r="51" spans="2:7" ht="16.5" thickBot="1" x14ac:dyDescent="0.3">
      <c r="B51" s="18"/>
      <c r="C51" s="339">
        <v>1</v>
      </c>
      <c r="D51" s="175">
        <v>273.7</v>
      </c>
      <c r="E51" s="61">
        <v>226.5</v>
      </c>
      <c r="F51" s="178">
        <v>7.84</v>
      </c>
      <c r="G51" s="15">
        <v>648.6</v>
      </c>
    </row>
    <row r="52" spans="2:7" ht="16.5" thickBot="1" x14ac:dyDescent="0.3">
      <c r="B52" s="18"/>
      <c r="C52" s="339">
        <v>2</v>
      </c>
      <c r="D52" s="180">
        <v>273.3</v>
      </c>
      <c r="E52" s="67">
        <v>228.5</v>
      </c>
      <c r="F52" s="183">
        <v>7.96</v>
      </c>
      <c r="G52" s="24">
        <v>655.4</v>
      </c>
    </row>
    <row r="53" spans="2:7" ht="16.5" thickBot="1" x14ac:dyDescent="0.3">
      <c r="B53" s="18"/>
      <c r="C53" s="339">
        <v>3</v>
      </c>
      <c r="D53" s="180">
        <v>271.5</v>
      </c>
      <c r="E53" s="73">
        <v>204.5</v>
      </c>
      <c r="F53" s="183">
        <v>7.82</v>
      </c>
      <c r="G53" s="28">
        <v>644.9</v>
      </c>
    </row>
    <row r="54" spans="2:7" ht="16.5" thickBot="1" x14ac:dyDescent="0.3">
      <c r="B54" s="18" t="s">
        <v>19</v>
      </c>
      <c r="C54" s="339">
        <v>4</v>
      </c>
      <c r="D54" s="180">
        <v>271.2</v>
      </c>
      <c r="E54" s="74">
        <v>205</v>
      </c>
      <c r="F54" s="183">
        <v>7.81</v>
      </c>
      <c r="G54" s="35">
        <v>644.79999999999995</v>
      </c>
    </row>
    <row r="55" spans="2:7" ht="16.5" thickBot="1" x14ac:dyDescent="0.3">
      <c r="B55" s="18" t="s">
        <v>39</v>
      </c>
      <c r="C55" s="339">
        <v>5</v>
      </c>
      <c r="D55" s="180">
        <v>275.5</v>
      </c>
      <c r="E55" s="77">
        <v>228.5</v>
      </c>
      <c r="F55" s="183">
        <v>7.8</v>
      </c>
      <c r="G55" s="76">
        <v>648.6</v>
      </c>
    </row>
    <row r="56" spans="2:7" ht="16.5" thickBot="1" x14ac:dyDescent="0.3">
      <c r="B56" s="18"/>
      <c r="C56" s="339">
        <v>6</v>
      </c>
      <c r="D56" s="185">
        <v>274.60000000000002</v>
      </c>
      <c r="E56" s="83">
        <v>225</v>
      </c>
      <c r="F56" s="188">
        <v>7.78</v>
      </c>
      <c r="G56" s="370">
        <v>644.29999999999995</v>
      </c>
    </row>
    <row r="57" spans="2:7" ht="15.75" thickBot="1" x14ac:dyDescent="0.3">
      <c r="B57" s="47" t="s">
        <v>12</v>
      </c>
      <c r="C57" s="365"/>
      <c r="D57" s="49">
        <f>AVERAGE(D51:D56)</f>
        <v>273.3</v>
      </c>
      <c r="E57" s="371">
        <f t="shared" ref="E57" si="12">AVERAGE(E51:E56)</f>
        <v>219.66666666666666</v>
      </c>
      <c r="F57" s="52">
        <f>AVERAGE(F51:F56)</f>
        <v>7.835</v>
      </c>
      <c r="G57" s="367">
        <f t="shared" ref="G57" si="13">AVERAGE(G51:G56)</f>
        <v>647.76666666666654</v>
      </c>
    </row>
    <row r="58" spans="2:7" ht="16.5" thickBot="1" x14ac:dyDescent="0.3">
      <c r="B58" s="18"/>
      <c r="C58" s="339">
        <v>1</v>
      </c>
      <c r="D58" s="190">
        <v>275.7</v>
      </c>
      <c r="E58" s="61">
        <v>225.5</v>
      </c>
      <c r="F58" s="193">
        <v>7.74</v>
      </c>
      <c r="G58" s="15">
        <v>646.1</v>
      </c>
    </row>
    <row r="59" spans="2:7" ht="16.5" thickBot="1" x14ac:dyDescent="0.3">
      <c r="B59" s="18"/>
      <c r="C59" s="339">
        <v>2</v>
      </c>
      <c r="D59" s="195">
        <v>275.2</v>
      </c>
      <c r="E59" s="67">
        <v>225.5</v>
      </c>
      <c r="F59" s="198">
        <v>7.7</v>
      </c>
      <c r="G59" s="24">
        <v>648.29999999999995</v>
      </c>
    </row>
    <row r="60" spans="2:7" ht="16.5" thickBot="1" x14ac:dyDescent="0.3">
      <c r="B60" s="18"/>
      <c r="C60" s="339">
        <v>3</v>
      </c>
      <c r="D60" s="195">
        <v>271.3</v>
      </c>
      <c r="E60" s="73">
        <v>205</v>
      </c>
      <c r="F60" s="198">
        <v>7.7</v>
      </c>
      <c r="G60" s="28">
        <v>648.5</v>
      </c>
    </row>
    <row r="61" spans="2:7" ht="16.5" thickBot="1" x14ac:dyDescent="0.3">
      <c r="B61" s="18" t="s">
        <v>20</v>
      </c>
      <c r="C61" s="339">
        <v>4</v>
      </c>
      <c r="D61" s="195">
        <v>271.8</v>
      </c>
      <c r="E61" s="74">
        <v>206</v>
      </c>
      <c r="F61" s="198">
        <v>7.78</v>
      </c>
      <c r="G61" s="35">
        <v>648.70000000000005</v>
      </c>
    </row>
    <row r="62" spans="2:7" ht="16.5" thickBot="1" x14ac:dyDescent="0.3">
      <c r="B62" s="18" t="s">
        <v>40</v>
      </c>
      <c r="C62" s="339">
        <v>5</v>
      </c>
      <c r="D62" s="200">
        <v>273.39999999999998</v>
      </c>
      <c r="E62" s="77">
        <v>230</v>
      </c>
      <c r="F62" s="198">
        <v>7.93</v>
      </c>
      <c r="G62" s="76">
        <v>652.20000000000005</v>
      </c>
    </row>
    <row r="63" spans="2:7" ht="16.5" thickBot="1" x14ac:dyDescent="0.3">
      <c r="B63" s="18"/>
      <c r="C63" s="339">
        <v>6</v>
      </c>
      <c r="D63" s="204">
        <v>272.7</v>
      </c>
      <c r="E63" s="83">
        <v>230</v>
      </c>
      <c r="F63" s="207">
        <v>7.96</v>
      </c>
      <c r="G63" s="370">
        <v>648.9</v>
      </c>
    </row>
    <row r="64" spans="2:7" ht="15.75" thickBot="1" x14ac:dyDescent="0.3">
      <c r="B64" s="208" t="s">
        <v>12</v>
      </c>
      <c r="C64" s="365"/>
      <c r="D64" s="210">
        <f>AVERAGE(D58:D63)</f>
        <v>273.35000000000002</v>
      </c>
      <c r="E64" s="371">
        <f t="shared" ref="E64" si="14">AVERAGE(E58:E63)</f>
        <v>220.33333333333334</v>
      </c>
      <c r="F64" s="213">
        <f>AVERAGE(F58:F63)</f>
        <v>7.8016666666666667</v>
      </c>
      <c r="G64" s="367">
        <f t="shared" ref="G64" si="15">AVERAGE(G58:G63)</f>
        <v>648.78333333333342</v>
      </c>
    </row>
    <row r="65" spans="2:7" ht="16.5" thickBot="1" x14ac:dyDescent="0.3">
      <c r="B65" s="18"/>
      <c r="C65" s="339">
        <v>1</v>
      </c>
      <c r="D65" s="215">
        <v>274.5</v>
      </c>
      <c r="E65" s="61">
        <v>229</v>
      </c>
      <c r="F65" s="218">
        <v>7.88</v>
      </c>
      <c r="G65" s="15">
        <v>650.1</v>
      </c>
    </row>
    <row r="66" spans="2:7" ht="16.5" thickBot="1" x14ac:dyDescent="0.3">
      <c r="B66" s="18"/>
      <c r="C66" s="339">
        <v>2</v>
      </c>
      <c r="D66" s="220">
        <v>271.10000000000002</v>
      </c>
      <c r="E66" s="67">
        <v>227</v>
      </c>
      <c r="F66" s="223">
        <v>7.94</v>
      </c>
      <c r="G66" s="24">
        <v>646.70000000000005</v>
      </c>
    </row>
    <row r="67" spans="2:7" ht="16.5" thickBot="1" x14ac:dyDescent="0.3">
      <c r="B67" s="18"/>
      <c r="C67" s="339">
        <v>3</v>
      </c>
      <c r="D67" s="220">
        <v>271.5</v>
      </c>
      <c r="E67" s="73">
        <v>205</v>
      </c>
      <c r="F67" s="223">
        <v>7.7</v>
      </c>
      <c r="G67" s="28">
        <v>644</v>
      </c>
    </row>
    <row r="68" spans="2:7" ht="16.5" thickBot="1" x14ac:dyDescent="0.3">
      <c r="B68" s="18" t="s">
        <v>21</v>
      </c>
      <c r="C68" s="339">
        <v>4</v>
      </c>
      <c r="D68" s="220">
        <v>273.10000000000002</v>
      </c>
      <c r="E68" s="74">
        <v>204</v>
      </c>
      <c r="F68" s="223">
        <v>7.7</v>
      </c>
      <c r="G68" s="35">
        <v>646.9</v>
      </c>
    </row>
    <row r="69" spans="2:7" ht="16.5" thickBot="1" x14ac:dyDescent="0.3">
      <c r="B69" s="18" t="s">
        <v>41</v>
      </c>
      <c r="C69" s="339">
        <v>5</v>
      </c>
      <c r="D69" s="220">
        <v>273.39999999999998</v>
      </c>
      <c r="E69" s="77">
        <v>230</v>
      </c>
      <c r="F69" s="223">
        <v>7.93</v>
      </c>
      <c r="G69" s="76">
        <v>653.20000000000005</v>
      </c>
    </row>
    <row r="70" spans="2:7" ht="16.5" thickBot="1" x14ac:dyDescent="0.3">
      <c r="B70" s="18"/>
      <c r="C70" s="339">
        <v>6</v>
      </c>
      <c r="D70" s="225">
        <v>274.5</v>
      </c>
      <c r="E70" s="83">
        <v>229.5</v>
      </c>
      <c r="F70" s="228">
        <v>7.96</v>
      </c>
      <c r="G70" s="370">
        <v>652.70000000000005</v>
      </c>
    </row>
    <row r="71" spans="2:7" ht="15.75" thickBot="1" x14ac:dyDescent="0.3">
      <c r="B71" s="47" t="s">
        <v>12</v>
      </c>
      <c r="C71" s="365"/>
      <c r="D71" s="49">
        <f>AVERAGE(D65:D70)</f>
        <v>273.01666666666665</v>
      </c>
      <c r="E71" s="371">
        <f t="shared" ref="E71" si="16">AVERAGE(E65:E70)</f>
        <v>220.75</v>
      </c>
      <c r="F71" s="52">
        <f>AVERAGE(F65:F70)</f>
        <v>7.8516666666666666</v>
      </c>
      <c r="G71" s="367">
        <f t="shared" ref="G71" si="17">AVERAGE(G65:G70)</f>
        <v>648.93333333333339</v>
      </c>
    </row>
    <row r="72" spans="2:7" ht="16.5" thickBot="1" x14ac:dyDescent="0.3">
      <c r="B72" s="18"/>
      <c r="C72" s="339">
        <v>1</v>
      </c>
      <c r="D72" s="230">
        <v>274.5</v>
      </c>
      <c r="E72" s="61">
        <v>232</v>
      </c>
      <c r="F72" s="233">
        <v>8.06</v>
      </c>
      <c r="G72" s="15">
        <v>660.6</v>
      </c>
    </row>
    <row r="73" spans="2:7" ht="16.5" thickBot="1" x14ac:dyDescent="0.3">
      <c r="B73" s="18"/>
      <c r="C73" s="339">
        <v>2</v>
      </c>
      <c r="D73" s="235">
        <v>274.3</v>
      </c>
      <c r="E73" s="67">
        <v>230</v>
      </c>
      <c r="F73" s="238">
        <v>8</v>
      </c>
      <c r="G73" s="24">
        <v>660.8</v>
      </c>
    </row>
    <row r="74" spans="2:7" ht="16.5" thickBot="1" x14ac:dyDescent="0.3">
      <c r="B74" s="18"/>
      <c r="C74" s="339">
        <v>3</v>
      </c>
      <c r="D74" s="240">
        <v>272</v>
      </c>
      <c r="E74" s="73">
        <v>206</v>
      </c>
      <c r="F74" s="238">
        <v>7.7</v>
      </c>
      <c r="G74" s="28">
        <v>648.4</v>
      </c>
    </row>
    <row r="75" spans="2:7" ht="16.5" thickBot="1" x14ac:dyDescent="0.3">
      <c r="B75" s="18" t="s">
        <v>22</v>
      </c>
      <c r="C75" s="339">
        <v>4</v>
      </c>
      <c r="D75" s="240">
        <v>272.7</v>
      </c>
      <c r="E75" s="74">
        <v>204</v>
      </c>
      <c r="F75" s="238">
        <v>7.75</v>
      </c>
      <c r="G75" s="35">
        <v>649.20000000000005</v>
      </c>
    </row>
    <row r="76" spans="2:7" ht="16.5" thickBot="1" x14ac:dyDescent="0.3">
      <c r="B76" s="18" t="s">
        <v>42</v>
      </c>
      <c r="C76" s="339">
        <v>5</v>
      </c>
      <c r="D76" s="240">
        <v>275</v>
      </c>
      <c r="E76" s="77">
        <v>226</v>
      </c>
      <c r="F76" s="238">
        <v>7.71</v>
      </c>
      <c r="G76" s="37">
        <v>644.20000000000005</v>
      </c>
    </row>
    <row r="77" spans="2:7" ht="16.5" thickBot="1" x14ac:dyDescent="0.3">
      <c r="B77" s="18"/>
      <c r="C77" s="339">
        <v>6</v>
      </c>
      <c r="D77" s="245">
        <v>275.7</v>
      </c>
      <c r="E77" s="83">
        <v>227</v>
      </c>
      <c r="F77" s="248">
        <v>7.72</v>
      </c>
      <c r="G77" s="370">
        <v>644.5</v>
      </c>
    </row>
    <row r="78" spans="2:7" ht="15.75" thickBot="1" x14ac:dyDescent="0.3">
      <c r="B78" s="47" t="s">
        <v>12</v>
      </c>
      <c r="C78" s="365"/>
      <c r="D78" s="49">
        <f>AVERAGE(D72:D77)</f>
        <v>274.03333333333336</v>
      </c>
      <c r="E78" s="371">
        <f t="shared" ref="E78" si="18">AVERAGE(E72:E77)</f>
        <v>220.83333333333334</v>
      </c>
      <c r="F78" s="52">
        <f>AVERAGE(F72:F77)</f>
        <v>7.8233333333333333</v>
      </c>
      <c r="G78" s="367">
        <f t="shared" ref="G78" si="19">AVERAGE(G72:G77)</f>
        <v>651.2833333333333</v>
      </c>
    </row>
    <row r="79" spans="2:7" ht="16.5" thickBot="1" x14ac:dyDescent="0.3">
      <c r="B79" s="18"/>
      <c r="C79" s="339">
        <v>1</v>
      </c>
      <c r="D79" s="250">
        <v>274</v>
      </c>
      <c r="E79" s="61">
        <v>225.5</v>
      </c>
      <c r="F79" s="253">
        <v>7.73</v>
      </c>
      <c r="G79" s="15">
        <v>645.79999999999995</v>
      </c>
    </row>
    <row r="80" spans="2:7" ht="16.5" thickBot="1" x14ac:dyDescent="0.3">
      <c r="B80" s="18"/>
      <c r="C80" s="339">
        <v>2</v>
      </c>
      <c r="D80" s="255">
        <v>273.60000000000002</v>
      </c>
      <c r="E80" s="67">
        <v>226</v>
      </c>
      <c r="F80" s="258">
        <v>7.77</v>
      </c>
      <c r="G80" s="24">
        <v>645.9</v>
      </c>
    </row>
    <row r="81" spans="2:7" ht="16.5" thickBot="1" x14ac:dyDescent="0.3">
      <c r="B81" s="18"/>
      <c r="C81" s="339">
        <v>3</v>
      </c>
      <c r="D81" s="255">
        <v>272</v>
      </c>
      <c r="E81" s="73">
        <v>205</v>
      </c>
      <c r="F81" s="258">
        <v>7.66</v>
      </c>
      <c r="G81" s="28">
        <v>647.20000000000005</v>
      </c>
    </row>
    <row r="82" spans="2:7" ht="16.5" thickBot="1" x14ac:dyDescent="0.3">
      <c r="B82" s="18" t="s">
        <v>23</v>
      </c>
      <c r="C82" s="339">
        <v>4</v>
      </c>
      <c r="D82" s="255">
        <v>274.8</v>
      </c>
      <c r="E82" s="74">
        <v>207</v>
      </c>
      <c r="F82" s="258">
        <v>7.67</v>
      </c>
      <c r="G82" s="35">
        <v>649.9</v>
      </c>
    </row>
    <row r="83" spans="2:7" ht="16.5" thickBot="1" x14ac:dyDescent="0.3">
      <c r="B83" s="18" t="s">
        <v>43</v>
      </c>
      <c r="C83" s="339">
        <v>5</v>
      </c>
      <c r="D83" s="255">
        <v>268</v>
      </c>
      <c r="E83" s="77">
        <v>225.5</v>
      </c>
      <c r="F83" s="258">
        <v>7.83</v>
      </c>
      <c r="G83" s="76">
        <v>642.4</v>
      </c>
    </row>
    <row r="84" spans="2:7" ht="16.5" thickBot="1" x14ac:dyDescent="0.3">
      <c r="B84" s="18"/>
      <c r="C84" s="339">
        <v>6</v>
      </c>
      <c r="D84" s="260">
        <v>273</v>
      </c>
      <c r="E84" s="83">
        <v>230</v>
      </c>
      <c r="F84" s="263">
        <v>7.95</v>
      </c>
      <c r="G84" s="370">
        <v>652.1</v>
      </c>
    </row>
    <row r="85" spans="2:7" ht="15.75" thickBot="1" x14ac:dyDescent="0.3">
      <c r="B85" s="47" t="s">
        <v>12</v>
      </c>
      <c r="C85" s="365"/>
      <c r="D85" s="49">
        <f>AVERAGE(D79:D84)</f>
        <v>272.56666666666666</v>
      </c>
      <c r="E85" s="371">
        <f t="shared" ref="E85" si="20">AVERAGE(E79:E84)</f>
        <v>219.83333333333334</v>
      </c>
      <c r="F85" s="52">
        <f>AVERAGE(F79:F84)</f>
        <v>7.7683333333333335</v>
      </c>
      <c r="G85" s="367">
        <f t="shared" ref="G85" si="21">AVERAGE(G79:G84)</f>
        <v>647.21666666666658</v>
      </c>
    </row>
    <row r="86" spans="2:7" ht="16.5" thickBot="1" x14ac:dyDescent="0.3">
      <c r="B86" s="18"/>
      <c r="C86" s="339">
        <v>1</v>
      </c>
      <c r="D86" s="265">
        <v>273.8</v>
      </c>
      <c r="E86" s="61">
        <v>225.5</v>
      </c>
      <c r="F86" s="268">
        <v>7.83</v>
      </c>
      <c r="G86" s="15">
        <v>645.29999999999995</v>
      </c>
    </row>
    <row r="87" spans="2:7" ht="16.5" thickBot="1" x14ac:dyDescent="0.3">
      <c r="B87" s="18"/>
      <c r="C87" s="339">
        <v>2</v>
      </c>
      <c r="D87" s="270">
        <v>272.5</v>
      </c>
      <c r="E87" s="67">
        <v>225.5</v>
      </c>
      <c r="F87" s="273">
        <v>7.85</v>
      </c>
      <c r="G87" s="24">
        <v>645.6</v>
      </c>
    </row>
    <row r="88" spans="2:7" ht="16.5" thickBot="1" x14ac:dyDescent="0.3">
      <c r="B88" s="18"/>
      <c r="C88" s="339">
        <v>3</v>
      </c>
      <c r="D88" s="270">
        <v>273.89999999999998</v>
      </c>
      <c r="E88" s="73">
        <v>204.5</v>
      </c>
      <c r="F88" s="273">
        <v>7.7</v>
      </c>
      <c r="G88" s="28">
        <v>649.70000000000005</v>
      </c>
    </row>
    <row r="89" spans="2:7" ht="16.5" thickBot="1" x14ac:dyDescent="0.3">
      <c r="B89" s="18" t="s">
        <v>24</v>
      </c>
      <c r="C89" s="339">
        <v>4</v>
      </c>
      <c r="D89" s="270">
        <v>273.8</v>
      </c>
      <c r="E89" s="74">
        <v>207.5</v>
      </c>
      <c r="F89" s="273">
        <v>7.69</v>
      </c>
      <c r="G89" s="35">
        <v>647.5</v>
      </c>
    </row>
    <row r="90" spans="2:7" ht="16.5" thickBot="1" x14ac:dyDescent="0.3">
      <c r="B90" s="18" t="s">
        <v>44</v>
      </c>
      <c r="C90" s="339">
        <v>5</v>
      </c>
      <c r="D90" s="270">
        <v>275.3</v>
      </c>
      <c r="E90" s="77">
        <v>227.5</v>
      </c>
      <c r="F90" s="273">
        <v>7.87</v>
      </c>
      <c r="G90" s="76">
        <v>647</v>
      </c>
    </row>
    <row r="91" spans="2:7" ht="16.5" thickBot="1" x14ac:dyDescent="0.3">
      <c r="B91" s="18"/>
      <c r="C91" s="339">
        <v>6</v>
      </c>
      <c r="D91" s="372">
        <v>275</v>
      </c>
      <c r="E91" s="83">
        <v>228</v>
      </c>
      <c r="F91" s="373">
        <v>7.86</v>
      </c>
      <c r="G91" s="370">
        <v>645.1</v>
      </c>
    </row>
    <row r="92" spans="2:7" ht="15.75" thickBot="1" x14ac:dyDescent="0.3">
      <c r="B92" s="47" t="s">
        <v>12</v>
      </c>
      <c r="C92" s="365"/>
      <c r="D92" s="49">
        <f>AVERAGE(D86:D91)</f>
        <v>274.05</v>
      </c>
      <c r="E92" s="371">
        <f t="shared" ref="E92" si="22">AVERAGE(E86:E91)</f>
        <v>219.75</v>
      </c>
      <c r="F92" s="52">
        <f>AVERAGE(F86:F91)</f>
        <v>7.8</v>
      </c>
      <c r="G92" s="367">
        <f t="shared" ref="G92" si="23">AVERAGE(G86:G91)</f>
        <v>646.70000000000005</v>
      </c>
    </row>
    <row r="93" spans="2:7" ht="16.5" thickBot="1" x14ac:dyDescent="0.3">
      <c r="B93" s="18"/>
      <c r="C93" s="339">
        <v>1</v>
      </c>
      <c r="D93" s="275">
        <v>272</v>
      </c>
      <c r="E93" s="61">
        <v>225.5</v>
      </c>
      <c r="F93" s="278">
        <v>7.88</v>
      </c>
      <c r="G93" s="15">
        <v>646.29999999999995</v>
      </c>
    </row>
    <row r="94" spans="2:7" ht="16.5" thickBot="1" x14ac:dyDescent="0.3">
      <c r="B94" s="18"/>
      <c r="C94" s="339">
        <v>2</v>
      </c>
      <c r="D94" s="280">
        <v>272</v>
      </c>
      <c r="E94" s="67">
        <v>225.5</v>
      </c>
      <c r="F94" s="283">
        <v>7.85</v>
      </c>
      <c r="G94" s="24">
        <v>645</v>
      </c>
    </row>
    <row r="95" spans="2:7" ht="16.5" thickBot="1" x14ac:dyDescent="0.3">
      <c r="B95" s="18"/>
      <c r="C95" s="339">
        <v>3</v>
      </c>
      <c r="D95" s="280">
        <v>273.5</v>
      </c>
      <c r="E95" s="29">
        <v>204.5</v>
      </c>
      <c r="F95" s="283">
        <v>7.7</v>
      </c>
      <c r="G95" s="28">
        <v>650.9</v>
      </c>
    </row>
    <row r="96" spans="2:7" ht="16.5" thickBot="1" x14ac:dyDescent="0.3">
      <c r="B96" s="18" t="s">
        <v>25</v>
      </c>
      <c r="C96" s="339">
        <v>4</v>
      </c>
      <c r="D96" s="280">
        <v>273.10000000000002</v>
      </c>
      <c r="E96" s="36">
        <v>204.5</v>
      </c>
      <c r="F96" s="283">
        <v>7.73</v>
      </c>
      <c r="G96" s="35">
        <v>648.29999999999995</v>
      </c>
    </row>
    <row r="97" spans="2:7" ht="16.5" thickBot="1" x14ac:dyDescent="0.3">
      <c r="B97" s="18" t="s">
        <v>33</v>
      </c>
      <c r="C97" s="339">
        <v>5</v>
      </c>
      <c r="D97" s="280">
        <v>271.8</v>
      </c>
      <c r="E97" s="38">
        <v>225</v>
      </c>
      <c r="F97" s="283">
        <v>7.86</v>
      </c>
      <c r="G97" s="37">
        <v>648.29999999999995</v>
      </c>
    </row>
    <row r="98" spans="2:7" ht="16.5" thickBot="1" x14ac:dyDescent="0.3">
      <c r="B98" s="18"/>
      <c r="C98" s="339">
        <v>6</v>
      </c>
      <c r="D98" s="285">
        <v>271.7</v>
      </c>
      <c r="E98" s="46">
        <v>227</v>
      </c>
      <c r="F98" s="288">
        <v>7.89</v>
      </c>
      <c r="G98" s="370">
        <v>649.5</v>
      </c>
    </row>
    <row r="99" spans="2:7" ht="15.75" thickBot="1" x14ac:dyDescent="0.3">
      <c r="B99" s="47" t="s">
        <v>12</v>
      </c>
      <c r="C99" s="365"/>
      <c r="D99" s="49">
        <f>AVERAGE(D93:D98)</f>
        <v>272.34999999999997</v>
      </c>
      <c r="E99" s="371">
        <f t="shared" ref="E99" si="24">AVERAGE(E93:E98)</f>
        <v>218.66666666666666</v>
      </c>
      <c r="F99" s="52">
        <f>AVERAGE(F93:F98)</f>
        <v>7.8183333333333342</v>
      </c>
      <c r="G99" s="367">
        <f t="shared" ref="G99" si="25">AVERAGE(G93:G98)</f>
        <v>648.05000000000007</v>
      </c>
    </row>
    <row r="100" spans="2:7" ht="16.5" thickBot="1" x14ac:dyDescent="0.3">
      <c r="B100" s="18"/>
      <c r="C100" s="339">
        <v>1</v>
      </c>
      <c r="D100" s="290">
        <v>275.10000000000002</v>
      </c>
      <c r="E100" s="61">
        <v>232</v>
      </c>
      <c r="F100" s="293">
        <v>8</v>
      </c>
      <c r="G100" s="15">
        <v>657.9</v>
      </c>
    </row>
    <row r="101" spans="2:7" ht="16.5" thickBot="1" x14ac:dyDescent="0.3">
      <c r="B101" s="18"/>
      <c r="C101" s="339">
        <v>2</v>
      </c>
      <c r="D101" s="295">
        <v>275</v>
      </c>
      <c r="E101" s="67">
        <v>232</v>
      </c>
      <c r="F101" s="298">
        <v>8.06</v>
      </c>
      <c r="G101" s="24">
        <v>660.8</v>
      </c>
    </row>
    <row r="102" spans="2:7" ht="16.5" thickBot="1" x14ac:dyDescent="0.3">
      <c r="B102" s="18"/>
      <c r="C102" s="339">
        <v>3</v>
      </c>
      <c r="D102" s="300">
        <v>272.7</v>
      </c>
      <c r="E102" s="73">
        <v>207</v>
      </c>
      <c r="F102" s="303">
        <v>7.73</v>
      </c>
      <c r="G102" s="28">
        <v>651.20000000000005</v>
      </c>
    </row>
    <row r="103" spans="2:7" ht="16.5" thickBot="1" x14ac:dyDescent="0.3">
      <c r="B103" s="18" t="s">
        <v>26</v>
      </c>
      <c r="C103" s="339">
        <v>4</v>
      </c>
      <c r="D103" s="300">
        <v>272.8</v>
      </c>
      <c r="E103" s="74">
        <v>205</v>
      </c>
      <c r="F103" s="303">
        <v>7.68</v>
      </c>
      <c r="G103" s="35">
        <v>648.20000000000005</v>
      </c>
    </row>
    <row r="104" spans="2:7" ht="16.5" thickBot="1" x14ac:dyDescent="0.3">
      <c r="B104" s="18" t="s">
        <v>32</v>
      </c>
      <c r="C104" s="339">
        <v>5</v>
      </c>
      <c r="D104" s="300">
        <v>272.89999999999998</v>
      </c>
      <c r="E104" s="77">
        <v>225</v>
      </c>
      <c r="F104" s="303">
        <v>7.78</v>
      </c>
      <c r="G104" s="37">
        <v>641.6</v>
      </c>
    </row>
    <row r="105" spans="2:7" ht="16.5" thickBot="1" x14ac:dyDescent="0.3">
      <c r="B105" s="18"/>
      <c r="C105" s="339">
        <v>6</v>
      </c>
      <c r="D105" s="305">
        <v>269.5</v>
      </c>
      <c r="E105" s="309">
        <v>228</v>
      </c>
      <c r="F105" s="308">
        <v>7.91</v>
      </c>
      <c r="G105" s="370">
        <v>650</v>
      </c>
    </row>
    <row r="106" spans="2:7" ht="15.75" thickBot="1" x14ac:dyDescent="0.3">
      <c r="B106" s="47" t="s">
        <v>12</v>
      </c>
      <c r="C106" s="365"/>
      <c r="D106" s="49">
        <f>AVERAGE(D100:D105)</f>
        <v>273</v>
      </c>
      <c r="E106" s="371">
        <f t="shared" ref="E106" si="26">AVERAGE(E100:E105)</f>
        <v>221.5</v>
      </c>
      <c r="F106" s="52">
        <f>AVERAGE(F100:F105)</f>
        <v>7.8599999999999994</v>
      </c>
      <c r="G106" s="367">
        <f t="shared" ref="G106" si="27">AVERAGE(G100:G105)</f>
        <v>651.61666666666667</v>
      </c>
    </row>
    <row r="107" spans="2:7" ht="16.5" thickBot="1" x14ac:dyDescent="0.3">
      <c r="B107" s="18"/>
      <c r="C107" s="340">
        <v>1</v>
      </c>
      <c r="D107" s="341">
        <v>272.10000000000002</v>
      </c>
      <c r="E107" s="342">
        <v>228</v>
      </c>
      <c r="F107" s="343">
        <v>7.93</v>
      </c>
      <c r="G107" s="344">
        <v>652.70000000000005</v>
      </c>
    </row>
    <row r="108" spans="2:7" ht="16.5" thickBot="1" x14ac:dyDescent="0.3">
      <c r="B108" s="18"/>
      <c r="C108" s="339">
        <v>2</v>
      </c>
      <c r="D108" s="317">
        <v>272</v>
      </c>
      <c r="E108" s="67">
        <v>228</v>
      </c>
      <c r="F108" s="320">
        <v>7.92</v>
      </c>
      <c r="G108" s="345">
        <v>653</v>
      </c>
    </row>
    <row r="109" spans="2:7" ht="16.5" thickBot="1" x14ac:dyDescent="0.3">
      <c r="B109" s="18"/>
      <c r="C109" s="339">
        <v>3</v>
      </c>
      <c r="D109" s="317">
        <v>270.8</v>
      </c>
      <c r="E109" s="73">
        <v>207</v>
      </c>
      <c r="F109" s="320">
        <v>7.83</v>
      </c>
      <c r="G109" s="346">
        <v>646.79999999999995</v>
      </c>
    </row>
    <row r="110" spans="2:7" ht="16.5" thickBot="1" x14ac:dyDescent="0.3">
      <c r="B110" s="18" t="s">
        <v>27</v>
      </c>
      <c r="C110" s="339">
        <v>4</v>
      </c>
      <c r="D110" s="325">
        <v>270.2</v>
      </c>
      <c r="E110" s="74">
        <v>205</v>
      </c>
      <c r="F110" s="320">
        <v>7.8</v>
      </c>
      <c r="G110" s="347">
        <v>646.70000000000005</v>
      </c>
    </row>
    <row r="111" spans="2:7" ht="16.5" thickBot="1" x14ac:dyDescent="0.3">
      <c r="B111" s="18" t="s">
        <v>31</v>
      </c>
      <c r="C111" s="339">
        <v>5</v>
      </c>
      <c r="D111" s="325">
        <v>272.5</v>
      </c>
      <c r="E111" s="77">
        <v>224.5</v>
      </c>
      <c r="F111" s="320">
        <v>7.7</v>
      </c>
      <c r="G111" s="348">
        <v>641.9</v>
      </c>
    </row>
    <row r="112" spans="2:7" ht="16.5" thickBot="1" x14ac:dyDescent="0.3">
      <c r="B112" s="18"/>
      <c r="C112" s="339">
        <v>6</v>
      </c>
      <c r="D112" s="329">
        <v>276.10000000000002</v>
      </c>
      <c r="E112" s="83">
        <v>224.5</v>
      </c>
      <c r="F112" s="332">
        <v>7.74</v>
      </c>
      <c r="G112" s="374">
        <v>640.20000000000005</v>
      </c>
    </row>
    <row r="113" spans="2:10" ht="15.75" thickBot="1" x14ac:dyDescent="0.3">
      <c r="B113" s="334" t="s">
        <v>12</v>
      </c>
      <c r="C113" s="365"/>
      <c r="D113" s="336">
        <f>AVERAGE(D107:D112)</f>
        <v>272.28333333333336</v>
      </c>
      <c r="E113" s="371">
        <f t="shared" ref="E113" si="28">AVERAGE(E107:E112)</f>
        <v>219.5</v>
      </c>
      <c r="F113" s="52">
        <f>AVERAGE(F107:F112)</f>
        <v>7.82</v>
      </c>
      <c r="G113" s="367">
        <f>AVERAGE(G107:G112)</f>
        <v>646.88333333333333</v>
      </c>
    </row>
    <row r="115" spans="2:10" x14ac:dyDescent="0.25">
      <c r="H115" s="375" t="s">
        <v>46</v>
      </c>
      <c r="I115" s="376">
        <v>1</v>
      </c>
      <c r="J115" s="376">
        <v>2</v>
      </c>
    </row>
    <row r="116" spans="2:10" x14ac:dyDescent="0.25">
      <c r="I116" s="376">
        <v>3</v>
      </c>
      <c r="J116" s="376">
        <v>4</v>
      </c>
    </row>
    <row r="117" spans="2:10" x14ac:dyDescent="0.25">
      <c r="I117" s="376">
        <v>5</v>
      </c>
      <c r="J117" s="376">
        <v>6</v>
      </c>
    </row>
  </sheetData>
  <conditionalFormatting sqref="D2:D1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5C37-2634-4C95-BFAE-3ED0D15BD728}">
  <dimension ref="A1:K113"/>
  <sheetViews>
    <sheetView workbookViewId="0">
      <selection activeCell="O15" sqref="O15"/>
    </sheetView>
  </sheetViews>
  <sheetFormatPr defaultRowHeight="15" x14ac:dyDescent="0.25"/>
  <sheetData>
    <row r="1" spans="1:1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2" t="s">
        <v>9</v>
      </c>
      <c r="K1" s="8" t="s">
        <v>10</v>
      </c>
    </row>
    <row r="2" spans="1:11" ht="16.5" thickBot="1" x14ac:dyDescent="0.3">
      <c r="A2" s="9"/>
      <c r="B2" s="10">
        <v>505</v>
      </c>
      <c r="C2" s="11">
        <v>278.7</v>
      </c>
      <c r="D2" s="12">
        <v>229.8</v>
      </c>
      <c r="E2" s="13">
        <v>254.25</v>
      </c>
      <c r="F2" s="14">
        <v>7.81</v>
      </c>
      <c r="G2" s="15">
        <v>652.9</v>
      </c>
      <c r="H2" s="11">
        <f>C2*2.2</f>
        <v>613.14</v>
      </c>
      <c r="I2" s="16">
        <f>F2*80</f>
        <v>624.79999999999995</v>
      </c>
      <c r="J2" s="16">
        <f>K2*3</f>
        <v>690</v>
      </c>
      <c r="K2" s="17">
        <v>230</v>
      </c>
    </row>
    <row r="3" spans="1:11" ht="16.5" thickBot="1" x14ac:dyDescent="0.3">
      <c r="A3" s="18"/>
      <c r="B3" s="19">
        <v>460</v>
      </c>
      <c r="C3" s="20">
        <v>278.39999999999998</v>
      </c>
      <c r="D3" s="21">
        <v>229.2</v>
      </c>
      <c r="E3" s="22">
        <v>253.79999999999998</v>
      </c>
      <c r="F3" s="23">
        <v>7.82</v>
      </c>
      <c r="G3" s="24">
        <v>651.70000000000005</v>
      </c>
      <c r="H3" s="11">
        <f t="shared" ref="H3:H66" si="0">C3*2.2</f>
        <v>612.48</v>
      </c>
      <c r="I3" s="25">
        <f t="shared" ref="I3:I66" si="1">F3*80</f>
        <v>625.6</v>
      </c>
      <c r="J3" s="25">
        <f t="shared" ref="J3:J66" si="2">K3*3</f>
        <v>685.5</v>
      </c>
      <c r="K3" s="26">
        <v>228.5</v>
      </c>
    </row>
    <row r="4" spans="1:11" ht="16.5" thickBot="1" x14ac:dyDescent="0.3">
      <c r="A4" s="18"/>
      <c r="B4" s="19">
        <v>472</v>
      </c>
      <c r="C4" s="20">
        <v>266</v>
      </c>
      <c r="D4" s="21">
        <v>240.3</v>
      </c>
      <c r="E4" s="27">
        <v>253.15</v>
      </c>
      <c r="F4" s="23">
        <v>7.71</v>
      </c>
      <c r="G4" s="28">
        <v>643.9</v>
      </c>
      <c r="H4" s="11">
        <f t="shared" si="0"/>
        <v>585.20000000000005</v>
      </c>
      <c r="I4" s="25">
        <f t="shared" si="1"/>
        <v>616.79999999999995</v>
      </c>
      <c r="J4" s="25">
        <f t="shared" si="2"/>
        <v>612</v>
      </c>
      <c r="K4" s="29">
        <v>204</v>
      </c>
    </row>
    <row r="5" spans="1:11" ht="16.5" thickBot="1" x14ac:dyDescent="0.3">
      <c r="A5" s="18" t="s">
        <v>11</v>
      </c>
      <c r="B5" s="30">
        <v>627</v>
      </c>
      <c r="C5" s="31">
        <v>265.2</v>
      </c>
      <c r="D5" s="32">
        <v>250.9</v>
      </c>
      <c r="E5" s="33">
        <v>258.05</v>
      </c>
      <c r="F5" s="34">
        <v>7.9</v>
      </c>
      <c r="G5" s="35">
        <v>647.4</v>
      </c>
      <c r="H5" s="11">
        <f t="shared" si="0"/>
        <v>583.44000000000005</v>
      </c>
      <c r="I5" s="25">
        <f t="shared" si="1"/>
        <v>632</v>
      </c>
      <c r="J5" s="25">
        <f t="shared" si="2"/>
        <v>612</v>
      </c>
      <c r="K5" s="36">
        <v>204</v>
      </c>
    </row>
    <row r="6" spans="1:11" ht="16.5" thickBot="1" x14ac:dyDescent="0.3">
      <c r="A6" s="18"/>
      <c r="B6" s="19">
        <v>521</v>
      </c>
      <c r="C6" s="20">
        <v>273.10000000000002</v>
      </c>
      <c r="D6" s="21">
        <v>252.1</v>
      </c>
      <c r="E6" s="22">
        <v>262.60000000000002</v>
      </c>
      <c r="F6" s="23">
        <v>8</v>
      </c>
      <c r="G6" s="37">
        <v>659.2</v>
      </c>
      <c r="H6" s="11">
        <f t="shared" si="0"/>
        <v>600.82000000000005</v>
      </c>
      <c r="I6" s="25">
        <f t="shared" si="1"/>
        <v>640</v>
      </c>
      <c r="J6" s="25">
        <f t="shared" si="2"/>
        <v>696</v>
      </c>
      <c r="K6" s="38">
        <v>232</v>
      </c>
    </row>
    <row r="7" spans="1:11" ht="16.5" thickBot="1" x14ac:dyDescent="0.3">
      <c r="A7" s="39"/>
      <c r="B7" s="40">
        <v>600</v>
      </c>
      <c r="C7" s="41">
        <v>280.2</v>
      </c>
      <c r="D7" s="42">
        <v>229.2</v>
      </c>
      <c r="E7" s="43">
        <v>254.7</v>
      </c>
      <c r="F7" s="44">
        <v>7.81</v>
      </c>
      <c r="G7" s="45">
        <v>651.1</v>
      </c>
      <c r="H7" s="11">
        <f t="shared" si="0"/>
        <v>616.44000000000005</v>
      </c>
      <c r="I7" s="25">
        <f t="shared" si="1"/>
        <v>624.79999999999995</v>
      </c>
      <c r="J7" s="25">
        <f t="shared" si="2"/>
        <v>690</v>
      </c>
      <c r="K7" s="46">
        <v>230</v>
      </c>
    </row>
    <row r="8" spans="1:11" ht="15.75" thickBot="1" x14ac:dyDescent="0.3">
      <c r="A8" s="47" t="s">
        <v>12</v>
      </c>
      <c r="B8" s="48"/>
      <c r="C8" s="49">
        <f>AVERAGE(C2:C7)</f>
        <v>273.60000000000002</v>
      </c>
      <c r="D8" s="50">
        <f>AVERAGE(D2:D7)</f>
        <v>238.58333333333334</v>
      </c>
      <c r="E8" s="51">
        <f>AVERAGE(E2:E7)</f>
        <v>256.09166666666664</v>
      </c>
      <c r="F8" s="52">
        <f>AVERAGE(F2:F7)</f>
        <v>7.8416666666666677</v>
      </c>
      <c r="G8" s="53">
        <f t="shared" ref="G8" si="3">AVERAGE(G2:G7)</f>
        <v>651.03333333333342</v>
      </c>
      <c r="H8" s="11">
        <f t="shared" si="0"/>
        <v>601.92000000000007</v>
      </c>
      <c r="I8" s="25">
        <f t="shared" si="1"/>
        <v>627.33333333333337</v>
      </c>
      <c r="J8" s="25">
        <f t="shared" si="2"/>
        <v>664.25</v>
      </c>
      <c r="K8" s="54">
        <f>AVERAGE(K2:K7)</f>
        <v>221.41666666666666</v>
      </c>
    </row>
    <row r="9" spans="1:11" ht="16.5" thickBot="1" x14ac:dyDescent="0.3">
      <c r="A9" s="9"/>
      <c r="B9" s="55">
        <v>452</v>
      </c>
      <c r="C9" s="56">
        <v>278.5</v>
      </c>
      <c r="D9" s="57">
        <v>228</v>
      </c>
      <c r="E9" s="58">
        <v>253.25</v>
      </c>
      <c r="F9" s="59">
        <v>7.77</v>
      </c>
      <c r="G9" s="60">
        <v>650.5</v>
      </c>
      <c r="H9" s="11">
        <f t="shared" si="0"/>
        <v>612.70000000000005</v>
      </c>
      <c r="I9" s="25">
        <f t="shared" si="1"/>
        <v>621.59999999999991</v>
      </c>
      <c r="J9" s="25">
        <f t="shared" si="2"/>
        <v>687</v>
      </c>
      <c r="K9" s="61">
        <v>229</v>
      </c>
    </row>
    <row r="10" spans="1:11" ht="16.5" thickBot="1" x14ac:dyDescent="0.3">
      <c r="A10" s="18"/>
      <c r="B10" s="62">
        <v>514</v>
      </c>
      <c r="C10" s="63">
        <v>278.5</v>
      </c>
      <c r="D10" s="64">
        <v>228</v>
      </c>
      <c r="E10" s="65">
        <v>253.25</v>
      </c>
      <c r="F10" s="66">
        <v>7.8</v>
      </c>
      <c r="G10" s="24">
        <v>652.5</v>
      </c>
      <c r="H10" s="11">
        <f t="shared" si="0"/>
        <v>612.70000000000005</v>
      </c>
      <c r="I10" s="25">
        <f t="shared" si="1"/>
        <v>624</v>
      </c>
      <c r="J10" s="25">
        <f t="shared" si="2"/>
        <v>687</v>
      </c>
      <c r="K10" s="67">
        <v>229</v>
      </c>
    </row>
    <row r="11" spans="1:11" ht="16.5" thickBot="1" x14ac:dyDescent="0.3">
      <c r="A11" s="18"/>
      <c r="B11" s="68">
        <v>80</v>
      </c>
      <c r="C11" s="69">
        <v>271</v>
      </c>
      <c r="D11" s="70">
        <v>240</v>
      </c>
      <c r="E11" s="71">
        <f t="shared" ref="E11:E19" si="4">(C11+D11)/2</f>
        <v>255.5</v>
      </c>
      <c r="F11" s="72">
        <v>7.79</v>
      </c>
      <c r="G11" s="28">
        <v>642</v>
      </c>
      <c r="H11" s="11">
        <f t="shared" si="0"/>
        <v>596.20000000000005</v>
      </c>
      <c r="I11" s="25">
        <f t="shared" si="1"/>
        <v>623.20000000000005</v>
      </c>
      <c r="J11" s="25">
        <f t="shared" si="2"/>
        <v>615</v>
      </c>
      <c r="K11" s="73">
        <v>205</v>
      </c>
    </row>
    <row r="12" spans="1:11" ht="16.5" thickBot="1" x14ac:dyDescent="0.3">
      <c r="A12" s="18" t="s">
        <v>13</v>
      </c>
      <c r="B12" s="68">
        <v>18</v>
      </c>
      <c r="C12" s="69">
        <v>270.7</v>
      </c>
      <c r="D12" s="70">
        <v>240</v>
      </c>
      <c r="E12" s="71">
        <f t="shared" si="4"/>
        <v>255.35</v>
      </c>
      <c r="F12" s="72">
        <v>7.82</v>
      </c>
      <c r="G12" s="35">
        <v>647.5</v>
      </c>
      <c r="H12" s="11">
        <f t="shared" si="0"/>
        <v>595.54000000000008</v>
      </c>
      <c r="I12" s="25">
        <f t="shared" si="1"/>
        <v>625.6</v>
      </c>
      <c r="J12" s="25">
        <f t="shared" si="2"/>
        <v>618</v>
      </c>
      <c r="K12" s="74">
        <v>206</v>
      </c>
    </row>
    <row r="13" spans="1:11" ht="16.5" thickBot="1" x14ac:dyDescent="0.3">
      <c r="A13" s="18"/>
      <c r="B13" s="68">
        <v>452</v>
      </c>
      <c r="C13" s="69">
        <v>278.5</v>
      </c>
      <c r="D13" s="70">
        <v>228</v>
      </c>
      <c r="E13" s="75">
        <f t="shared" si="4"/>
        <v>253.25</v>
      </c>
      <c r="F13" s="72">
        <v>7.77</v>
      </c>
      <c r="G13" s="76">
        <v>647.70000000000005</v>
      </c>
      <c r="H13" s="11">
        <f t="shared" si="0"/>
        <v>612.70000000000005</v>
      </c>
      <c r="I13" s="25">
        <f t="shared" si="1"/>
        <v>621.59999999999991</v>
      </c>
      <c r="J13" s="25">
        <f t="shared" si="2"/>
        <v>682.5</v>
      </c>
      <c r="K13" s="77">
        <v>227.5</v>
      </c>
    </row>
    <row r="14" spans="1:11" ht="16.5" thickBot="1" x14ac:dyDescent="0.3">
      <c r="A14" s="39"/>
      <c r="B14" s="78">
        <v>533</v>
      </c>
      <c r="C14" s="79">
        <v>271</v>
      </c>
      <c r="D14" s="80">
        <v>240.8</v>
      </c>
      <c r="E14" s="81">
        <v>255.9</v>
      </c>
      <c r="F14" s="82">
        <v>7.85</v>
      </c>
      <c r="G14" s="45">
        <v>644.79999999999995</v>
      </c>
      <c r="H14" s="11">
        <f t="shared" si="0"/>
        <v>596.20000000000005</v>
      </c>
      <c r="I14" s="25">
        <f t="shared" si="1"/>
        <v>628</v>
      </c>
      <c r="J14" s="25">
        <f t="shared" si="2"/>
        <v>676.5</v>
      </c>
      <c r="K14" s="83">
        <v>225.5</v>
      </c>
    </row>
    <row r="15" spans="1:11" ht="15.75" thickBot="1" x14ac:dyDescent="0.3">
      <c r="A15" s="47" t="s">
        <v>12</v>
      </c>
      <c r="B15" s="48"/>
      <c r="C15" s="49">
        <f>AVERAGE(C9:C14)</f>
        <v>274.7</v>
      </c>
      <c r="D15" s="50">
        <f>AVERAGE(D9:D14)</f>
        <v>234.13333333333333</v>
      </c>
      <c r="E15" s="51">
        <f>AVERAGE(E9:E14)</f>
        <v>254.41666666666666</v>
      </c>
      <c r="F15" s="52">
        <f>AVERAGE(F9:F14)</f>
        <v>7.8000000000000007</v>
      </c>
      <c r="G15" s="53">
        <f t="shared" ref="G15" si="5">AVERAGE(G9:G14)</f>
        <v>647.5</v>
      </c>
      <c r="H15" s="11">
        <f t="shared" si="0"/>
        <v>604.34</v>
      </c>
      <c r="I15" s="25">
        <f t="shared" si="1"/>
        <v>624</v>
      </c>
      <c r="J15" s="25">
        <f t="shared" si="2"/>
        <v>661</v>
      </c>
      <c r="K15" s="54">
        <f t="shared" ref="K15" si="6">AVERAGE(K9:K14)</f>
        <v>220.33333333333334</v>
      </c>
    </row>
    <row r="16" spans="1:11" ht="16.5" thickBot="1" x14ac:dyDescent="0.3">
      <c r="A16" s="18"/>
      <c r="B16" s="84">
        <v>577</v>
      </c>
      <c r="C16" s="85">
        <v>280.2</v>
      </c>
      <c r="D16" s="86">
        <v>230.7</v>
      </c>
      <c r="E16" s="87">
        <v>255.45</v>
      </c>
      <c r="F16" s="88">
        <v>7.84</v>
      </c>
      <c r="G16" s="60">
        <v>657.6</v>
      </c>
      <c r="H16" s="11">
        <f t="shared" si="0"/>
        <v>616.44000000000005</v>
      </c>
      <c r="I16" s="25">
        <f t="shared" si="1"/>
        <v>627.20000000000005</v>
      </c>
      <c r="J16" s="25">
        <f t="shared" si="2"/>
        <v>696</v>
      </c>
      <c r="K16" s="61">
        <v>232</v>
      </c>
    </row>
    <row r="17" spans="1:11" ht="16.5" thickBot="1" x14ac:dyDescent="0.3">
      <c r="A17" s="18"/>
      <c r="B17" s="89">
        <v>481</v>
      </c>
      <c r="C17" s="90">
        <v>278.39999999999998</v>
      </c>
      <c r="D17" s="91">
        <v>225.9</v>
      </c>
      <c r="E17" s="92">
        <v>252.14999999999998</v>
      </c>
      <c r="F17" s="93">
        <v>7.83</v>
      </c>
      <c r="G17" s="24">
        <v>654</v>
      </c>
      <c r="H17" s="11">
        <f t="shared" si="0"/>
        <v>612.48</v>
      </c>
      <c r="I17" s="25">
        <f t="shared" si="1"/>
        <v>626.4</v>
      </c>
      <c r="J17" s="25">
        <f t="shared" si="2"/>
        <v>687</v>
      </c>
      <c r="K17" s="67">
        <v>229</v>
      </c>
    </row>
    <row r="18" spans="1:11" ht="16.5" thickBot="1" x14ac:dyDescent="0.3">
      <c r="A18" s="18"/>
      <c r="B18" s="94">
        <v>489</v>
      </c>
      <c r="C18" s="95">
        <v>270.89999999999998</v>
      </c>
      <c r="D18" s="96">
        <v>229.2</v>
      </c>
      <c r="E18" s="97">
        <f t="shared" si="4"/>
        <v>250.04999999999998</v>
      </c>
      <c r="F18" s="98">
        <v>7.72</v>
      </c>
      <c r="G18" s="28">
        <v>648.9</v>
      </c>
      <c r="H18" s="11">
        <f t="shared" si="0"/>
        <v>595.98</v>
      </c>
      <c r="I18" s="25">
        <f t="shared" si="1"/>
        <v>617.6</v>
      </c>
      <c r="J18" s="25">
        <f t="shared" si="2"/>
        <v>615</v>
      </c>
      <c r="K18" s="73">
        <v>205</v>
      </c>
    </row>
    <row r="19" spans="1:11" ht="16.5" thickBot="1" x14ac:dyDescent="0.3">
      <c r="A19" s="18" t="s">
        <v>14</v>
      </c>
      <c r="B19" s="94">
        <v>463</v>
      </c>
      <c r="C19" s="95">
        <v>270.3</v>
      </c>
      <c r="D19" s="96">
        <v>230.4</v>
      </c>
      <c r="E19" s="97">
        <f t="shared" si="4"/>
        <v>250.35000000000002</v>
      </c>
      <c r="F19" s="98">
        <v>7.77</v>
      </c>
      <c r="G19" s="35">
        <v>645.9</v>
      </c>
      <c r="H19" s="11">
        <f t="shared" si="0"/>
        <v>594.66000000000008</v>
      </c>
      <c r="I19" s="25">
        <f t="shared" si="1"/>
        <v>621.59999999999991</v>
      </c>
      <c r="J19" s="25">
        <f t="shared" si="2"/>
        <v>612</v>
      </c>
      <c r="K19" s="74">
        <v>204</v>
      </c>
    </row>
    <row r="20" spans="1:11" ht="16.5" thickBot="1" x14ac:dyDescent="0.3">
      <c r="A20" s="18"/>
      <c r="B20" s="94">
        <v>70</v>
      </c>
      <c r="C20" s="95">
        <v>271.3</v>
      </c>
      <c r="D20" s="96">
        <v>241.8</v>
      </c>
      <c r="E20" s="87">
        <v>256.55</v>
      </c>
      <c r="F20" s="98">
        <v>7.82</v>
      </c>
      <c r="G20" s="76">
        <v>645.4</v>
      </c>
      <c r="H20" s="11">
        <f t="shared" si="0"/>
        <v>596.86000000000013</v>
      </c>
      <c r="I20" s="25">
        <f t="shared" si="1"/>
        <v>625.6</v>
      </c>
      <c r="J20" s="25">
        <f t="shared" si="2"/>
        <v>678</v>
      </c>
      <c r="K20" s="77">
        <v>226</v>
      </c>
    </row>
    <row r="21" spans="1:11" ht="16.5" thickBot="1" x14ac:dyDescent="0.3">
      <c r="A21" s="18"/>
      <c r="B21" s="99">
        <v>124</v>
      </c>
      <c r="C21" s="100">
        <v>274.39999999999998</v>
      </c>
      <c r="D21" s="101">
        <v>241.3</v>
      </c>
      <c r="E21" s="102">
        <v>257.85000000000002</v>
      </c>
      <c r="F21" s="103">
        <v>7.8</v>
      </c>
      <c r="G21" s="45">
        <v>643.79999999999995</v>
      </c>
      <c r="H21" s="11">
        <f t="shared" si="0"/>
        <v>603.67999999999995</v>
      </c>
      <c r="I21" s="25">
        <f t="shared" si="1"/>
        <v>624</v>
      </c>
      <c r="J21" s="25">
        <f t="shared" si="2"/>
        <v>678</v>
      </c>
      <c r="K21" s="83">
        <v>226</v>
      </c>
    </row>
    <row r="22" spans="1:11" ht="15.75" thickBot="1" x14ac:dyDescent="0.3">
      <c r="A22" s="47" t="s">
        <v>12</v>
      </c>
      <c r="B22" s="48"/>
      <c r="C22" s="49">
        <f>AVERAGE(C16:C21)</f>
        <v>274.25</v>
      </c>
      <c r="D22" s="50">
        <f>AVERAGE(D16:D21)</f>
        <v>233.21666666666667</v>
      </c>
      <c r="E22" s="51">
        <f>AVERAGE(E16:E21)</f>
        <v>253.73333333333335</v>
      </c>
      <c r="F22" s="52">
        <f>AVERAGE(F16:F21)</f>
        <v>7.7966666666666669</v>
      </c>
      <c r="G22" s="53">
        <f t="shared" ref="G22" si="7">AVERAGE(G16:G21)</f>
        <v>649.26666666666677</v>
      </c>
      <c r="H22" s="11">
        <f t="shared" si="0"/>
        <v>603.35</v>
      </c>
      <c r="I22" s="25">
        <f t="shared" si="1"/>
        <v>623.73333333333335</v>
      </c>
      <c r="J22" s="25">
        <f t="shared" si="2"/>
        <v>661</v>
      </c>
      <c r="K22" s="54">
        <f t="shared" ref="K22" si="8">AVERAGE(K16:K21)</f>
        <v>220.33333333333334</v>
      </c>
    </row>
    <row r="23" spans="1:11" ht="16.5" thickBot="1" x14ac:dyDescent="0.3">
      <c r="A23" s="18"/>
      <c r="B23" s="104">
        <v>588</v>
      </c>
      <c r="C23" s="105">
        <v>271.10000000000002</v>
      </c>
      <c r="D23" s="106">
        <v>250.7</v>
      </c>
      <c r="E23" s="107">
        <v>260.89999999999998</v>
      </c>
      <c r="F23" s="108">
        <v>7.88</v>
      </c>
      <c r="G23" s="60">
        <v>657.4</v>
      </c>
      <c r="H23" s="11">
        <f t="shared" si="0"/>
        <v>596.42000000000007</v>
      </c>
      <c r="I23" s="25">
        <f t="shared" si="1"/>
        <v>630.4</v>
      </c>
      <c r="J23" s="25">
        <f t="shared" si="2"/>
        <v>691.5</v>
      </c>
      <c r="K23" s="61">
        <v>230.5</v>
      </c>
    </row>
    <row r="24" spans="1:11" ht="16.5" thickBot="1" x14ac:dyDescent="0.3">
      <c r="A24" s="18"/>
      <c r="B24" s="109">
        <v>88</v>
      </c>
      <c r="C24" s="110">
        <v>278</v>
      </c>
      <c r="D24" s="111">
        <v>227.4</v>
      </c>
      <c r="E24" s="107">
        <f t="shared" ref="E24:E38" si="9">(C24+D24)/2</f>
        <v>252.7</v>
      </c>
      <c r="F24" s="112">
        <v>7.76</v>
      </c>
      <c r="G24" s="24">
        <v>651.9</v>
      </c>
      <c r="H24" s="11">
        <f t="shared" si="0"/>
        <v>611.6</v>
      </c>
      <c r="I24" s="25">
        <f t="shared" si="1"/>
        <v>620.79999999999995</v>
      </c>
      <c r="J24" s="25">
        <f t="shared" si="2"/>
        <v>684</v>
      </c>
      <c r="K24" s="67">
        <v>228</v>
      </c>
    </row>
    <row r="25" spans="1:11" ht="16.5" thickBot="1" x14ac:dyDescent="0.3">
      <c r="A25" s="18"/>
      <c r="B25" s="109">
        <v>518</v>
      </c>
      <c r="C25" s="110">
        <v>278.3</v>
      </c>
      <c r="D25" s="111">
        <v>225.1</v>
      </c>
      <c r="E25" s="113">
        <v>251.7</v>
      </c>
      <c r="F25" s="112">
        <v>7.77</v>
      </c>
      <c r="G25" s="28">
        <v>651.6</v>
      </c>
      <c r="H25" s="11">
        <f t="shared" si="0"/>
        <v>612.2600000000001</v>
      </c>
      <c r="I25" s="25">
        <f t="shared" si="1"/>
        <v>621.59999999999991</v>
      </c>
      <c r="J25" s="25">
        <f t="shared" si="2"/>
        <v>627</v>
      </c>
      <c r="K25" s="73">
        <v>209</v>
      </c>
    </row>
    <row r="26" spans="1:11" ht="16.5" thickBot="1" x14ac:dyDescent="0.3">
      <c r="A26" s="18" t="s">
        <v>15</v>
      </c>
      <c r="B26" s="114">
        <v>668</v>
      </c>
      <c r="C26" s="115">
        <v>264.2</v>
      </c>
      <c r="D26" s="116">
        <v>257.7</v>
      </c>
      <c r="E26" s="117">
        <v>260.95</v>
      </c>
      <c r="F26" s="118">
        <v>7.93</v>
      </c>
      <c r="G26" s="35">
        <v>650.4</v>
      </c>
      <c r="H26" s="11">
        <f t="shared" si="0"/>
        <v>581.24</v>
      </c>
      <c r="I26" s="25">
        <f t="shared" si="1"/>
        <v>634.4</v>
      </c>
      <c r="J26" s="25">
        <f t="shared" si="2"/>
        <v>618</v>
      </c>
      <c r="K26" s="74">
        <v>206</v>
      </c>
    </row>
    <row r="27" spans="1:11" ht="16.5" thickBot="1" x14ac:dyDescent="0.3">
      <c r="A27" s="18"/>
      <c r="B27" s="109">
        <v>528</v>
      </c>
      <c r="C27" s="110">
        <v>277.7</v>
      </c>
      <c r="D27" s="111">
        <v>226.7</v>
      </c>
      <c r="E27" s="107">
        <f t="shared" si="9"/>
        <v>252.2</v>
      </c>
      <c r="F27" s="112">
        <v>7.78</v>
      </c>
      <c r="G27" s="37">
        <v>649.70000000000005</v>
      </c>
      <c r="H27" s="11">
        <f t="shared" si="0"/>
        <v>610.94000000000005</v>
      </c>
      <c r="I27" s="25">
        <f t="shared" si="1"/>
        <v>622.4</v>
      </c>
      <c r="J27" s="25">
        <f t="shared" si="2"/>
        <v>684</v>
      </c>
      <c r="K27" s="77">
        <v>228</v>
      </c>
    </row>
    <row r="28" spans="1:11" ht="16.5" thickBot="1" x14ac:dyDescent="0.3">
      <c r="A28" s="18"/>
      <c r="B28" s="119">
        <v>608</v>
      </c>
      <c r="C28" s="120">
        <v>277.7</v>
      </c>
      <c r="D28" s="121">
        <v>228.6</v>
      </c>
      <c r="E28" s="122">
        <f t="shared" si="9"/>
        <v>253.14999999999998</v>
      </c>
      <c r="F28" s="123">
        <v>7.77</v>
      </c>
      <c r="G28" s="45">
        <v>649.20000000000005</v>
      </c>
      <c r="H28" s="11">
        <f t="shared" si="0"/>
        <v>610.94000000000005</v>
      </c>
      <c r="I28" s="25">
        <f t="shared" si="1"/>
        <v>621.59999999999991</v>
      </c>
      <c r="J28" s="25">
        <f t="shared" si="2"/>
        <v>685.5</v>
      </c>
      <c r="K28" s="83">
        <v>228.5</v>
      </c>
    </row>
    <row r="29" spans="1:11" ht="15.75" thickBot="1" x14ac:dyDescent="0.3">
      <c r="A29" s="47" t="s">
        <v>12</v>
      </c>
      <c r="B29" s="48"/>
      <c r="C29" s="49">
        <f>AVERAGE(C23:C28)</f>
        <v>274.50000000000006</v>
      </c>
      <c r="D29" s="50">
        <f>AVERAGE(D23:D28)</f>
        <v>236.03333333333333</v>
      </c>
      <c r="E29" s="51">
        <f>AVERAGE(E23:E28)</f>
        <v>255.26666666666665</v>
      </c>
      <c r="F29" s="52">
        <f>AVERAGE(F23:F28)</f>
        <v>7.8150000000000004</v>
      </c>
      <c r="G29" s="53">
        <f t="shared" ref="G29" si="10">AVERAGE(G23:G28)</f>
        <v>651.69999999999993</v>
      </c>
      <c r="H29" s="11">
        <f t="shared" si="0"/>
        <v>603.9000000000002</v>
      </c>
      <c r="I29" s="25">
        <f t="shared" si="1"/>
        <v>625.20000000000005</v>
      </c>
      <c r="J29" s="25">
        <f t="shared" si="2"/>
        <v>665</v>
      </c>
      <c r="K29" s="54">
        <f t="shared" ref="K29" si="11">AVERAGE(K23:K28)</f>
        <v>221.66666666666666</v>
      </c>
    </row>
    <row r="30" spans="1:11" ht="16.5" thickBot="1" x14ac:dyDescent="0.3">
      <c r="A30" s="18"/>
      <c r="B30" s="124">
        <v>446</v>
      </c>
      <c r="C30" s="125">
        <v>277.5</v>
      </c>
      <c r="D30" s="126">
        <v>226.8</v>
      </c>
      <c r="E30" s="127">
        <f t="shared" si="9"/>
        <v>252.15</v>
      </c>
      <c r="F30" s="128">
        <v>7.78</v>
      </c>
      <c r="G30" s="60">
        <v>648.4</v>
      </c>
      <c r="H30" s="11">
        <f t="shared" si="0"/>
        <v>610.5</v>
      </c>
      <c r="I30" s="128">
        <f t="shared" si="1"/>
        <v>622.4</v>
      </c>
      <c r="J30" s="128">
        <f t="shared" si="2"/>
        <v>679.5</v>
      </c>
      <c r="K30" s="61">
        <v>226.5</v>
      </c>
    </row>
    <row r="31" spans="1:11" ht="16.5" thickBot="1" x14ac:dyDescent="0.3">
      <c r="A31" s="18"/>
      <c r="B31" s="129">
        <v>86</v>
      </c>
      <c r="C31" s="130">
        <v>276.5</v>
      </c>
      <c r="D31" s="131">
        <v>228.4</v>
      </c>
      <c r="E31" s="127">
        <f t="shared" si="9"/>
        <v>252.45</v>
      </c>
      <c r="F31" s="132">
        <v>7.75</v>
      </c>
      <c r="G31" s="24">
        <v>649.70000000000005</v>
      </c>
      <c r="H31" s="11">
        <f t="shared" si="0"/>
        <v>608.30000000000007</v>
      </c>
      <c r="I31" s="128">
        <f t="shared" si="1"/>
        <v>620</v>
      </c>
      <c r="J31" s="128">
        <f t="shared" si="2"/>
        <v>685.5</v>
      </c>
      <c r="K31" s="67">
        <v>228.5</v>
      </c>
    </row>
    <row r="32" spans="1:11" ht="16.5" thickBot="1" x14ac:dyDescent="0.3">
      <c r="A32" s="18"/>
      <c r="B32" s="129">
        <v>564</v>
      </c>
      <c r="C32" s="130">
        <v>271.60000000000002</v>
      </c>
      <c r="D32" s="131">
        <v>239.7</v>
      </c>
      <c r="E32" s="133">
        <f t="shared" si="9"/>
        <v>255.65</v>
      </c>
      <c r="F32" s="132">
        <v>7.83</v>
      </c>
      <c r="G32" s="134">
        <v>649.9</v>
      </c>
      <c r="H32" s="11">
        <f t="shared" si="0"/>
        <v>597.5200000000001</v>
      </c>
      <c r="I32" s="128">
        <f t="shared" si="1"/>
        <v>626.4</v>
      </c>
      <c r="J32" s="128">
        <f t="shared" si="2"/>
        <v>619.5</v>
      </c>
      <c r="K32" s="73">
        <v>206.5</v>
      </c>
    </row>
    <row r="33" spans="1:11" ht="16.5" thickBot="1" x14ac:dyDescent="0.3">
      <c r="A33" s="18" t="s">
        <v>16</v>
      </c>
      <c r="B33" s="129">
        <v>458</v>
      </c>
      <c r="C33" s="130">
        <v>271.39999999999998</v>
      </c>
      <c r="D33" s="131">
        <v>241.8</v>
      </c>
      <c r="E33" s="133">
        <f t="shared" si="9"/>
        <v>256.60000000000002</v>
      </c>
      <c r="F33" s="132">
        <v>7.86</v>
      </c>
      <c r="G33" s="35">
        <v>646.9</v>
      </c>
      <c r="H33" s="11">
        <f t="shared" si="0"/>
        <v>597.08000000000004</v>
      </c>
      <c r="I33" s="128">
        <f t="shared" si="1"/>
        <v>628.80000000000007</v>
      </c>
      <c r="J33" s="128">
        <f t="shared" si="2"/>
        <v>622.5</v>
      </c>
      <c r="K33" s="74">
        <v>207.5</v>
      </c>
    </row>
    <row r="34" spans="1:11" ht="16.5" thickBot="1" x14ac:dyDescent="0.3">
      <c r="A34" s="18"/>
      <c r="B34" s="129">
        <v>107</v>
      </c>
      <c r="C34" s="130">
        <v>277.3</v>
      </c>
      <c r="D34" s="131">
        <v>236.6</v>
      </c>
      <c r="E34" s="127">
        <f t="shared" si="9"/>
        <v>256.95</v>
      </c>
      <c r="F34" s="132">
        <v>7.76</v>
      </c>
      <c r="G34" s="76">
        <v>649.4</v>
      </c>
      <c r="H34" s="11">
        <f t="shared" si="0"/>
        <v>610.06000000000006</v>
      </c>
      <c r="I34" s="128">
        <f t="shared" si="1"/>
        <v>620.79999999999995</v>
      </c>
      <c r="J34" s="128">
        <f t="shared" si="2"/>
        <v>684</v>
      </c>
      <c r="K34" s="77">
        <v>228</v>
      </c>
    </row>
    <row r="35" spans="1:11" ht="16.5" thickBot="1" x14ac:dyDescent="0.3">
      <c r="A35" s="18"/>
      <c r="B35" s="135">
        <v>119</v>
      </c>
      <c r="C35" s="136">
        <v>276.10000000000002</v>
      </c>
      <c r="D35" s="137">
        <v>234.6</v>
      </c>
      <c r="E35" s="138">
        <f t="shared" si="9"/>
        <v>255.35000000000002</v>
      </c>
      <c r="F35" s="139">
        <v>7.8</v>
      </c>
      <c r="G35" s="45">
        <v>646.4</v>
      </c>
      <c r="H35" s="11">
        <f t="shared" si="0"/>
        <v>607.42000000000007</v>
      </c>
      <c r="I35" s="128">
        <f t="shared" si="1"/>
        <v>624</v>
      </c>
      <c r="J35" s="128">
        <f t="shared" si="2"/>
        <v>681</v>
      </c>
      <c r="K35" s="83">
        <v>227</v>
      </c>
    </row>
    <row r="36" spans="1:11" ht="15.75" thickBot="1" x14ac:dyDescent="0.3">
      <c r="A36" s="47" t="s">
        <v>12</v>
      </c>
      <c r="B36" s="48"/>
      <c r="C36" s="49">
        <f>AVERAGE(C30:C35)</f>
        <v>275.06666666666666</v>
      </c>
      <c r="D36" s="50">
        <f>AVERAGE(D30:D35)</f>
        <v>234.64999999999998</v>
      </c>
      <c r="E36" s="51">
        <f>AVERAGE(E30:E35)</f>
        <v>254.85833333333335</v>
      </c>
      <c r="F36" s="52">
        <f>AVERAGE(F30:F35)</f>
        <v>7.796666666666666</v>
      </c>
      <c r="G36" s="53">
        <f>AVERAGE(G30:G35)</f>
        <v>648.45000000000005</v>
      </c>
      <c r="H36" s="11">
        <f t="shared" si="0"/>
        <v>605.14666666666676</v>
      </c>
      <c r="I36" s="128">
        <f t="shared" si="1"/>
        <v>623.73333333333323</v>
      </c>
      <c r="J36" s="128">
        <f t="shared" si="2"/>
        <v>662</v>
      </c>
      <c r="K36" s="54">
        <f t="shared" ref="K36" si="12">AVERAGE(K30:K35)</f>
        <v>220.66666666666666</v>
      </c>
    </row>
    <row r="37" spans="1:11" ht="16.5" thickBot="1" x14ac:dyDescent="0.3">
      <c r="A37" s="18"/>
      <c r="B37" s="140">
        <v>673</v>
      </c>
      <c r="C37" s="141">
        <v>277.60000000000002</v>
      </c>
      <c r="D37" s="142">
        <v>250.5</v>
      </c>
      <c r="E37" s="143">
        <f t="shared" si="9"/>
        <v>264.05</v>
      </c>
      <c r="F37" s="144">
        <v>7.97</v>
      </c>
      <c r="G37" s="60">
        <v>661</v>
      </c>
      <c r="H37" s="11">
        <f t="shared" si="0"/>
        <v>610.72000000000014</v>
      </c>
      <c r="I37" s="144">
        <f t="shared" si="1"/>
        <v>637.6</v>
      </c>
      <c r="J37" s="144">
        <f t="shared" si="2"/>
        <v>696</v>
      </c>
      <c r="K37" s="61">
        <v>232</v>
      </c>
    </row>
    <row r="38" spans="1:11" ht="16.5" thickBot="1" x14ac:dyDescent="0.3">
      <c r="A38" s="18"/>
      <c r="B38" s="145">
        <v>576</v>
      </c>
      <c r="C38" s="146">
        <v>276</v>
      </c>
      <c r="D38" s="147">
        <v>249.3</v>
      </c>
      <c r="E38" s="143">
        <f t="shared" si="9"/>
        <v>262.64999999999998</v>
      </c>
      <c r="F38" s="148">
        <v>7.97</v>
      </c>
      <c r="G38" s="24">
        <v>660.5</v>
      </c>
      <c r="H38" s="11">
        <f t="shared" si="0"/>
        <v>607.20000000000005</v>
      </c>
      <c r="I38" s="144">
        <f t="shared" si="1"/>
        <v>637.6</v>
      </c>
      <c r="J38" s="144">
        <f t="shared" si="2"/>
        <v>696</v>
      </c>
      <c r="K38" s="67">
        <v>232</v>
      </c>
    </row>
    <row r="39" spans="1:11" ht="16.5" thickBot="1" x14ac:dyDescent="0.3">
      <c r="A39" s="18"/>
      <c r="B39" s="149">
        <v>637</v>
      </c>
      <c r="C39" s="150">
        <v>264.7</v>
      </c>
      <c r="D39" s="151">
        <v>252.5</v>
      </c>
      <c r="E39" s="152">
        <v>258.60000000000002</v>
      </c>
      <c r="F39" s="148">
        <v>7.93</v>
      </c>
      <c r="G39" s="28">
        <v>652.20000000000005</v>
      </c>
      <c r="H39" s="11">
        <f t="shared" si="0"/>
        <v>582.34</v>
      </c>
      <c r="I39" s="144">
        <f t="shared" si="1"/>
        <v>634.4</v>
      </c>
      <c r="J39" s="144">
        <f t="shared" si="2"/>
        <v>612</v>
      </c>
      <c r="K39" s="73">
        <v>204</v>
      </c>
    </row>
    <row r="40" spans="1:11" ht="16.5" thickBot="1" x14ac:dyDescent="0.3">
      <c r="A40" s="18" t="s">
        <v>17</v>
      </c>
      <c r="B40" s="149">
        <v>660</v>
      </c>
      <c r="C40" s="150">
        <v>265.39999999999998</v>
      </c>
      <c r="D40" s="151">
        <v>252.9</v>
      </c>
      <c r="E40" s="152">
        <v>259.14999999999998</v>
      </c>
      <c r="F40" s="148">
        <v>7.93</v>
      </c>
      <c r="G40" s="35">
        <v>651.20000000000005</v>
      </c>
      <c r="H40" s="11">
        <f t="shared" si="0"/>
        <v>583.88</v>
      </c>
      <c r="I40" s="144">
        <f t="shared" si="1"/>
        <v>634.4</v>
      </c>
      <c r="J40" s="144">
        <f t="shared" si="2"/>
        <v>612</v>
      </c>
      <c r="K40" s="74">
        <v>204</v>
      </c>
    </row>
    <row r="41" spans="1:11" ht="16.5" thickBot="1" x14ac:dyDescent="0.3">
      <c r="A41" s="18"/>
      <c r="B41" s="149">
        <v>539</v>
      </c>
      <c r="C41" s="150">
        <v>276.3</v>
      </c>
      <c r="D41" s="151">
        <v>224.5</v>
      </c>
      <c r="E41" s="152">
        <f t="shared" ref="E41:E45" si="13">(C41+D41)/2</f>
        <v>250.4</v>
      </c>
      <c r="F41" s="148">
        <v>7.76</v>
      </c>
      <c r="G41" s="37">
        <v>651.4</v>
      </c>
      <c r="H41" s="11">
        <f t="shared" si="0"/>
        <v>607.86000000000013</v>
      </c>
      <c r="I41" s="144">
        <f t="shared" si="1"/>
        <v>620.79999999999995</v>
      </c>
      <c r="J41" s="144">
        <f t="shared" si="2"/>
        <v>678</v>
      </c>
      <c r="K41" s="77">
        <v>226</v>
      </c>
    </row>
    <row r="42" spans="1:11" ht="16.5" thickBot="1" x14ac:dyDescent="0.3">
      <c r="A42" s="18"/>
      <c r="B42" s="153">
        <v>575</v>
      </c>
      <c r="C42" s="154">
        <v>276.3</v>
      </c>
      <c r="D42" s="155">
        <v>225.3</v>
      </c>
      <c r="E42" s="156">
        <f t="shared" si="13"/>
        <v>250.8</v>
      </c>
      <c r="F42" s="157">
        <v>7.77</v>
      </c>
      <c r="G42" s="45">
        <v>650</v>
      </c>
      <c r="H42" s="11">
        <f t="shared" si="0"/>
        <v>607.86000000000013</v>
      </c>
      <c r="I42" s="144">
        <f t="shared" si="1"/>
        <v>621.59999999999991</v>
      </c>
      <c r="J42" s="144">
        <f t="shared" si="2"/>
        <v>685.5</v>
      </c>
      <c r="K42" s="83">
        <v>228.5</v>
      </c>
    </row>
    <row r="43" spans="1:11" ht="15.75" thickBot="1" x14ac:dyDescent="0.3">
      <c r="A43" s="47" t="s">
        <v>12</v>
      </c>
      <c r="B43" s="48"/>
      <c r="C43" s="49">
        <f>AVERAGE(C37:C42)</f>
        <v>272.71666666666664</v>
      </c>
      <c r="D43" s="50">
        <f>AVERAGE(D37:D42)</f>
        <v>242.49999999999997</v>
      </c>
      <c r="E43" s="51">
        <f>AVERAGE(E37:E42)</f>
        <v>257.60833333333335</v>
      </c>
      <c r="F43" s="52">
        <f>AVERAGE(F37:F42)</f>
        <v>7.8883333333333328</v>
      </c>
      <c r="G43" s="53">
        <f t="shared" ref="G43" si="14">AVERAGE(G37:G42)</f>
        <v>654.38333333333333</v>
      </c>
      <c r="H43" s="11">
        <f t="shared" si="0"/>
        <v>599.97666666666669</v>
      </c>
      <c r="I43" s="25">
        <f t="shared" si="1"/>
        <v>631.06666666666661</v>
      </c>
      <c r="J43" s="25">
        <f t="shared" si="2"/>
        <v>663.25</v>
      </c>
      <c r="K43" s="158">
        <f t="shared" ref="K43" si="15">AVERAGE(K37:K42)</f>
        <v>221.08333333333334</v>
      </c>
    </row>
    <row r="44" spans="1:11" ht="16.5" thickBot="1" x14ac:dyDescent="0.3">
      <c r="A44" s="18"/>
      <c r="B44" s="159">
        <v>502</v>
      </c>
      <c r="C44" s="160">
        <v>271.89999999999998</v>
      </c>
      <c r="D44" s="161">
        <v>250.1</v>
      </c>
      <c r="E44" s="162">
        <f t="shared" si="13"/>
        <v>261</v>
      </c>
      <c r="F44" s="163">
        <v>7.96</v>
      </c>
      <c r="G44" s="60">
        <v>653.6</v>
      </c>
      <c r="H44" s="11">
        <f t="shared" si="0"/>
        <v>598.17999999999995</v>
      </c>
      <c r="I44" s="163">
        <f t="shared" si="1"/>
        <v>636.79999999999995</v>
      </c>
      <c r="J44" s="163">
        <f t="shared" si="2"/>
        <v>681</v>
      </c>
      <c r="K44" s="61">
        <v>227</v>
      </c>
    </row>
    <row r="45" spans="1:11" ht="16.5" thickBot="1" x14ac:dyDescent="0.3">
      <c r="A45" s="18"/>
      <c r="B45" s="164">
        <v>506</v>
      </c>
      <c r="C45" s="165">
        <v>270.2</v>
      </c>
      <c r="D45" s="166">
        <v>254.3</v>
      </c>
      <c r="E45" s="167">
        <f t="shared" si="13"/>
        <v>262.25</v>
      </c>
      <c r="F45" s="168">
        <v>8</v>
      </c>
      <c r="G45" s="24">
        <v>656.2</v>
      </c>
      <c r="H45" s="11">
        <f t="shared" si="0"/>
        <v>594.44000000000005</v>
      </c>
      <c r="I45" s="163">
        <f t="shared" si="1"/>
        <v>640</v>
      </c>
      <c r="J45" s="163">
        <f t="shared" si="2"/>
        <v>691.5</v>
      </c>
      <c r="K45" s="67">
        <v>230.5</v>
      </c>
    </row>
    <row r="46" spans="1:11" ht="16.5" thickBot="1" x14ac:dyDescent="0.3">
      <c r="A46" s="18"/>
      <c r="B46" s="164">
        <v>56</v>
      </c>
      <c r="C46" s="165">
        <v>272.5</v>
      </c>
      <c r="D46" s="166">
        <v>238.5</v>
      </c>
      <c r="E46" s="162">
        <v>255.5</v>
      </c>
      <c r="F46" s="168">
        <v>7.8</v>
      </c>
      <c r="G46" s="28">
        <v>644.70000000000005</v>
      </c>
      <c r="H46" s="11">
        <f t="shared" si="0"/>
        <v>599.5</v>
      </c>
      <c r="I46" s="163">
        <f t="shared" si="1"/>
        <v>624</v>
      </c>
      <c r="J46" s="163">
        <f t="shared" si="2"/>
        <v>613.5</v>
      </c>
      <c r="K46" s="73">
        <v>204.5</v>
      </c>
    </row>
    <row r="47" spans="1:11" ht="16.5" thickBot="1" x14ac:dyDescent="0.3">
      <c r="A47" s="18" t="s">
        <v>18</v>
      </c>
      <c r="B47" s="164">
        <v>536</v>
      </c>
      <c r="C47" s="165">
        <v>272.5</v>
      </c>
      <c r="D47" s="166">
        <v>235.1</v>
      </c>
      <c r="E47" s="162">
        <v>253.8</v>
      </c>
      <c r="F47" s="168">
        <v>7.84</v>
      </c>
      <c r="G47" s="35">
        <v>646.1</v>
      </c>
      <c r="H47" s="11">
        <f t="shared" si="0"/>
        <v>599.5</v>
      </c>
      <c r="I47" s="163">
        <f t="shared" si="1"/>
        <v>627.20000000000005</v>
      </c>
      <c r="J47" s="163">
        <f t="shared" si="2"/>
        <v>616.5</v>
      </c>
      <c r="K47" s="74">
        <v>205.5</v>
      </c>
    </row>
    <row r="48" spans="1:11" ht="16.5" thickBot="1" x14ac:dyDescent="0.3">
      <c r="A48" s="18"/>
      <c r="B48" s="164">
        <v>137</v>
      </c>
      <c r="C48" s="165">
        <v>276.8</v>
      </c>
      <c r="D48" s="166">
        <v>230.5</v>
      </c>
      <c r="E48" s="167">
        <v>253.65</v>
      </c>
      <c r="F48" s="168">
        <v>7.69</v>
      </c>
      <c r="G48" s="76">
        <v>649.29999999999995</v>
      </c>
      <c r="H48" s="11">
        <f t="shared" si="0"/>
        <v>608.96</v>
      </c>
      <c r="I48" s="163">
        <f t="shared" si="1"/>
        <v>615.20000000000005</v>
      </c>
      <c r="J48" s="163">
        <f t="shared" si="2"/>
        <v>679.5</v>
      </c>
      <c r="K48" s="77">
        <v>226.5</v>
      </c>
    </row>
    <row r="49" spans="1:11" ht="16.5" thickBot="1" x14ac:dyDescent="0.3">
      <c r="A49" s="18"/>
      <c r="B49" s="169">
        <v>40</v>
      </c>
      <c r="C49" s="170">
        <v>276.2</v>
      </c>
      <c r="D49" s="171">
        <v>229.8</v>
      </c>
      <c r="E49" s="172">
        <v>253</v>
      </c>
      <c r="F49" s="173">
        <v>7.75</v>
      </c>
      <c r="G49" s="45">
        <v>644.79999999999995</v>
      </c>
      <c r="H49" s="11">
        <f t="shared" si="0"/>
        <v>607.64</v>
      </c>
      <c r="I49" s="163">
        <f t="shared" si="1"/>
        <v>620</v>
      </c>
      <c r="J49" s="163">
        <f t="shared" si="2"/>
        <v>681</v>
      </c>
      <c r="K49" s="83">
        <v>227</v>
      </c>
    </row>
    <row r="50" spans="1:11" ht="15.75" thickBot="1" x14ac:dyDescent="0.3">
      <c r="A50" s="47" t="s">
        <v>12</v>
      </c>
      <c r="B50" s="48"/>
      <c r="C50" s="49">
        <f>AVERAGE(C44:C49)</f>
        <v>273.34999999999997</v>
      </c>
      <c r="D50" s="50">
        <f>AVERAGE(D44:D49)</f>
        <v>239.71666666666667</v>
      </c>
      <c r="E50" s="51">
        <f>AVERAGE(E44:E49)</f>
        <v>256.53333333333336</v>
      </c>
      <c r="F50" s="52">
        <f>AVERAGE(F44:F49)</f>
        <v>7.84</v>
      </c>
      <c r="G50" s="53">
        <f t="shared" ref="G50" si="16">AVERAGE(G44:G49)</f>
        <v>649.11666666666679</v>
      </c>
      <c r="H50" s="11">
        <f t="shared" si="0"/>
        <v>601.37</v>
      </c>
      <c r="I50" s="25">
        <f t="shared" si="1"/>
        <v>627.20000000000005</v>
      </c>
      <c r="J50" s="25">
        <f t="shared" si="2"/>
        <v>660.5</v>
      </c>
      <c r="K50" s="158">
        <f t="shared" ref="K50" si="17">AVERAGE(K44:K49)</f>
        <v>220.16666666666666</v>
      </c>
    </row>
    <row r="51" spans="1:11" ht="16.5" thickBot="1" x14ac:dyDescent="0.3">
      <c r="A51" s="18"/>
      <c r="B51" s="174">
        <v>47</v>
      </c>
      <c r="C51" s="175">
        <v>273.7</v>
      </c>
      <c r="D51" s="176">
        <v>246</v>
      </c>
      <c r="E51" s="177">
        <f t="shared" ref="E51:E59" si="18">(C51+D51)/2</f>
        <v>259.85000000000002</v>
      </c>
      <c r="F51" s="178">
        <v>7.84</v>
      </c>
      <c r="G51" s="60">
        <v>648.6</v>
      </c>
      <c r="H51" s="11">
        <f t="shared" si="0"/>
        <v>602.14</v>
      </c>
      <c r="I51" s="25">
        <f t="shared" si="1"/>
        <v>627.20000000000005</v>
      </c>
      <c r="J51" s="25">
        <f t="shared" si="2"/>
        <v>679.5</v>
      </c>
      <c r="K51" s="61">
        <v>226.5</v>
      </c>
    </row>
    <row r="52" spans="1:11" ht="16.5" thickBot="1" x14ac:dyDescent="0.3">
      <c r="A52" s="18"/>
      <c r="B52" s="179">
        <v>597</v>
      </c>
      <c r="C52" s="180">
        <v>273.3</v>
      </c>
      <c r="D52" s="181">
        <v>243.1</v>
      </c>
      <c r="E52" s="182">
        <f t="shared" si="18"/>
        <v>258.2</v>
      </c>
      <c r="F52" s="183">
        <v>7.96</v>
      </c>
      <c r="G52" s="24">
        <v>655.4</v>
      </c>
      <c r="H52" s="11">
        <f t="shared" si="0"/>
        <v>601.2600000000001</v>
      </c>
      <c r="I52" s="25">
        <f t="shared" si="1"/>
        <v>636.79999999999995</v>
      </c>
      <c r="J52" s="25">
        <f t="shared" si="2"/>
        <v>685.5</v>
      </c>
      <c r="K52" s="67">
        <v>228.5</v>
      </c>
    </row>
    <row r="53" spans="1:11" ht="16.5" thickBot="1" x14ac:dyDescent="0.3">
      <c r="A53" s="18"/>
      <c r="B53" s="179">
        <v>580</v>
      </c>
      <c r="C53" s="180">
        <v>271.5</v>
      </c>
      <c r="D53" s="181">
        <v>242.1</v>
      </c>
      <c r="E53" s="182">
        <f t="shared" si="18"/>
        <v>256.8</v>
      </c>
      <c r="F53" s="183">
        <v>7.82</v>
      </c>
      <c r="G53" s="28">
        <v>644.9</v>
      </c>
      <c r="H53" s="11">
        <f t="shared" si="0"/>
        <v>597.30000000000007</v>
      </c>
      <c r="I53" s="25">
        <f t="shared" si="1"/>
        <v>625.6</v>
      </c>
      <c r="J53" s="25">
        <f t="shared" si="2"/>
        <v>613.5</v>
      </c>
      <c r="K53" s="73">
        <v>204.5</v>
      </c>
    </row>
    <row r="54" spans="1:11" ht="16.5" thickBot="1" x14ac:dyDescent="0.3">
      <c r="A54" s="18" t="s">
        <v>19</v>
      </c>
      <c r="B54" s="179">
        <v>74</v>
      </c>
      <c r="C54" s="180">
        <v>271.2</v>
      </c>
      <c r="D54" s="181">
        <v>238.7</v>
      </c>
      <c r="E54" s="182">
        <f t="shared" si="18"/>
        <v>254.95</v>
      </c>
      <c r="F54" s="183">
        <v>7.81</v>
      </c>
      <c r="G54" s="35">
        <v>644.79999999999995</v>
      </c>
      <c r="H54" s="11">
        <f t="shared" si="0"/>
        <v>596.64</v>
      </c>
      <c r="I54" s="25">
        <f t="shared" si="1"/>
        <v>624.79999999999995</v>
      </c>
      <c r="J54" s="25">
        <f t="shared" si="2"/>
        <v>615</v>
      </c>
      <c r="K54" s="74">
        <v>205</v>
      </c>
    </row>
    <row r="55" spans="1:11" ht="16.5" thickBot="1" x14ac:dyDescent="0.3">
      <c r="A55" s="18"/>
      <c r="B55" s="179">
        <v>89</v>
      </c>
      <c r="C55" s="180">
        <v>275.5</v>
      </c>
      <c r="D55" s="181">
        <v>233.4</v>
      </c>
      <c r="E55" s="182">
        <f t="shared" si="18"/>
        <v>254.45</v>
      </c>
      <c r="F55" s="183">
        <v>7.8</v>
      </c>
      <c r="G55" s="76">
        <v>648.6</v>
      </c>
      <c r="H55" s="11">
        <f t="shared" si="0"/>
        <v>606.1</v>
      </c>
      <c r="I55" s="25">
        <f t="shared" si="1"/>
        <v>624</v>
      </c>
      <c r="J55" s="25">
        <f t="shared" si="2"/>
        <v>685.5</v>
      </c>
      <c r="K55" s="77">
        <v>228.5</v>
      </c>
    </row>
    <row r="56" spans="1:11" ht="16.5" thickBot="1" x14ac:dyDescent="0.3">
      <c r="A56" s="18"/>
      <c r="B56" s="184">
        <v>445</v>
      </c>
      <c r="C56" s="185">
        <v>274.60000000000002</v>
      </c>
      <c r="D56" s="186">
        <v>230.7</v>
      </c>
      <c r="E56" s="187">
        <f t="shared" si="18"/>
        <v>252.65</v>
      </c>
      <c r="F56" s="188">
        <v>7.78</v>
      </c>
      <c r="G56" s="45">
        <v>644.29999999999995</v>
      </c>
      <c r="H56" s="11">
        <f t="shared" si="0"/>
        <v>604.12000000000012</v>
      </c>
      <c r="I56" s="25">
        <f t="shared" si="1"/>
        <v>622.4</v>
      </c>
      <c r="J56" s="25">
        <f t="shared" si="2"/>
        <v>675</v>
      </c>
      <c r="K56" s="83">
        <v>225</v>
      </c>
    </row>
    <row r="57" spans="1:11" ht="15.75" thickBot="1" x14ac:dyDescent="0.3">
      <c r="A57" s="47" t="s">
        <v>12</v>
      </c>
      <c r="B57" s="48"/>
      <c r="C57" s="49">
        <f>AVERAGE(C51:C56)</f>
        <v>273.3</v>
      </c>
      <c r="D57" s="50">
        <f>AVERAGE(D51:D56)</f>
        <v>239.00000000000003</v>
      </c>
      <c r="E57" s="51">
        <f>AVERAGE(E51:E56)</f>
        <v>256.15000000000003</v>
      </c>
      <c r="F57" s="52">
        <f>AVERAGE(F51:F56)</f>
        <v>7.835</v>
      </c>
      <c r="G57" s="53">
        <f t="shared" ref="G57" si="19">AVERAGE(G51:G56)</f>
        <v>647.76666666666654</v>
      </c>
      <c r="H57" s="11">
        <f t="shared" si="0"/>
        <v>601.2600000000001</v>
      </c>
      <c r="I57" s="25">
        <f t="shared" si="1"/>
        <v>626.79999999999995</v>
      </c>
      <c r="J57" s="25">
        <f t="shared" si="2"/>
        <v>659</v>
      </c>
      <c r="K57" s="158">
        <f t="shared" ref="K57" si="20">AVERAGE(K51:K56)</f>
        <v>219.66666666666666</v>
      </c>
    </row>
    <row r="58" spans="1:11" ht="16.5" thickBot="1" x14ac:dyDescent="0.3">
      <c r="A58" s="18"/>
      <c r="B58" s="189">
        <v>451</v>
      </c>
      <c r="C58" s="190">
        <v>275.7</v>
      </c>
      <c r="D58" s="191">
        <v>227.3</v>
      </c>
      <c r="E58" s="192">
        <f t="shared" si="18"/>
        <v>251.5</v>
      </c>
      <c r="F58" s="193">
        <v>7.74</v>
      </c>
      <c r="G58" s="60">
        <v>646.1</v>
      </c>
      <c r="H58" s="11">
        <f t="shared" si="0"/>
        <v>606.54000000000008</v>
      </c>
      <c r="I58" s="25">
        <f t="shared" si="1"/>
        <v>619.20000000000005</v>
      </c>
      <c r="J58" s="25">
        <f t="shared" si="2"/>
        <v>676.5</v>
      </c>
      <c r="K58" s="61">
        <v>225.5</v>
      </c>
    </row>
    <row r="59" spans="1:11" ht="16.5" thickBot="1" x14ac:dyDescent="0.3">
      <c r="A59" s="18"/>
      <c r="B59" s="194">
        <v>69</v>
      </c>
      <c r="C59" s="195">
        <v>275.2</v>
      </c>
      <c r="D59" s="196">
        <v>228.4</v>
      </c>
      <c r="E59" s="197">
        <f t="shared" si="18"/>
        <v>251.8</v>
      </c>
      <c r="F59" s="198">
        <v>7.69</v>
      </c>
      <c r="G59" s="24">
        <v>648.29999999999995</v>
      </c>
      <c r="H59" s="11">
        <f t="shared" si="0"/>
        <v>605.44000000000005</v>
      </c>
      <c r="I59" s="25">
        <f t="shared" si="1"/>
        <v>615.20000000000005</v>
      </c>
      <c r="J59" s="25">
        <f t="shared" si="2"/>
        <v>676.5</v>
      </c>
      <c r="K59" s="67">
        <v>225.5</v>
      </c>
    </row>
    <row r="60" spans="1:11" ht="16.5" thickBot="1" x14ac:dyDescent="0.3">
      <c r="A60" s="18"/>
      <c r="B60" s="194">
        <v>9</v>
      </c>
      <c r="C60" s="195">
        <v>271.3</v>
      </c>
      <c r="D60" s="196">
        <v>237.4</v>
      </c>
      <c r="E60" s="197">
        <v>254.35000000000002</v>
      </c>
      <c r="F60" s="198">
        <v>7.7</v>
      </c>
      <c r="G60" s="28">
        <v>648.5</v>
      </c>
      <c r="H60" s="11">
        <f t="shared" si="0"/>
        <v>596.86000000000013</v>
      </c>
      <c r="I60" s="25">
        <f t="shared" si="1"/>
        <v>616</v>
      </c>
      <c r="J60" s="25">
        <f t="shared" si="2"/>
        <v>615</v>
      </c>
      <c r="K60" s="73">
        <v>205</v>
      </c>
    </row>
    <row r="61" spans="1:11" ht="16.5" thickBot="1" x14ac:dyDescent="0.3">
      <c r="A61" s="18" t="s">
        <v>20</v>
      </c>
      <c r="B61" s="194">
        <v>435</v>
      </c>
      <c r="C61" s="195">
        <v>271.8</v>
      </c>
      <c r="D61" s="196">
        <v>233</v>
      </c>
      <c r="E61" s="197">
        <v>252.4</v>
      </c>
      <c r="F61" s="198">
        <v>7.78</v>
      </c>
      <c r="G61" s="35">
        <v>648.70000000000005</v>
      </c>
      <c r="H61" s="11">
        <f t="shared" si="0"/>
        <v>597.96</v>
      </c>
      <c r="I61" s="25">
        <f t="shared" si="1"/>
        <v>622.4</v>
      </c>
      <c r="J61" s="25">
        <f t="shared" si="2"/>
        <v>618</v>
      </c>
      <c r="K61" s="74">
        <v>206</v>
      </c>
    </row>
    <row r="62" spans="1:11" ht="16.5" thickBot="1" x14ac:dyDescent="0.3">
      <c r="A62" s="18"/>
      <c r="B62" s="199">
        <v>77</v>
      </c>
      <c r="C62" s="200">
        <v>273.39999999999998</v>
      </c>
      <c r="D62" s="201">
        <v>256.3</v>
      </c>
      <c r="E62" s="202">
        <v>264.85000000000002</v>
      </c>
      <c r="F62" s="198">
        <v>7.93</v>
      </c>
      <c r="G62" s="76">
        <v>652.20000000000005</v>
      </c>
      <c r="H62" s="11">
        <f t="shared" si="0"/>
        <v>601.48</v>
      </c>
      <c r="I62" s="25">
        <f t="shared" si="1"/>
        <v>634.4</v>
      </c>
      <c r="J62" s="25">
        <f t="shared" si="2"/>
        <v>690</v>
      </c>
      <c r="K62" s="77">
        <v>230</v>
      </c>
    </row>
    <row r="63" spans="1:11" ht="16.5" thickBot="1" x14ac:dyDescent="0.3">
      <c r="A63" s="18"/>
      <c r="B63" s="203">
        <v>578</v>
      </c>
      <c r="C63" s="204">
        <v>272.7</v>
      </c>
      <c r="D63" s="205">
        <v>250.9</v>
      </c>
      <c r="E63" s="206">
        <v>261.8</v>
      </c>
      <c r="F63" s="207">
        <v>7.96</v>
      </c>
      <c r="G63" s="45">
        <v>648.9</v>
      </c>
      <c r="H63" s="11">
        <f t="shared" si="0"/>
        <v>599.94000000000005</v>
      </c>
      <c r="I63" s="25">
        <f t="shared" si="1"/>
        <v>636.79999999999995</v>
      </c>
      <c r="J63" s="25">
        <f t="shared" si="2"/>
        <v>690</v>
      </c>
      <c r="K63" s="83">
        <v>230</v>
      </c>
    </row>
    <row r="64" spans="1:11" ht="15.75" thickBot="1" x14ac:dyDescent="0.3">
      <c r="A64" s="208" t="s">
        <v>12</v>
      </c>
      <c r="B64" s="209"/>
      <c r="C64" s="210">
        <f>AVERAGE(C58:C63)</f>
        <v>273.35000000000002</v>
      </c>
      <c r="D64" s="211">
        <f>AVERAGE(D58:D63)</f>
        <v>238.88333333333335</v>
      </c>
      <c r="E64" s="212">
        <f>AVERAGE(E58:E63)</f>
        <v>256.11666666666667</v>
      </c>
      <c r="F64" s="213">
        <f>AVERAGE(F58:F63)</f>
        <v>7.8000000000000007</v>
      </c>
      <c r="G64" s="53">
        <f t="shared" ref="G64" si="21">AVERAGE(G58:G63)</f>
        <v>648.78333333333342</v>
      </c>
      <c r="H64" s="11">
        <f t="shared" si="0"/>
        <v>601.37000000000012</v>
      </c>
      <c r="I64" s="25">
        <f t="shared" si="1"/>
        <v>624</v>
      </c>
      <c r="J64" s="25">
        <f t="shared" si="2"/>
        <v>661</v>
      </c>
      <c r="K64" s="158">
        <f t="shared" ref="K64" si="22">AVERAGE(K58:K63)</f>
        <v>220.33333333333334</v>
      </c>
    </row>
    <row r="65" spans="1:11" ht="16.5" thickBot="1" x14ac:dyDescent="0.3">
      <c r="A65" s="18"/>
      <c r="B65" s="214">
        <v>2</v>
      </c>
      <c r="C65" s="215">
        <v>274.5</v>
      </c>
      <c r="D65" s="216">
        <v>241</v>
      </c>
      <c r="E65" s="217">
        <f t="shared" ref="E65:E77" si="23">(C65+D65)/2</f>
        <v>257.75</v>
      </c>
      <c r="F65" s="218">
        <v>7.88</v>
      </c>
      <c r="G65" s="60">
        <v>650.1</v>
      </c>
      <c r="H65" s="11">
        <f t="shared" si="0"/>
        <v>603.90000000000009</v>
      </c>
      <c r="I65" s="25">
        <f t="shared" si="1"/>
        <v>630.4</v>
      </c>
      <c r="J65" s="25">
        <f t="shared" si="2"/>
        <v>687</v>
      </c>
      <c r="K65" s="61">
        <v>229</v>
      </c>
    </row>
    <row r="66" spans="1:11" ht="16.5" thickBot="1" x14ac:dyDescent="0.3">
      <c r="A66" s="18"/>
      <c r="B66" s="219">
        <v>634</v>
      </c>
      <c r="C66" s="220">
        <v>271.10000000000002</v>
      </c>
      <c r="D66" s="221">
        <v>250.7</v>
      </c>
      <c r="E66" s="222">
        <v>260.89999999999998</v>
      </c>
      <c r="F66" s="223">
        <v>7.94</v>
      </c>
      <c r="G66" s="24">
        <v>646.70000000000005</v>
      </c>
      <c r="H66" s="11">
        <f t="shared" si="0"/>
        <v>596.42000000000007</v>
      </c>
      <c r="I66" s="25">
        <f t="shared" si="1"/>
        <v>635.20000000000005</v>
      </c>
      <c r="J66" s="25">
        <f t="shared" si="2"/>
        <v>681</v>
      </c>
      <c r="K66" s="67">
        <v>227</v>
      </c>
    </row>
    <row r="67" spans="1:11" ht="16.5" thickBot="1" x14ac:dyDescent="0.3">
      <c r="A67" s="18"/>
      <c r="B67" s="219">
        <v>111</v>
      </c>
      <c r="C67" s="220">
        <v>271.5</v>
      </c>
      <c r="D67" s="221">
        <v>232.2</v>
      </c>
      <c r="E67" s="222">
        <f t="shared" si="23"/>
        <v>251.85</v>
      </c>
      <c r="F67" s="223">
        <v>7.67</v>
      </c>
      <c r="G67" s="28">
        <v>644</v>
      </c>
      <c r="H67" s="11">
        <f t="shared" ref="H67:H113" si="24">C67*2.2</f>
        <v>597.30000000000007</v>
      </c>
      <c r="I67" s="25">
        <f t="shared" ref="I67:I113" si="25">F67*80</f>
        <v>613.6</v>
      </c>
      <c r="J67" s="25">
        <f t="shared" ref="J67:J113" si="26">K67*3</f>
        <v>615</v>
      </c>
      <c r="K67" s="73">
        <v>205</v>
      </c>
    </row>
    <row r="68" spans="1:11" ht="16.5" thickBot="1" x14ac:dyDescent="0.3">
      <c r="A68" s="18" t="s">
        <v>21</v>
      </c>
      <c r="B68" s="219">
        <v>35</v>
      </c>
      <c r="C68" s="220">
        <v>273.10000000000002</v>
      </c>
      <c r="D68" s="221">
        <v>232</v>
      </c>
      <c r="E68" s="222">
        <v>252.55</v>
      </c>
      <c r="F68" s="223">
        <v>7.7</v>
      </c>
      <c r="G68" s="35">
        <v>646.9</v>
      </c>
      <c r="H68" s="11">
        <f t="shared" si="24"/>
        <v>600.82000000000005</v>
      </c>
      <c r="I68" s="25">
        <f t="shared" si="25"/>
        <v>616</v>
      </c>
      <c r="J68" s="25">
        <f t="shared" si="26"/>
        <v>612</v>
      </c>
      <c r="K68" s="74">
        <v>204</v>
      </c>
    </row>
    <row r="69" spans="1:11" ht="16.5" thickBot="1" x14ac:dyDescent="0.3">
      <c r="A69" s="18"/>
      <c r="B69" s="219">
        <v>570</v>
      </c>
      <c r="C69" s="220">
        <v>273.39999999999998</v>
      </c>
      <c r="D69" s="221">
        <v>248.1</v>
      </c>
      <c r="E69" s="222">
        <f t="shared" si="23"/>
        <v>260.75</v>
      </c>
      <c r="F69" s="223">
        <v>7.93</v>
      </c>
      <c r="G69" s="76">
        <v>653.20000000000005</v>
      </c>
      <c r="H69" s="11">
        <f t="shared" si="24"/>
        <v>601.48</v>
      </c>
      <c r="I69" s="25">
        <f t="shared" si="25"/>
        <v>634.4</v>
      </c>
      <c r="J69" s="25">
        <f t="shared" si="26"/>
        <v>690</v>
      </c>
      <c r="K69" s="77">
        <v>230</v>
      </c>
    </row>
    <row r="70" spans="1:11" ht="16.5" thickBot="1" x14ac:dyDescent="0.3">
      <c r="A70" s="18"/>
      <c r="B70" s="224">
        <v>494</v>
      </c>
      <c r="C70" s="225">
        <v>274.5</v>
      </c>
      <c r="D70" s="226">
        <v>246.2</v>
      </c>
      <c r="E70" s="227">
        <f t="shared" si="23"/>
        <v>260.35000000000002</v>
      </c>
      <c r="F70" s="228">
        <v>7.96</v>
      </c>
      <c r="G70" s="45">
        <v>652.70000000000005</v>
      </c>
      <c r="H70" s="11">
        <f t="shared" si="24"/>
        <v>603.90000000000009</v>
      </c>
      <c r="I70" s="25">
        <f t="shared" si="25"/>
        <v>636.79999999999995</v>
      </c>
      <c r="J70" s="25">
        <f t="shared" si="26"/>
        <v>688.5</v>
      </c>
      <c r="K70" s="83">
        <v>229.5</v>
      </c>
    </row>
    <row r="71" spans="1:11" ht="15.75" thickBot="1" x14ac:dyDescent="0.3">
      <c r="A71" s="47" t="s">
        <v>12</v>
      </c>
      <c r="B71" s="48"/>
      <c r="C71" s="49">
        <f>AVERAGE(C65:C70)</f>
        <v>273.01666666666665</v>
      </c>
      <c r="D71" s="50">
        <f>AVERAGE(D65:D70)</f>
        <v>241.70000000000002</v>
      </c>
      <c r="E71" s="51">
        <f>AVERAGE(E65:E70)</f>
        <v>257.35833333333335</v>
      </c>
      <c r="F71" s="52">
        <f>AVERAGE(F65:F70)</f>
        <v>7.8466666666666676</v>
      </c>
      <c r="G71" s="53">
        <f t="shared" ref="G71" si="27">AVERAGE(G65:G70)</f>
        <v>648.93333333333339</v>
      </c>
      <c r="H71" s="11">
        <f t="shared" si="24"/>
        <v>600.63666666666666</v>
      </c>
      <c r="I71" s="25">
        <f t="shared" si="25"/>
        <v>627.73333333333335</v>
      </c>
      <c r="J71" s="25">
        <f t="shared" si="26"/>
        <v>662.25</v>
      </c>
      <c r="K71" s="158">
        <f t="shared" ref="K71" si="28">AVERAGE(K65:K70)</f>
        <v>220.75</v>
      </c>
    </row>
    <row r="72" spans="1:11" ht="16.5" thickBot="1" x14ac:dyDescent="0.3">
      <c r="A72" s="18"/>
      <c r="B72" s="229">
        <v>516</v>
      </c>
      <c r="C72" s="230">
        <v>274.5</v>
      </c>
      <c r="D72" s="231">
        <v>251.7</v>
      </c>
      <c r="E72" s="232">
        <f t="shared" si="23"/>
        <v>263.10000000000002</v>
      </c>
      <c r="F72" s="233">
        <v>8.06</v>
      </c>
      <c r="G72" s="60">
        <v>660.6</v>
      </c>
      <c r="H72" s="11">
        <f t="shared" si="24"/>
        <v>603.90000000000009</v>
      </c>
      <c r="I72" s="25">
        <f t="shared" si="25"/>
        <v>644.80000000000007</v>
      </c>
      <c r="J72" s="25">
        <f t="shared" si="26"/>
        <v>696</v>
      </c>
      <c r="K72" s="61">
        <v>232</v>
      </c>
    </row>
    <row r="73" spans="1:11" ht="16.5" thickBot="1" x14ac:dyDescent="0.3">
      <c r="A73" s="18"/>
      <c r="B73" s="234">
        <v>553</v>
      </c>
      <c r="C73" s="235">
        <v>274.3</v>
      </c>
      <c r="D73" s="236">
        <v>254.6</v>
      </c>
      <c r="E73" s="237">
        <f t="shared" si="23"/>
        <v>264.45</v>
      </c>
      <c r="F73" s="238">
        <v>8</v>
      </c>
      <c r="G73" s="24">
        <v>660.8</v>
      </c>
      <c r="H73" s="11">
        <f t="shared" si="24"/>
        <v>603.46</v>
      </c>
      <c r="I73" s="25">
        <f t="shared" si="25"/>
        <v>640</v>
      </c>
      <c r="J73" s="25">
        <f t="shared" si="26"/>
        <v>690</v>
      </c>
      <c r="K73" s="67">
        <v>230</v>
      </c>
    </row>
    <row r="74" spans="1:11" ht="16.5" thickBot="1" x14ac:dyDescent="0.3">
      <c r="A74" s="18"/>
      <c r="B74" s="239">
        <v>142</v>
      </c>
      <c r="C74" s="240">
        <v>272</v>
      </c>
      <c r="D74" s="241">
        <v>227.4</v>
      </c>
      <c r="E74" s="242">
        <f t="shared" si="23"/>
        <v>249.7</v>
      </c>
      <c r="F74" s="238">
        <v>7.7</v>
      </c>
      <c r="G74" s="28">
        <v>648.4</v>
      </c>
      <c r="H74" s="11">
        <f t="shared" si="24"/>
        <v>598.40000000000009</v>
      </c>
      <c r="I74" s="25">
        <f t="shared" si="25"/>
        <v>616</v>
      </c>
      <c r="J74" s="25">
        <f t="shared" si="26"/>
        <v>618</v>
      </c>
      <c r="K74" s="73">
        <v>206</v>
      </c>
    </row>
    <row r="75" spans="1:11" ht="16.5" thickBot="1" x14ac:dyDescent="0.3">
      <c r="A75" s="18" t="s">
        <v>22</v>
      </c>
      <c r="B75" s="239">
        <v>471</v>
      </c>
      <c r="C75" s="240">
        <v>272.7</v>
      </c>
      <c r="D75" s="241">
        <v>229</v>
      </c>
      <c r="E75" s="242">
        <f t="shared" si="23"/>
        <v>250.85</v>
      </c>
      <c r="F75" s="238">
        <v>7.75</v>
      </c>
      <c r="G75" s="35">
        <v>649.20000000000005</v>
      </c>
      <c r="H75" s="11">
        <f t="shared" si="24"/>
        <v>599.94000000000005</v>
      </c>
      <c r="I75" s="25">
        <f t="shared" si="25"/>
        <v>620</v>
      </c>
      <c r="J75" s="25">
        <f t="shared" si="26"/>
        <v>612</v>
      </c>
      <c r="K75" s="74">
        <v>204</v>
      </c>
    </row>
    <row r="76" spans="1:11" ht="16.5" thickBot="1" x14ac:dyDescent="0.3">
      <c r="A76" s="18"/>
      <c r="B76" s="239">
        <v>449</v>
      </c>
      <c r="C76" s="240">
        <v>275</v>
      </c>
      <c r="D76" s="241">
        <v>223.8</v>
      </c>
      <c r="E76" s="243">
        <v>249.4</v>
      </c>
      <c r="F76" s="238">
        <v>7.71</v>
      </c>
      <c r="G76" s="37">
        <v>644.20000000000005</v>
      </c>
      <c r="H76" s="11">
        <f t="shared" si="24"/>
        <v>605</v>
      </c>
      <c r="I76" s="25">
        <f t="shared" si="25"/>
        <v>616.79999999999995</v>
      </c>
      <c r="J76" s="25">
        <f t="shared" si="26"/>
        <v>678</v>
      </c>
      <c r="K76" s="77">
        <v>226</v>
      </c>
    </row>
    <row r="77" spans="1:11" ht="16.5" thickBot="1" x14ac:dyDescent="0.3">
      <c r="A77" s="18"/>
      <c r="B77" s="244">
        <v>487</v>
      </c>
      <c r="C77" s="245">
        <v>275.7</v>
      </c>
      <c r="D77" s="246">
        <v>224.7</v>
      </c>
      <c r="E77" s="247">
        <f t="shared" si="23"/>
        <v>250.2</v>
      </c>
      <c r="F77" s="248">
        <v>7.72</v>
      </c>
      <c r="G77" s="45">
        <v>644.5</v>
      </c>
      <c r="H77" s="11">
        <f t="shared" si="24"/>
        <v>606.54000000000008</v>
      </c>
      <c r="I77" s="25">
        <f t="shared" si="25"/>
        <v>617.6</v>
      </c>
      <c r="J77" s="25">
        <f t="shared" si="26"/>
        <v>681</v>
      </c>
      <c r="K77" s="83">
        <v>227</v>
      </c>
    </row>
    <row r="78" spans="1:11" ht="15.75" thickBot="1" x14ac:dyDescent="0.3">
      <c r="A78" s="47" t="s">
        <v>12</v>
      </c>
      <c r="B78" s="48"/>
      <c r="C78" s="49">
        <f>AVERAGE(C72:C77)</f>
        <v>274.03333333333336</v>
      </c>
      <c r="D78" s="50">
        <f>AVERAGE(D72:D77)</f>
        <v>235.20000000000002</v>
      </c>
      <c r="E78" s="51">
        <f>AVERAGE(E72:E77)</f>
        <v>254.61666666666667</v>
      </c>
      <c r="F78" s="52">
        <f>AVERAGE(F72:F77)</f>
        <v>7.8233333333333333</v>
      </c>
      <c r="G78" s="53">
        <f t="shared" ref="G78" si="29">AVERAGE(G72:G77)</f>
        <v>651.2833333333333</v>
      </c>
      <c r="H78" s="11">
        <f t="shared" si="24"/>
        <v>602.87333333333345</v>
      </c>
      <c r="I78" s="25">
        <f t="shared" si="25"/>
        <v>625.86666666666667</v>
      </c>
      <c r="J78" s="25">
        <f t="shared" si="26"/>
        <v>662.5</v>
      </c>
      <c r="K78" s="158">
        <f t="shared" ref="K78" si="30">AVERAGE(K72:K77)</f>
        <v>220.83333333333334</v>
      </c>
    </row>
    <row r="79" spans="1:11" ht="16.5" thickBot="1" x14ac:dyDescent="0.3">
      <c r="A79" s="18"/>
      <c r="B79" s="249">
        <v>444</v>
      </c>
      <c r="C79" s="250">
        <v>274</v>
      </c>
      <c r="D79" s="251">
        <v>231</v>
      </c>
      <c r="E79" s="252">
        <v>252.5</v>
      </c>
      <c r="F79" s="253">
        <v>7.73</v>
      </c>
      <c r="G79" s="60">
        <v>645.79999999999995</v>
      </c>
      <c r="H79" s="11">
        <f t="shared" si="24"/>
        <v>602.80000000000007</v>
      </c>
      <c r="I79" s="25">
        <f t="shared" si="25"/>
        <v>618.40000000000009</v>
      </c>
      <c r="J79" s="25">
        <f t="shared" si="26"/>
        <v>676.5</v>
      </c>
      <c r="K79" s="61">
        <v>225.5</v>
      </c>
    </row>
    <row r="80" spans="1:11" ht="16.5" thickBot="1" x14ac:dyDescent="0.3">
      <c r="A80" s="18"/>
      <c r="B80" s="254">
        <v>466</v>
      </c>
      <c r="C80" s="255">
        <v>273.60000000000002</v>
      </c>
      <c r="D80" s="256">
        <v>231.1</v>
      </c>
      <c r="E80" s="257">
        <v>252.35000000000002</v>
      </c>
      <c r="F80" s="258">
        <v>7.77</v>
      </c>
      <c r="G80" s="24">
        <v>645.9</v>
      </c>
      <c r="H80" s="11">
        <f t="shared" si="24"/>
        <v>601.92000000000007</v>
      </c>
      <c r="I80" s="25">
        <f t="shared" si="25"/>
        <v>621.59999999999991</v>
      </c>
      <c r="J80" s="25">
        <f t="shared" si="26"/>
        <v>678</v>
      </c>
      <c r="K80" s="67">
        <v>226</v>
      </c>
    </row>
    <row r="81" spans="1:11" ht="16.5" thickBot="1" x14ac:dyDescent="0.3">
      <c r="A81" s="18"/>
      <c r="B81" s="254">
        <v>42</v>
      </c>
      <c r="C81" s="255">
        <v>272</v>
      </c>
      <c r="D81" s="256">
        <v>229</v>
      </c>
      <c r="E81" s="257">
        <v>250.5</v>
      </c>
      <c r="F81" s="258">
        <v>7.66</v>
      </c>
      <c r="G81" s="28">
        <v>647.20000000000005</v>
      </c>
      <c r="H81" s="11">
        <f t="shared" si="24"/>
        <v>598.40000000000009</v>
      </c>
      <c r="I81" s="25">
        <f t="shared" si="25"/>
        <v>612.79999999999995</v>
      </c>
      <c r="J81" s="25">
        <f t="shared" si="26"/>
        <v>615</v>
      </c>
      <c r="K81" s="73">
        <v>205</v>
      </c>
    </row>
    <row r="82" spans="1:11" ht="16.5" thickBot="1" x14ac:dyDescent="0.3">
      <c r="A82" s="18" t="s">
        <v>23</v>
      </c>
      <c r="B82" s="254">
        <v>103</v>
      </c>
      <c r="C82" s="255">
        <v>274.8</v>
      </c>
      <c r="D82" s="256">
        <v>225.8</v>
      </c>
      <c r="E82" s="257">
        <f t="shared" ref="E82:E108" si="31">(C82+D82)/2</f>
        <v>250.3</v>
      </c>
      <c r="F82" s="258">
        <v>7.67</v>
      </c>
      <c r="G82" s="35">
        <v>649.9</v>
      </c>
      <c r="H82" s="11">
        <f t="shared" si="24"/>
        <v>604.56000000000006</v>
      </c>
      <c r="I82" s="25">
        <f t="shared" si="25"/>
        <v>613.6</v>
      </c>
      <c r="J82" s="25">
        <f t="shared" si="26"/>
        <v>621</v>
      </c>
      <c r="K82" s="74">
        <v>207</v>
      </c>
    </row>
    <row r="83" spans="1:11" ht="16.5" thickBot="1" x14ac:dyDescent="0.3">
      <c r="A83" s="18"/>
      <c r="B83" s="254">
        <v>537</v>
      </c>
      <c r="C83" s="255">
        <v>268</v>
      </c>
      <c r="D83" s="256">
        <v>237.5</v>
      </c>
      <c r="E83" s="257">
        <v>252.75</v>
      </c>
      <c r="F83" s="258">
        <v>7.83</v>
      </c>
      <c r="G83" s="76">
        <v>642.4</v>
      </c>
      <c r="H83" s="11">
        <f t="shared" si="24"/>
        <v>589.6</v>
      </c>
      <c r="I83" s="25">
        <f t="shared" si="25"/>
        <v>626.4</v>
      </c>
      <c r="J83" s="25">
        <f t="shared" si="26"/>
        <v>676.5</v>
      </c>
      <c r="K83" s="77">
        <v>225.5</v>
      </c>
    </row>
    <row r="84" spans="1:11" ht="16.5" thickBot="1" x14ac:dyDescent="0.3">
      <c r="A84" s="18"/>
      <c r="B84" s="259">
        <v>623</v>
      </c>
      <c r="C84" s="260">
        <v>273</v>
      </c>
      <c r="D84" s="261">
        <v>250.7</v>
      </c>
      <c r="E84" s="262">
        <v>261.85000000000002</v>
      </c>
      <c r="F84" s="263">
        <v>7.95</v>
      </c>
      <c r="G84" s="45">
        <v>652.1</v>
      </c>
      <c r="H84" s="11">
        <f t="shared" si="24"/>
        <v>600.6</v>
      </c>
      <c r="I84" s="25">
        <f t="shared" si="25"/>
        <v>636</v>
      </c>
      <c r="J84" s="25">
        <f t="shared" si="26"/>
        <v>690</v>
      </c>
      <c r="K84" s="83">
        <v>230</v>
      </c>
    </row>
    <row r="85" spans="1:11" ht="15.75" thickBot="1" x14ac:dyDescent="0.3">
      <c r="A85" s="47" t="s">
        <v>12</v>
      </c>
      <c r="B85" s="48"/>
      <c r="C85" s="49">
        <f>AVERAGE(C79:C84)</f>
        <v>272.56666666666666</v>
      </c>
      <c r="D85" s="50">
        <f>AVERAGE(D79:D84)</f>
        <v>234.18333333333337</v>
      </c>
      <c r="E85" s="51">
        <f>AVERAGE(E79:E84)</f>
        <v>253.375</v>
      </c>
      <c r="F85" s="52">
        <f>AVERAGE(F79:F84)</f>
        <v>7.7683333333333335</v>
      </c>
      <c r="G85" s="53">
        <f t="shared" ref="G85" si="32">AVERAGE(G79:G84)</f>
        <v>647.21666666666658</v>
      </c>
      <c r="H85" s="11">
        <f t="shared" si="24"/>
        <v>599.64666666666676</v>
      </c>
      <c r="I85" s="25">
        <f t="shared" si="25"/>
        <v>621.4666666666667</v>
      </c>
      <c r="J85" s="25">
        <f t="shared" si="26"/>
        <v>659.5</v>
      </c>
      <c r="K85" s="158">
        <f t="shared" ref="K85" si="33">AVERAGE(K79:K84)</f>
        <v>219.83333333333334</v>
      </c>
    </row>
    <row r="86" spans="1:11" ht="16.5" thickBot="1" x14ac:dyDescent="0.3">
      <c r="A86" s="18"/>
      <c r="B86" s="264">
        <v>544</v>
      </c>
      <c r="C86" s="265">
        <v>273.8</v>
      </c>
      <c r="D86" s="266">
        <v>237.6</v>
      </c>
      <c r="E86" s="267">
        <f t="shared" si="31"/>
        <v>255.7</v>
      </c>
      <c r="F86" s="268">
        <v>7.83</v>
      </c>
      <c r="G86" s="60">
        <v>645.29999999999995</v>
      </c>
      <c r="H86" s="11">
        <f t="shared" si="24"/>
        <v>602.36000000000013</v>
      </c>
      <c r="I86" s="25">
        <f t="shared" si="25"/>
        <v>626.4</v>
      </c>
      <c r="J86" s="25">
        <f t="shared" si="26"/>
        <v>676.5</v>
      </c>
      <c r="K86" s="61">
        <v>225.5</v>
      </c>
    </row>
    <row r="87" spans="1:11" ht="16.5" thickBot="1" x14ac:dyDescent="0.3">
      <c r="A87" s="18"/>
      <c r="B87" s="269">
        <v>622</v>
      </c>
      <c r="C87" s="270">
        <v>272.5</v>
      </c>
      <c r="D87" s="271">
        <v>237.9</v>
      </c>
      <c r="E87" s="272">
        <f t="shared" si="31"/>
        <v>255.2</v>
      </c>
      <c r="F87" s="273">
        <v>7.85</v>
      </c>
      <c r="G87" s="24">
        <v>645.6</v>
      </c>
      <c r="H87" s="11">
        <f t="shared" si="24"/>
        <v>599.5</v>
      </c>
      <c r="I87" s="25">
        <f t="shared" si="25"/>
        <v>628</v>
      </c>
      <c r="J87" s="25">
        <f t="shared" si="26"/>
        <v>676.5</v>
      </c>
      <c r="K87" s="67">
        <v>225.5</v>
      </c>
    </row>
    <row r="88" spans="1:11" ht="16.5" thickBot="1" x14ac:dyDescent="0.3">
      <c r="A88" s="18"/>
      <c r="B88" s="269">
        <v>143</v>
      </c>
      <c r="C88" s="270">
        <v>273.89999999999998</v>
      </c>
      <c r="D88" s="271">
        <v>225.9</v>
      </c>
      <c r="E88" s="272">
        <f t="shared" si="31"/>
        <v>249.89999999999998</v>
      </c>
      <c r="F88" s="273">
        <v>7.7</v>
      </c>
      <c r="G88" s="28">
        <v>649.70000000000005</v>
      </c>
      <c r="H88" s="11">
        <f t="shared" si="24"/>
        <v>602.58000000000004</v>
      </c>
      <c r="I88" s="25">
        <f t="shared" si="25"/>
        <v>616</v>
      </c>
      <c r="J88" s="25">
        <f t="shared" si="26"/>
        <v>613.5</v>
      </c>
      <c r="K88" s="73">
        <v>204.5</v>
      </c>
    </row>
    <row r="89" spans="1:11" ht="16.5" thickBot="1" x14ac:dyDescent="0.3">
      <c r="A89" s="18" t="s">
        <v>24</v>
      </c>
      <c r="B89" s="269">
        <v>25</v>
      </c>
      <c r="C89" s="270">
        <v>273.8</v>
      </c>
      <c r="D89" s="271">
        <v>225.6</v>
      </c>
      <c r="E89" s="272">
        <f t="shared" si="31"/>
        <v>249.7</v>
      </c>
      <c r="F89" s="273">
        <v>7.69</v>
      </c>
      <c r="G89" s="35">
        <v>647.5</v>
      </c>
      <c r="H89" s="11">
        <f t="shared" si="24"/>
        <v>602.36000000000013</v>
      </c>
      <c r="I89" s="25">
        <f t="shared" si="25"/>
        <v>615.20000000000005</v>
      </c>
      <c r="J89" s="25">
        <f t="shared" si="26"/>
        <v>622.5</v>
      </c>
      <c r="K89" s="74">
        <v>207.5</v>
      </c>
    </row>
    <row r="90" spans="1:11" ht="16.5" thickBot="1" x14ac:dyDescent="0.3">
      <c r="A90" s="18"/>
      <c r="B90" s="269">
        <v>530</v>
      </c>
      <c r="C90" s="270">
        <v>275.3</v>
      </c>
      <c r="D90" s="271">
        <v>238.2</v>
      </c>
      <c r="E90" s="272">
        <f t="shared" si="31"/>
        <v>256.75</v>
      </c>
      <c r="F90" s="273">
        <v>7.87</v>
      </c>
      <c r="G90" s="76">
        <v>647</v>
      </c>
      <c r="H90" s="11">
        <f t="shared" si="24"/>
        <v>605.66000000000008</v>
      </c>
      <c r="I90" s="25">
        <f t="shared" si="25"/>
        <v>629.6</v>
      </c>
      <c r="J90" s="25">
        <f t="shared" si="26"/>
        <v>682.5</v>
      </c>
      <c r="K90" s="77">
        <v>227.5</v>
      </c>
    </row>
    <row r="91" spans="1:11" ht="16.5" thickBot="1" x14ac:dyDescent="0.3">
      <c r="A91" s="18"/>
      <c r="B91" s="269">
        <v>490</v>
      </c>
      <c r="C91" s="270">
        <v>275</v>
      </c>
      <c r="D91" s="271">
        <v>238.7</v>
      </c>
      <c r="E91" s="272">
        <f t="shared" si="31"/>
        <v>256.85000000000002</v>
      </c>
      <c r="F91" s="273">
        <v>7.86</v>
      </c>
      <c r="G91" s="45">
        <v>645.1</v>
      </c>
      <c r="H91" s="11">
        <f t="shared" si="24"/>
        <v>605</v>
      </c>
      <c r="I91" s="25">
        <f t="shared" si="25"/>
        <v>628.80000000000007</v>
      </c>
      <c r="J91" s="25">
        <f t="shared" si="26"/>
        <v>684</v>
      </c>
      <c r="K91" s="83">
        <v>228</v>
      </c>
    </row>
    <row r="92" spans="1:11" ht="15.75" thickBot="1" x14ac:dyDescent="0.3">
      <c r="A92" s="47" t="s">
        <v>12</v>
      </c>
      <c r="B92" s="48"/>
      <c r="C92" s="49">
        <f>AVERAGE(C86:C91)</f>
        <v>274.05</v>
      </c>
      <c r="D92" s="50">
        <f>AVERAGE(D86:D91)</f>
        <v>233.98333333333335</v>
      </c>
      <c r="E92" s="51">
        <f>AVERAGE(E86:E91)</f>
        <v>254.01666666666665</v>
      </c>
      <c r="F92" s="52">
        <f>AVERAGE(F86:F91)</f>
        <v>7.8</v>
      </c>
      <c r="G92" s="53">
        <f t="shared" ref="G92" si="34">AVERAGE(G86:G91)</f>
        <v>646.70000000000005</v>
      </c>
      <c r="H92" s="11">
        <f t="shared" si="24"/>
        <v>602.91000000000008</v>
      </c>
      <c r="I92" s="25">
        <f t="shared" si="25"/>
        <v>624</v>
      </c>
      <c r="J92" s="25">
        <f t="shared" si="26"/>
        <v>659.25</v>
      </c>
      <c r="K92" s="158">
        <f t="shared" ref="K92" si="35">AVERAGE(K86:K91)</f>
        <v>219.75</v>
      </c>
    </row>
    <row r="93" spans="1:11" ht="16.5" thickBot="1" x14ac:dyDescent="0.3">
      <c r="A93" s="18"/>
      <c r="B93" s="274">
        <v>118</v>
      </c>
      <c r="C93" s="275">
        <v>272</v>
      </c>
      <c r="D93" s="276">
        <v>243.5</v>
      </c>
      <c r="E93" s="277">
        <f t="shared" si="31"/>
        <v>257.75</v>
      </c>
      <c r="F93" s="278">
        <v>7.88</v>
      </c>
      <c r="G93" s="60">
        <v>646.29999999999995</v>
      </c>
      <c r="H93" s="11">
        <f t="shared" si="24"/>
        <v>598.40000000000009</v>
      </c>
      <c r="I93" s="25">
        <f t="shared" si="25"/>
        <v>630.4</v>
      </c>
      <c r="J93" s="25">
        <f t="shared" si="26"/>
        <v>676.5</v>
      </c>
      <c r="K93" s="61">
        <v>225.5</v>
      </c>
    </row>
    <row r="94" spans="1:11" ht="16.5" thickBot="1" x14ac:dyDescent="0.3">
      <c r="A94" s="18"/>
      <c r="B94" s="279">
        <v>121</v>
      </c>
      <c r="C94" s="280">
        <v>272</v>
      </c>
      <c r="D94" s="281">
        <v>243.2</v>
      </c>
      <c r="E94" s="282">
        <f t="shared" si="31"/>
        <v>257.60000000000002</v>
      </c>
      <c r="F94" s="283">
        <v>7.85</v>
      </c>
      <c r="G94" s="24">
        <v>645</v>
      </c>
      <c r="H94" s="11">
        <f t="shared" si="24"/>
        <v>598.40000000000009</v>
      </c>
      <c r="I94" s="25">
        <f t="shared" si="25"/>
        <v>628</v>
      </c>
      <c r="J94" s="25">
        <f t="shared" si="26"/>
        <v>676.5</v>
      </c>
      <c r="K94" s="67">
        <v>225.5</v>
      </c>
    </row>
    <row r="95" spans="1:11" ht="16.5" thickBot="1" x14ac:dyDescent="0.3">
      <c r="A95" s="18"/>
      <c r="B95" s="279">
        <v>11</v>
      </c>
      <c r="C95" s="280">
        <v>273.5</v>
      </c>
      <c r="D95" s="281">
        <v>224.2</v>
      </c>
      <c r="E95" s="282">
        <v>248.85</v>
      </c>
      <c r="F95" s="283">
        <v>7.7</v>
      </c>
      <c r="G95" s="28">
        <v>650.9</v>
      </c>
      <c r="H95" s="11">
        <f t="shared" si="24"/>
        <v>601.70000000000005</v>
      </c>
      <c r="I95" s="25">
        <f t="shared" si="25"/>
        <v>616</v>
      </c>
      <c r="J95" s="25">
        <f t="shared" si="26"/>
        <v>613.5</v>
      </c>
      <c r="K95" s="29">
        <v>204.5</v>
      </c>
    </row>
    <row r="96" spans="1:11" ht="16.5" thickBot="1" x14ac:dyDescent="0.3">
      <c r="A96" s="18" t="s">
        <v>25</v>
      </c>
      <c r="B96" s="279">
        <v>434</v>
      </c>
      <c r="C96" s="280">
        <v>273.10000000000002</v>
      </c>
      <c r="D96" s="281">
        <v>229.7</v>
      </c>
      <c r="E96" s="282">
        <f t="shared" si="31"/>
        <v>251.4</v>
      </c>
      <c r="F96" s="283">
        <v>7.73</v>
      </c>
      <c r="G96" s="35">
        <v>648.29999999999995</v>
      </c>
      <c r="H96" s="11">
        <f t="shared" si="24"/>
        <v>600.82000000000005</v>
      </c>
      <c r="I96" s="25">
        <f t="shared" si="25"/>
        <v>618.40000000000009</v>
      </c>
      <c r="J96" s="25">
        <f t="shared" si="26"/>
        <v>613.5</v>
      </c>
      <c r="K96" s="36">
        <v>204.5</v>
      </c>
    </row>
    <row r="97" spans="1:11" ht="16.5" thickBot="1" x14ac:dyDescent="0.3">
      <c r="A97" s="18"/>
      <c r="B97" s="279">
        <v>4</v>
      </c>
      <c r="C97" s="280">
        <v>271.8</v>
      </c>
      <c r="D97" s="281">
        <v>244.4</v>
      </c>
      <c r="E97" s="282">
        <f t="shared" si="31"/>
        <v>258.10000000000002</v>
      </c>
      <c r="F97" s="283">
        <v>7.86</v>
      </c>
      <c r="G97" s="37">
        <v>648.29999999999995</v>
      </c>
      <c r="H97" s="11">
        <f t="shared" si="24"/>
        <v>597.96</v>
      </c>
      <c r="I97" s="25">
        <f t="shared" si="25"/>
        <v>628.80000000000007</v>
      </c>
      <c r="J97" s="25">
        <f t="shared" si="26"/>
        <v>675</v>
      </c>
      <c r="K97" s="38">
        <v>225</v>
      </c>
    </row>
    <row r="98" spans="1:11" ht="16.5" thickBot="1" x14ac:dyDescent="0.3">
      <c r="A98" s="18"/>
      <c r="B98" s="284">
        <v>32</v>
      </c>
      <c r="C98" s="285">
        <v>271.7</v>
      </c>
      <c r="D98" s="286">
        <v>244.5</v>
      </c>
      <c r="E98" s="287">
        <f t="shared" si="31"/>
        <v>258.10000000000002</v>
      </c>
      <c r="F98" s="288">
        <v>7.89</v>
      </c>
      <c r="G98" s="45">
        <v>649.5</v>
      </c>
      <c r="H98" s="11">
        <f t="shared" si="24"/>
        <v>597.74</v>
      </c>
      <c r="I98" s="25">
        <f t="shared" si="25"/>
        <v>631.19999999999993</v>
      </c>
      <c r="J98" s="25">
        <f t="shared" si="26"/>
        <v>681</v>
      </c>
      <c r="K98" s="46">
        <v>227</v>
      </c>
    </row>
    <row r="99" spans="1:11" ht="15.75" thickBot="1" x14ac:dyDescent="0.3">
      <c r="A99" s="47" t="s">
        <v>12</v>
      </c>
      <c r="B99" s="48"/>
      <c r="C99" s="49">
        <f>AVERAGE(C93:C98)</f>
        <v>272.34999999999997</v>
      </c>
      <c r="D99" s="50">
        <f>AVERAGE(D93:D98)</f>
        <v>238.25</v>
      </c>
      <c r="E99" s="51">
        <f>AVERAGE(E93:E98)</f>
        <v>255.30000000000004</v>
      </c>
      <c r="F99" s="52">
        <f>AVERAGE(F93:F98)</f>
        <v>7.8183333333333342</v>
      </c>
      <c r="G99" s="53">
        <f t="shared" ref="G99" si="36">AVERAGE(G93:G98)</f>
        <v>648.05000000000007</v>
      </c>
      <c r="H99" s="11">
        <f t="shared" si="24"/>
        <v>599.16999999999996</v>
      </c>
      <c r="I99" s="25">
        <f t="shared" si="25"/>
        <v>625.4666666666667</v>
      </c>
      <c r="J99" s="25">
        <f t="shared" si="26"/>
        <v>656</v>
      </c>
      <c r="K99" s="158">
        <f t="shared" ref="K99" si="37">AVERAGE(K93:K98)</f>
        <v>218.66666666666666</v>
      </c>
    </row>
    <row r="100" spans="1:11" ht="16.5" thickBot="1" x14ac:dyDescent="0.3">
      <c r="A100" s="18"/>
      <c r="B100" s="289">
        <v>517</v>
      </c>
      <c r="C100" s="290">
        <v>275.10000000000002</v>
      </c>
      <c r="D100" s="291">
        <v>252.9</v>
      </c>
      <c r="E100" s="292">
        <v>264</v>
      </c>
      <c r="F100" s="293">
        <v>8</v>
      </c>
      <c r="G100" s="60">
        <v>657.9</v>
      </c>
      <c r="H100" s="11">
        <f t="shared" si="24"/>
        <v>605.22000000000014</v>
      </c>
      <c r="I100" s="25">
        <f t="shared" si="25"/>
        <v>640</v>
      </c>
      <c r="J100" s="25">
        <f t="shared" si="26"/>
        <v>696</v>
      </c>
      <c r="K100" s="61">
        <v>232</v>
      </c>
    </row>
    <row r="101" spans="1:11" ht="16.5" thickBot="1" x14ac:dyDescent="0.3">
      <c r="A101" s="18"/>
      <c r="B101" s="294">
        <v>620</v>
      </c>
      <c r="C101" s="295">
        <v>275</v>
      </c>
      <c r="D101" s="296">
        <v>254</v>
      </c>
      <c r="E101" s="297">
        <v>264.5</v>
      </c>
      <c r="F101" s="298">
        <v>8.06</v>
      </c>
      <c r="G101" s="24">
        <v>660.8</v>
      </c>
      <c r="H101" s="11">
        <f t="shared" si="24"/>
        <v>605</v>
      </c>
      <c r="I101" s="25">
        <f t="shared" si="25"/>
        <v>644.80000000000007</v>
      </c>
      <c r="J101" s="25">
        <f t="shared" si="26"/>
        <v>696</v>
      </c>
      <c r="K101" s="67">
        <v>232</v>
      </c>
    </row>
    <row r="102" spans="1:11" ht="16.5" thickBot="1" x14ac:dyDescent="0.3">
      <c r="A102" s="18"/>
      <c r="B102" s="299">
        <v>138</v>
      </c>
      <c r="C102" s="300">
        <v>272.7</v>
      </c>
      <c r="D102" s="301">
        <v>231.3</v>
      </c>
      <c r="E102" s="302">
        <v>252</v>
      </c>
      <c r="F102" s="303">
        <v>7.73</v>
      </c>
      <c r="G102" s="28">
        <v>651.20000000000005</v>
      </c>
      <c r="H102" s="11">
        <f t="shared" si="24"/>
        <v>599.94000000000005</v>
      </c>
      <c r="I102" s="25">
        <f t="shared" si="25"/>
        <v>618.40000000000009</v>
      </c>
      <c r="J102" s="25">
        <f t="shared" si="26"/>
        <v>621</v>
      </c>
      <c r="K102" s="73">
        <v>207</v>
      </c>
    </row>
    <row r="103" spans="1:11" ht="16.5" thickBot="1" x14ac:dyDescent="0.3">
      <c r="A103" s="18" t="s">
        <v>26</v>
      </c>
      <c r="B103" s="299">
        <v>135</v>
      </c>
      <c r="C103" s="300">
        <v>272.8</v>
      </c>
      <c r="D103" s="301">
        <v>228</v>
      </c>
      <c r="E103" s="302">
        <f t="shared" si="31"/>
        <v>250.4</v>
      </c>
      <c r="F103" s="303">
        <v>7.68</v>
      </c>
      <c r="G103" s="35">
        <v>648.20000000000005</v>
      </c>
      <c r="H103" s="11">
        <f t="shared" si="24"/>
        <v>600.16000000000008</v>
      </c>
      <c r="I103" s="25">
        <f t="shared" si="25"/>
        <v>614.4</v>
      </c>
      <c r="J103" s="25">
        <f t="shared" si="26"/>
        <v>615</v>
      </c>
      <c r="K103" s="74">
        <v>205</v>
      </c>
    </row>
    <row r="104" spans="1:11" ht="16.5" thickBot="1" x14ac:dyDescent="0.3">
      <c r="A104" s="18"/>
      <c r="B104" s="299">
        <v>459</v>
      </c>
      <c r="C104" s="300">
        <v>272.89999999999998</v>
      </c>
      <c r="D104" s="301">
        <v>229.7</v>
      </c>
      <c r="E104" s="302">
        <f t="shared" si="31"/>
        <v>251.29999999999998</v>
      </c>
      <c r="F104" s="303">
        <v>7.78</v>
      </c>
      <c r="G104" s="37">
        <v>641.6</v>
      </c>
      <c r="H104" s="11">
        <f t="shared" si="24"/>
        <v>600.38</v>
      </c>
      <c r="I104" s="25">
        <f t="shared" si="25"/>
        <v>622.4</v>
      </c>
      <c r="J104" s="25">
        <f t="shared" si="26"/>
        <v>675</v>
      </c>
      <c r="K104" s="77">
        <v>225</v>
      </c>
    </row>
    <row r="105" spans="1:11" ht="16.5" thickBot="1" x14ac:dyDescent="0.3">
      <c r="A105" s="18"/>
      <c r="B105" s="304">
        <v>639</v>
      </c>
      <c r="C105" s="305">
        <v>269.5</v>
      </c>
      <c r="D105" s="306">
        <v>251</v>
      </c>
      <c r="E105" s="307">
        <v>260.25</v>
      </c>
      <c r="F105" s="308">
        <v>7.91</v>
      </c>
      <c r="G105" s="45">
        <v>650</v>
      </c>
      <c r="H105" s="11">
        <f t="shared" si="24"/>
        <v>592.90000000000009</v>
      </c>
      <c r="I105" s="25">
        <f t="shared" si="25"/>
        <v>632.79999999999995</v>
      </c>
      <c r="J105" s="25">
        <f t="shared" si="26"/>
        <v>684</v>
      </c>
      <c r="K105" s="309">
        <v>228</v>
      </c>
    </row>
    <row r="106" spans="1:11" ht="15.75" thickBot="1" x14ac:dyDescent="0.3">
      <c r="A106" s="47" t="s">
        <v>12</v>
      </c>
      <c r="B106" s="48"/>
      <c r="C106" s="49">
        <f>AVERAGE(C100:C105)</f>
        <v>273</v>
      </c>
      <c r="D106" s="50">
        <f>AVERAGE(D100:D105)</f>
        <v>241.15</v>
      </c>
      <c r="E106" s="51">
        <f>AVERAGE(E100:E105)</f>
        <v>257.07499999999999</v>
      </c>
      <c r="F106" s="52">
        <f>AVERAGE(F100:F105)</f>
        <v>7.8599999999999994</v>
      </c>
      <c r="G106" s="53">
        <f t="shared" ref="G106" si="38">AVERAGE(G100:G105)</f>
        <v>651.61666666666667</v>
      </c>
      <c r="H106" s="11">
        <f t="shared" si="24"/>
        <v>600.6</v>
      </c>
      <c r="I106" s="25">
        <f t="shared" si="25"/>
        <v>628.79999999999995</v>
      </c>
      <c r="J106" s="25">
        <f t="shared" si="26"/>
        <v>664.5</v>
      </c>
      <c r="K106" s="158">
        <f t="shared" ref="K106" si="39">AVERAGE(K100:K105)</f>
        <v>221.5</v>
      </c>
    </row>
    <row r="107" spans="1:11" ht="16.5" thickBot="1" x14ac:dyDescent="0.3">
      <c r="A107" s="18"/>
      <c r="B107" s="310">
        <v>675</v>
      </c>
      <c r="C107" s="311">
        <v>272.10000000000002</v>
      </c>
      <c r="D107" s="312">
        <v>249.6</v>
      </c>
      <c r="E107" s="313">
        <f t="shared" si="31"/>
        <v>260.85000000000002</v>
      </c>
      <c r="F107" s="314">
        <v>7.93</v>
      </c>
      <c r="G107" s="315">
        <v>652.70000000000005</v>
      </c>
      <c r="H107" s="11">
        <f t="shared" si="24"/>
        <v>598.62000000000012</v>
      </c>
      <c r="I107" s="25">
        <f t="shared" si="25"/>
        <v>634.4</v>
      </c>
      <c r="J107" s="25">
        <f t="shared" si="26"/>
        <v>684</v>
      </c>
      <c r="K107" s="61">
        <v>228</v>
      </c>
    </row>
    <row r="108" spans="1:11" ht="16.5" thickBot="1" x14ac:dyDescent="0.3">
      <c r="A108" s="18"/>
      <c r="B108" s="316">
        <v>655</v>
      </c>
      <c r="C108" s="317">
        <v>272</v>
      </c>
      <c r="D108" s="318">
        <v>248.3</v>
      </c>
      <c r="E108" s="319">
        <f t="shared" si="31"/>
        <v>260.14999999999998</v>
      </c>
      <c r="F108" s="320">
        <v>7.92</v>
      </c>
      <c r="G108" s="321">
        <v>653</v>
      </c>
      <c r="H108" s="11">
        <f t="shared" si="24"/>
        <v>598.40000000000009</v>
      </c>
      <c r="I108" s="25">
        <f t="shared" si="25"/>
        <v>633.6</v>
      </c>
      <c r="J108" s="25">
        <f t="shared" si="26"/>
        <v>684</v>
      </c>
      <c r="K108" s="67">
        <v>228</v>
      </c>
    </row>
    <row r="109" spans="1:11" ht="16.5" thickBot="1" x14ac:dyDescent="0.3">
      <c r="A109" s="18"/>
      <c r="B109" s="322">
        <v>581</v>
      </c>
      <c r="C109" s="317">
        <v>270.8</v>
      </c>
      <c r="D109" s="318">
        <v>244.5</v>
      </c>
      <c r="E109" s="319">
        <v>257.64999999999998</v>
      </c>
      <c r="F109" s="320">
        <v>7.83</v>
      </c>
      <c r="G109" s="323">
        <v>646.79999999999995</v>
      </c>
      <c r="H109" s="11">
        <f t="shared" si="24"/>
        <v>595.7600000000001</v>
      </c>
      <c r="I109" s="25">
        <f t="shared" si="25"/>
        <v>626.4</v>
      </c>
      <c r="J109" s="25">
        <f t="shared" si="26"/>
        <v>621</v>
      </c>
      <c r="K109" s="73">
        <v>207</v>
      </c>
    </row>
    <row r="110" spans="1:11" ht="16.5" thickBot="1" x14ac:dyDescent="0.3">
      <c r="A110" s="18" t="s">
        <v>27</v>
      </c>
      <c r="B110" s="324">
        <v>513</v>
      </c>
      <c r="C110" s="325">
        <v>270.2</v>
      </c>
      <c r="D110" s="318">
        <v>244</v>
      </c>
      <c r="E110" s="319">
        <v>257.10000000000002</v>
      </c>
      <c r="F110" s="320">
        <v>7.8</v>
      </c>
      <c r="G110" s="326">
        <v>646.70000000000005</v>
      </c>
      <c r="H110" s="11">
        <f t="shared" si="24"/>
        <v>594.44000000000005</v>
      </c>
      <c r="I110" s="25">
        <f t="shared" si="25"/>
        <v>624</v>
      </c>
      <c r="J110" s="25">
        <f t="shared" si="26"/>
        <v>615</v>
      </c>
      <c r="K110" s="74">
        <v>205</v>
      </c>
    </row>
    <row r="111" spans="1:11" ht="16.5" thickBot="1" x14ac:dyDescent="0.3">
      <c r="A111" s="18"/>
      <c r="B111" s="324">
        <v>92</v>
      </c>
      <c r="C111" s="325">
        <v>272.5</v>
      </c>
      <c r="D111" s="318">
        <v>236</v>
      </c>
      <c r="E111" s="319">
        <f t="shared" ref="E111" si="40">(C111+D111)/2</f>
        <v>254.25</v>
      </c>
      <c r="F111" s="320">
        <v>7.7</v>
      </c>
      <c r="G111" s="327">
        <v>641.9</v>
      </c>
      <c r="H111" s="11">
        <f t="shared" si="24"/>
        <v>599.5</v>
      </c>
      <c r="I111" s="25">
        <f t="shared" si="25"/>
        <v>616</v>
      </c>
      <c r="J111" s="25">
        <f t="shared" si="26"/>
        <v>673.5</v>
      </c>
      <c r="K111" s="77">
        <v>224.5</v>
      </c>
    </row>
    <row r="112" spans="1:11" ht="16.5" thickBot="1" x14ac:dyDescent="0.3">
      <c r="A112" s="18"/>
      <c r="B112" s="328">
        <v>457</v>
      </c>
      <c r="C112" s="329">
        <v>276.10000000000002</v>
      </c>
      <c r="D112" s="330">
        <v>225.7</v>
      </c>
      <c r="E112" s="331">
        <v>250.9</v>
      </c>
      <c r="F112" s="332">
        <v>7.74</v>
      </c>
      <c r="G112" s="333">
        <v>640.20000000000005</v>
      </c>
      <c r="H112" s="11">
        <f t="shared" si="24"/>
        <v>607.42000000000007</v>
      </c>
      <c r="I112" s="25">
        <f t="shared" si="25"/>
        <v>619.20000000000005</v>
      </c>
      <c r="J112" s="25">
        <f t="shared" si="26"/>
        <v>673.5</v>
      </c>
      <c r="K112" s="83">
        <v>224.5</v>
      </c>
    </row>
    <row r="113" spans="1:11" ht="15.75" thickBot="1" x14ac:dyDescent="0.3">
      <c r="A113" s="334" t="s">
        <v>12</v>
      </c>
      <c r="B113" s="335"/>
      <c r="C113" s="336">
        <f>AVERAGE(C107:C112)</f>
        <v>272.28333333333336</v>
      </c>
      <c r="D113" s="336">
        <f>AVERAGE(D107:D112)</f>
        <v>241.35000000000002</v>
      </c>
      <c r="E113" s="337">
        <f>AVERAGE(E107:E112)</f>
        <v>256.81666666666666</v>
      </c>
      <c r="F113" s="52">
        <f>AVERAGE(F107:F112)</f>
        <v>7.82</v>
      </c>
      <c r="G113" s="53">
        <f>AVERAGE(G107:G112)</f>
        <v>646.88333333333333</v>
      </c>
      <c r="H113" s="11">
        <f t="shared" si="24"/>
        <v>599.02333333333343</v>
      </c>
      <c r="I113" s="25">
        <f t="shared" si="25"/>
        <v>625.6</v>
      </c>
      <c r="J113" s="25">
        <f t="shared" si="26"/>
        <v>658.5</v>
      </c>
      <c r="K113" s="158">
        <f t="shared" ref="K113" si="41">AVERAGE(K107:K112)</f>
        <v>219.5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Сравнение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Малышев Александр Юрьевич</dc:creator>
  <cp:lastModifiedBy>Малышев Александр Юрьевич</cp:lastModifiedBy>
  <dcterms:created xsi:type="dcterms:W3CDTF">2025-05-30T06:28:25Z</dcterms:created>
  <dcterms:modified xsi:type="dcterms:W3CDTF">2025-06-02T07:29:36Z</dcterms:modified>
</cp:coreProperties>
</file>