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b_N07\詳細分析\Nakano\入力データ\"/>
    </mc:Choice>
  </mc:AlternateContent>
  <xr:revisionPtr revIDLastSave="0" documentId="13_ncr:9_{0A167286-EBA1-40F4-A377-443B58F5C96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設備別特徴量(2021)修正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" i="1" l="1"/>
  <c r="V5" i="1"/>
  <c r="W6" i="1"/>
  <c r="U7" i="1"/>
  <c r="W7" i="1"/>
  <c r="U9" i="1"/>
  <c r="V9" i="1"/>
  <c r="U2" i="1"/>
  <c r="V2" i="1"/>
  <c r="W2" i="1"/>
  <c r="AA2" i="1"/>
  <c r="AB2" i="1"/>
  <c r="AC2" i="1"/>
  <c r="U3" i="1"/>
  <c r="V3" i="1"/>
  <c r="W3" i="1"/>
  <c r="AA3" i="1"/>
  <c r="AB3" i="1"/>
  <c r="AC3" i="1"/>
  <c r="U4" i="1"/>
  <c r="V4" i="1"/>
  <c r="W4" i="1"/>
  <c r="AA4" i="1"/>
  <c r="AB4" i="1"/>
  <c r="AC4" i="1"/>
  <c r="AA5" i="1"/>
  <c r="AE5" i="1" s="1"/>
  <c r="AB5" i="1"/>
  <c r="AC5" i="1"/>
  <c r="AA6" i="1"/>
  <c r="AB6" i="1"/>
  <c r="AC6" i="1"/>
  <c r="AE6" i="1" s="1"/>
  <c r="AA7" i="1"/>
  <c r="AB7" i="1"/>
  <c r="AC7" i="1"/>
  <c r="AA8" i="1"/>
  <c r="AE8" i="1" s="1"/>
  <c r="AB8" i="1"/>
  <c r="AC8" i="1"/>
  <c r="AA9" i="1"/>
  <c r="AE9" i="1" s="1"/>
  <c r="AB9" i="1"/>
  <c r="AC9" i="1"/>
  <c r="U10" i="1"/>
  <c r="V10" i="1"/>
  <c r="W10" i="1"/>
  <c r="AA10" i="1"/>
  <c r="AB10" i="1"/>
  <c r="AC10" i="1"/>
  <c r="U11" i="1"/>
  <c r="V11" i="1"/>
  <c r="W11" i="1"/>
  <c r="AA11" i="1"/>
  <c r="AB11" i="1"/>
  <c r="AC11" i="1"/>
  <c r="U12" i="1"/>
  <c r="V12" i="1"/>
  <c r="W12" i="1"/>
  <c r="AA12" i="1"/>
  <c r="AB12" i="1"/>
  <c r="AC12" i="1"/>
  <c r="U13" i="1"/>
  <c r="V13" i="1"/>
  <c r="W13" i="1"/>
  <c r="AA13" i="1"/>
  <c r="AB13" i="1"/>
  <c r="AC13" i="1"/>
  <c r="U14" i="1"/>
  <c r="V14" i="1"/>
  <c r="W14" i="1"/>
  <c r="AA14" i="1"/>
  <c r="AB14" i="1"/>
  <c r="AC14" i="1"/>
  <c r="U15" i="1"/>
  <c r="V15" i="1"/>
  <c r="W15" i="1"/>
  <c r="AA15" i="1"/>
  <c r="AB15" i="1"/>
  <c r="AC15" i="1"/>
  <c r="U16" i="1"/>
  <c r="V16" i="1"/>
  <c r="W16" i="1"/>
  <c r="AA16" i="1"/>
  <c r="AB16" i="1"/>
  <c r="AC16" i="1"/>
  <c r="U17" i="1"/>
  <c r="V17" i="1"/>
  <c r="W17" i="1"/>
  <c r="AA17" i="1"/>
  <c r="AB17" i="1"/>
  <c r="AC17" i="1"/>
  <c r="U18" i="1"/>
  <c r="V18" i="1"/>
  <c r="W18" i="1"/>
  <c r="AA18" i="1"/>
  <c r="AB18" i="1"/>
  <c r="AC18" i="1"/>
  <c r="U19" i="1"/>
  <c r="V19" i="1"/>
  <c r="W19" i="1"/>
  <c r="AA19" i="1"/>
  <c r="AB19" i="1"/>
  <c r="AC19" i="1"/>
  <c r="U20" i="1"/>
  <c r="V20" i="1"/>
  <c r="W20" i="1"/>
  <c r="AA20" i="1"/>
  <c r="AB20" i="1"/>
  <c r="AC20" i="1"/>
  <c r="U21" i="1"/>
  <c r="V21" i="1"/>
  <c r="W21" i="1"/>
  <c r="AA21" i="1"/>
  <c r="AB21" i="1"/>
  <c r="AC21" i="1"/>
  <c r="U22" i="1"/>
  <c r="V22" i="1"/>
  <c r="W22" i="1"/>
  <c r="AA22" i="1"/>
  <c r="AB22" i="1"/>
  <c r="AC22" i="1"/>
  <c r="U23" i="1"/>
  <c r="V23" i="1"/>
  <c r="W23" i="1"/>
  <c r="AA23" i="1"/>
  <c r="AB23" i="1"/>
  <c r="AC23" i="1"/>
  <c r="U24" i="1"/>
  <c r="V24" i="1"/>
  <c r="W24" i="1"/>
  <c r="AA24" i="1"/>
  <c r="AB24" i="1"/>
  <c r="AC24" i="1"/>
  <c r="U25" i="1"/>
  <c r="V25" i="1"/>
  <c r="W25" i="1"/>
  <c r="AA25" i="1"/>
  <c r="AB25" i="1"/>
  <c r="AC25" i="1"/>
  <c r="U26" i="1"/>
  <c r="V26" i="1"/>
  <c r="W26" i="1"/>
  <c r="AA26" i="1"/>
  <c r="AB26" i="1"/>
  <c r="AC26" i="1"/>
  <c r="U27" i="1"/>
  <c r="V27" i="1"/>
  <c r="W27" i="1"/>
  <c r="AA27" i="1"/>
  <c r="AB27" i="1"/>
  <c r="AC27" i="1"/>
  <c r="U28" i="1"/>
  <c r="V28" i="1"/>
  <c r="W28" i="1"/>
  <c r="AA28" i="1"/>
  <c r="AB28" i="1"/>
  <c r="AC28" i="1"/>
  <c r="U29" i="1"/>
  <c r="V29" i="1"/>
  <c r="W29" i="1"/>
  <c r="AA29" i="1"/>
  <c r="AB29" i="1"/>
  <c r="AC29" i="1"/>
  <c r="U30" i="1"/>
  <c r="V30" i="1"/>
  <c r="W30" i="1"/>
  <c r="AA30" i="1"/>
  <c r="AB30" i="1"/>
  <c r="AC30" i="1"/>
  <c r="U31" i="1"/>
  <c r="V31" i="1"/>
  <c r="W31" i="1"/>
  <c r="AA31" i="1"/>
  <c r="AB31" i="1"/>
  <c r="AC31" i="1"/>
  <c r="U32" i="1"/>
  <c r="V32" i="1"/>
  <c r="W32" i="1"/>
  <c r="AA32" i="1"/>
  <c r="AB32" i="1"/>
  <c r="AC32" i="1"/>
  <c r="U33" i="1"/>
  <c r="V33" i="1"/>
  <c r="W33" i="1"/>
  <c r="AA33" i="1"/>
  <c r="AB33" i="1"/>
  <c r="AC33" i="1"/>
  <c r="U34" i="1"/>
  <c r="V34" i="1"/>
  <c r="W34" i="1"/>
  <c r="AA34" i="1"/>
  <c r="AB34" i="1"/>
  <c r="AC34" i="1"/>
  <c r="U35" i="1"/>
  <c r="V35" i="1"/>
  <c r="W35" i="1"/>
  <c r="AA35" i="1"/>
  <c r="AB35" i="1"/>
  <c r="AC35" i="1"/>
  <c r="U36" i="1"/>
  <c r="V36" i="1"/>
  <c r="W36" i="1"/>
  <c r="AA36" i="1"/>
  <c r="AB36" i="1"/>
  <c r="AC36" i="1"/>
  <c r="AX8" i="1"/>
  <c r="AV8" i="1"/>
  <c r="AW8" i="1"/>
  <c r="AP8" i="1"/>
  <c r="AQ8" i="1"/>
  <c r="AS8" i="1" s="1"/>
  <c r="AR8" i="1"/>
  <c r="AK8" i="1"/>
  <c r="AL8" i="1"/>
  <c r="AJ8" i="1"/>
  <c r="BA3" i="1"/>
  <c r="BA4" i="1"/>
  <c r="BA5" i="1"/>
  <c r="BA6" i="1"/>
  <c r="BA7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2" i="1"/>
  <c r="AY3" i="1"/>
  <c r="AY4" i="1"/>
  <c r="AY5" i="1"/>
  <c r="AY6" i="1"/>
  <c r="AY7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2" i="1"/>
  <c r="AU3" i="1"/>
  <c r="AU4" i="1"/>
  <c r="AU5" i="1"/>
  <c r="AU6" i="1"/>
  <c r="AU7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2" i="1"/>
  <c r="AT3" i="1"/>
  <c r="AT4" i="1"/>
  <c r="AT5" i="1"/>
  <c r="AT6" i="1"/>
  <c r="AT7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2" i="1"/>
  <c r="AS3" i="1"/>
  <c r="AS4" i="1"/>
  <c r="AS5" i="1"/>
  <c r="AS6" i="1"/>
  <c r="AS7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2" i="1"/>
  <c r="AO3" i="1"/>
  <c r="AO4" i="1"/>
  <c r="AO5" i="1"/>
  <c r="AO6" i="1"/>
  <c r="AO7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2" i="1"/>
  <c r="AN3" i="1"/>
  <c r="AN4" i="1"/>
  <c r="AN5" i="1"/>
  <c r="AN6" i="1"/>
  <c r="AN7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2" i="1"/>
  <c r="AM3" i="1"/>
  <c r="AM4" i="1"/>
  <c r="AM5" i="1"/>
  <c r="AM6" i="1"/>
  <c r="AM7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2" i="1"/>
  <c r="AI3" i="1"/>
  <c r="AI4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2" i="1"/>
  <c r="AH3" i="1"/>
  <c r="AH4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2" i="1"/>
  <c r="AG3" i="1"/>
  <c r="AG4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2" i="1"/>
  <c r="AD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" i="1"/>
  <c r="AD8" i="1" l="1"/>
  <c r="AG8" i="1" s="1"/>
  <c r="AD7" i="1"/>
  <c r="AH7" i="1" s="1"/>
  <c r="AE7" i="1"/>
  <c r="AG7" i="1" s="1"/>
  <c r="AD5" i="1"/>
  <c r="AG5" i="1" s="1"/>
  <c r="AD9" i="1"/>
  <c r="AG9" i="1" s="1"/>
  <c r="W8" i="1"/>
  <c r="V8" i="1"/>
  <c r="W9" i="1"/>
  <c r="W5" i="1"/>
  <c r="V7" i="1"/>
  <c r="V6" i="1"/>
  <c r="U8" i="1"/>
  <c r="U6" i="1"/>
  <c r="AY8" i="1"/>
  <c r="AF7" i="1"/>
  <c r="AI7" i="1" s="1"/>
  <c r="AU8" i="1"/>
  <c r="AT8" i="1"/>
  <c r="AM8" i="1"/>
  <c r="BA8" i="1"/>
  <c r="AN8" i="1"/>
  <c r="AG6" i="1"/>
  <c r="AF6" i="1"/>
  <c r="AH6" i="1" s="1"/>
  <c r="AF9" i="1"/>
  <c r="AF5" i="1"/>
  <c r="AF8" i="1"/>
  <c r="AO8" i="1"/>
  <c r="AH9" i="1" l="1"/>
  <c r="AH8" i="1"/>
  <c r="AH5" i="1"/>
  <c r="AI6" i="1"/>
  <c r="AI8" i="1"/>
  <c r="AI5" i="1"/>
  <c r="AI9" i="1"/>
</calcChain>
</file>

<file path=xl/sharedStrings.xml><?xml version="1.0" encoding="utf-8"?>
<sst xmlns="http://schemas.openxmlformats.org/spreadsheetml/2006/main" count="194" uniqueCount="117">
  <si>
    <t>方角</t>
  </si>
  <si>
    <t>用途</t>
  </si>
  <si>
    <t>処理面積</t>
  </si>
  <si>
    <t>EHPK-1</t>
  </si>
  <si>
    <t>EHPK-2</t>
  </si>
  <si>
    <t>EHPK-3</t>
  </si>
  <si>
    <t>GHEX-1</t>
  </si>
  <si>
    <t>GHEX-2</t>
  </si>
  <si>
    <t>GHEX-3</t>
  </si>
  <si>
    <t>GHEX-4</t>
  </si>
  <si>
    <t>GHEX-5</t>
  </si>
  <si>
    <t>EHP1-1</t>
  </si>
  <si>
    <t>南東</t>
  </si>
  <si>
    <t>EHP1-2</t>
  </si>
  <si>
    <t>北西</t>
  </si>
  <si>
    <t>EHP1-3</t>
  </si>
  <si>
    <t>北東</t>
  </si>
  <si>
    <t>EHP2-1</t>
  </si>
  <si>
    <t>南西</t>
  </si>
  <si>
    <t>EHP2-2</t>
  </si>
  <si>
    <t>EHP2-3</t>
  </si>
  <si>
    <t>EHP2-4</t>
  </si>
  <si>
    <t>EHP2-5</t>
  </si>
  <si>
    <t>EHP2-6</t>
  </si>
  <si>
    <t>EHP3-1</t>
  </si>
  <si>
    <t>EHP3-2</t>
  </si>
  <si>
    <t>EHP3-3</t>
  </si>
  <si>
    <t>EHP3-4</t>
  </si>
  <si>
    <t>EHP3-5</t>
  </si>
  <si>
    <t>EHP3-6</t>
  </si>
  <si>
    <t>EHP4-1</t>
  </si>
  <si>
    <t>EHP4-2</t>
  </si>
  <si>
    <t>EHP4-3</t>
  </si>
  <si>
    <t>EHP4-4</t>
  </si>
  <si>
    <t>EHP4-5</t>
  </si>
  <si>
    <t>EHP4-6</t>
  </si>
  <si>
    <t>EHP5-1</t>
  </si>
  <si>
    <t>EHP5-2</t>
  </si>
  <si>
    <t>EHP5-3</t>
  </si>
  <si>
    <t>EHP6-1</t>
  </si>
  <si>
    <t>EHP6-2</t>
  </si>
  <si>
    <t>EHP6-3</t>
  </si>
  <si>
    <t>フロア</t>
    <phoneticPr fontId="18"/>
  </si>
  <si>
    <t>共用</t>
  </si>
  <si>
    <t>共用</t>
    <phoneticPr fontId="18"/>
  </si>
  <si>
    <t>型番</t>
    <rPh sb="0" eb="2">
      <t>カタバン</t>
    </rPh>
    <phoneticPr fontId="18"/>
  </si>
  <si>
    <t>RXYP224AA</t>
  </si>
  <si>
    <t>RXYP224AA</t>
    <phoneticPr fontId="18"/>
  </si>
  <si>
    <t>RXYP560AA</t>
    <phoneticPr fontId="18"/>
  </si>
  <si>
    <t>RXYP800AA</t>
    <phoneticPr fontId="18"/>
  </si>
  <si>
    <t>RXYP500AA</t>
    <phoneticPr fontId="18"/>
  </si>
  <si>
    <t>RXYP690AA</t>
    <phoneticPr fontId="18"/>
  </si>
  <si>
    <t>RXYP450AA</t>
    <phoneticPr fontId="18"/>
  </si>
  <si>
    <t>RXYP730AA</t>
    <phoneticPr fontId="18"/>
  </si>
  <si>
    <t>RXYP335AA</t>
    <phoneticPr fontId="18"/>
  </si>
  <si>
    <t>RXYP615AA</t>
    <phoneticPr fontId="18"/>
  </si>
  <si>
    <t>共用</t>
    <phoneticPr fontId="18"/>
  </si>
  <si>
    <t>RXYP140AA</t>
  </si>
  <si>
    <t>RXYP140AA</t>
    <phoneticPr fontId="18"/>
  </si>
  <si>
    <t>外気処理</t>
    <rPh sb="0" eb="4">
      <t>ガイキショリ</t>
    </rPh>
    <phoneticPr fontId="18"/>
  </si>
  <si>
    <t>2~4</t>
    <phoneticPr fontId="18"/>
  </si>
  <si>
    <t>1~4</t>
    <phoneticPr fontId="18"/>
  </si>
  <si>
    <t>5~6</t>
    <phoneticPr fontId="18"/>
  </si>
  <si>
    <t>2~3</t>
    <phoneticPr fontId="18"/>
  </si>
  <si>
    <t>研修室</t>
    <rPh sb="0" eb="3">
      <t>ケンシュウシツ</t>
    </rPh>
    <phoneticPr fontId="18"/>
  </si>
  <si>
    <t>応接室</t>
    <rPh sb="0" eb="3">
      <t>オウセツシツ</t>
    </rPh>
    <phoneticPr fontId="18"/>
  </si>
  <si>
    <t>受付</t>
    <rPh sb="0" eb="2">
      <t>ウケツケ</t>
    </rPh>
    <phoneticPr fontId="18"/>
  </si>
  <si>
    <t>事務室</t>
    <rPh sb="0" eb="3">
      <t>ジムシツ</t>
    </rPh>
    <phoneticPr fontId="18"/>
  </si>
  <si>
    <t>製本室</t>
    <rPh sb="0" eb="2">
      <t>セイホン</t>
    </rPh>
    <rPh sb="2" eb="3">
      <t>シツ</t>
    </rPh>
    <phoneticPr fontId="18"/>
  </si>
  <si>
    <t>冷房定格電力kW</t>
    <rPh sb="0" eb="2">
      <t>レイボウ</t>
    </rPh>
    <rPh sb="4" eb="6">
      <t>デンリョク</t>
    </rPh>
    <phoneticPr fontId="18"/>
  </si>
  <si>
    <t>50%容量時定格冷房電力kW</t>
    <rPh sb="3" eb="6">
      <t>ヨウリョウジ</t>
    </rPh>
    <rPh sb="6" eb="8">
      <t>テイカク</t>
    </rPh>
    <rPh sb="8" eb="10">
      <t>レイボウ</t>
    </rPh>
    <rPh sb="10" eb="12">
      <t>デンリョク</t>
    </rPh>
    <phoneticPr fontId="18"/>
  </si>
  <si>
    <t>暖房定格電力kW</t>
    <rPh sb="0" eb="2">
      <t>ダンボウ</t>
    </rPh>
    <rPh sb="4" eb="6">
      <t>デンリョク</t>
    </rPh>
    <phoneticPr fontId="18"/>
  </si>
  <si>
    <t>冷房定格能力kW</t>
    <rPh sb="0" eb="2">
      <t>レイボウ</t>
    </rPh>
    <rPh sb="2" eb="4">
      <t>テイカク</t>
    </rPh>
    <rPh sb="4" eb="6">
      <t>ノウリョク</t>
    </rPh>
    <phoneticPr fontId="18"/>
  </si>
  <si>
    <t>50%容量時冷房能力kW</t>
    <rPh sb="3" eb="5">
      <t>ヨウリョウ</t>
    </rPh>
    <rPh sb="5" eb="6">
      <t>ジ</t>
    </rPh>
    <rPh sb="6" eb="8">
      <t>レイボウ</t>
    </rPh>
    <rPh sb="8" eb="10">
      <t>ノウリョク</t>
    </rPh>
    <phoneticPr fontId="18"/>
  </si>
  <si>
    <t>暖房定格能力kW</t>
    <rPh sb="0" eb="2">
      <t>ダンボウ</t>
    </rPh>
    <rPh sb="2" eb="4">
      <t>テイカク</t>
    </rPh>
    <rPh sb="4" eb="6">
      <t>ノウリョク</t>
    </rPh>
    <phoneticPr fontId="18"/>
  </si>
  <si>
    <t>定格5%発揮時間数(冷房)</t>
  </si>
  <si>
    <t>定格5%発揮時間数(暖房)</t>
  </si>
  <si>
    <t>全負荷運転時間数(冷房)</t>
  </si>
  <si>
    <t>全負荷運転時間数(暖房)</t>
  </si>
  <si>
    <t>年平均設定温度</t>
  </si>
  <si>
    <t>年最高設定温度</t>
  </si>
  <si>
    <t>年最低設定温度</t>
  </si>
  <si>
    <t>夏期平均設定温度</t>
  </si>
  <si>
    <t>夏期最高設定温度</t>
  </si>
  <si>
    <t>夏期最低設定温度</t>
  </si>
  <si>
    <t>冬期平均設定温度</t>
  </si>
  <si>
    <t>冬期最高設定温度</t>
  </si>
  <si>
    <t>冬期最低設定温度</t>
  </si>
  <si>
    <t>年最高設定温度-年平均設定温度</t>
    <rPh sb="0" eb="1">
      <t>ネン</t>
    </rPh>
    <rPh sb="3" eb="5">
      <t>セッテイ</t>
    </rPh>
    <rPh sb="8" eb="9">
      <t>ネン</t>
    </rPh>
    <rPh sb="11" eb="13">
      <t>セッテイ</t>
    </rPh>
    <phoneticPr fontId="18"/>
  </si>
  <si>
    <t>年平均設定温度-年最低設定温度</t>
    <rPh sb="0" eb="1">
      <t>ネン</t>
    </rPh>
    <rPh sb="3" eb="5">
      <t>セッテイ</t>
    </rPh>
    <rPh sb="8" eb="9">
      <t>ネン</t>
    </rPh>
    <rPh sb="11" eb="13">
      <t>セッテイ</t>
    </rPh>
    <phoneticPr fontId="18"/>
  </si>
  <si>
    <t>冬期最高設定温度-冬期平均設定温度</t>
    <rPh sb="0" eb="2">
      <t>トウキ</t>
    </rPh>
    <rPh sb="4" eb="6">
      <t>セッテイ</t>
    </rPh>
    <rPh sb="9" eb="10">
      <t>フユ</t>
    </rPh>
    <rPh sb="10" eb="12">
      <t>ヘイキン</t>
    </rPh>
    <rPh sb="12" eb="14">
      <t>セッテイ</t>
    </rPh>
    <phoneticPr fontId="18"/>
  </si>
  <si>
    <t>冬期平均設定温度-冬期最低設定温度</t>
    <rPh sb="0" eb="2">
      <t>トウキ</t>
    </rPh>
    <rPh sb="4" eb="6">
      <t>セッテイ</t>
    </rPh>
    <rPh sb="9" eb="11">
      <t>トウキ</t>
    </rPh>
    <rPh sb="13" eb="15">
      <t>セッテイ</t>
    </rPh>
    <phoneticPr fontId="18"/>
  </si>
  <si>
    <t>夏期最高設定温度-夏期平均設定温度</t>
    <rPh sb="0" eb="2">
      <t>カキ</t>
    </rPh>
    <rPh sb="2" eb="4">
      <t>サイコウ</t>
    </rPh>
    <rPh sb="4" eb="6">
      <t>セッテイ</t>
    </rPh>
    <rPh sb="9" eb="11">
      <t>カキ</t>
    </rPh>
    <rPh sb="11" eb="13">
      <t>ヘイキン</t>
    </rPh>
    <rPh sb="12" eb="14">
      <t>セッテイ</t>
    </rPh>
    <phoneticPr fontId="18"/>
  </si>
  <si>
    <t>夏期平均設定温度-夏期最低設定温度</t>
    <rPh sb="0" eb="2">
      <t>カキ</t>
    </rPh>
    <rPh sb="2" eb="4">
      <t>ヘイキン</t>
    </rPh>
    <rPh sb="4" eb="6">
      <t>セッテイ</t>
    </rPh>
    <rPh sb="9" eb="11">
      <t>カキ</t>
    </rPh>
    <rPh sb="11" eb="13">
      <t>サイテイ</t>
    </rPh>
    <rPh sb="13" eb="15">
      <t>セッテイ</t>
    </rPh>
    <phoneticPr fontId="18"/>
  </si>
  <si>
    <t>夏期平均室内温度</t>
  </si>
  <si>
    <t>夏期最高室内温度</t>
  </si>
  <si>
    <t>夏期最低室内温度</t>
  </si>
  <si>
    <t>夏期最高室内温度-夏期平均室内温度</t>
    <rPh sb="0" eb="2">
      <t>カキ</t>
    </rPh>
    <rPh sb="4" eb="6">
      <t>シツナイ</t>
    </rPh>
    <rPh sb="6" eb="8">
      <t>オンド</t>
    </rPh>
    <rPh sb="9" eb="11">
      <t>カキ</t>
    </rPh>
    <rPh sb="13" eb="15">
      <t>シツナイ</t>
    </rPh>
    <rPh sb="15" eb="17">
      <t>オンド</t>
    </rPh>
    <phoneticPr fontId="18"/>
  </si>
  <si>
    <t>夏期平均室内温度-夏期最低室内温度</t>
    <rPh sb="0" eb="2">
      <t>カキ</t>
    </rPh>
    <rPh sb="4" eb="6">
      <t>シツナイ</t>
    </rPh>
    <rPh sb="6" eb="8">
      <t>オンド</t>
    </rPh>
    <rPh sb="9" eb="11">
      <t>カキ</t>
    </rPh>
    <rPh sb="13" eb="15">
      <t>シツナイ</t>
    </rPh>
    <rPh sb="15" eb="17">
      <t>オンド</t>
    </rPh>
    <phoneticPr fontId="18"/>
  </si>
  <si>
    <t>冬期平均室内温度</t>
  </si>
  <si>
    <t>冬期最高室内温度</t>
  </si>
  <si>
    <t>冬期最低室内温度</t>
  </si>
  <si>
    <t>冬期最高室内温度-冬期平均室内温度</t>
    <rPh sb="0" eb="2">
      <t>トウキ</t>
    </rPh>
    <rPh sb="2" eb="4">
      <t>サイコウ</t>
    </rPh>
    <rPh sb="4" eb="6">
      <t>シツナイ</t>
    </rPh>
    <rPh sb="6" eb="8">
      <t>オンド</t>
    </rPh>
    <rPh sb="9" eb="11">
      <t>トウキ</t>
    </rPh>
    <rPh sb="11" eb="13">
      <t>ヘイキン</t>
    </rPh>
    <rPh sb="13" eb="15">
      <t>シツナイ</t>
    </rPh>
    <rPh sb="15" eb="17">
      <t>オンド</t>
    </rPh>
    <phoneticPr fontId="18"/>
  </si>
  <si>
    <t>冬期平均室内温度-冬期最低室内温度</t>
    <rPh sb="0" eb="2">
      <t>トウキ</t>
    </rPh>
    <rPh sb="2" eb="4">
      <t>ヘイキン</t>
    </rPh>
    <rPh sb="4" eb="6">
      <t>シツナイ</t>
    </rPh>
    <rPh sb="6" eb="8">
      <t>オンド</t>
    </rPh>
    <rPh sb="9" eb="11">
      <t>トウキ</t>
    </rPh>
    <rPh sb="11" eb="13">
      <t>サイテイ</t>
    </rPh>
    <rPh sb="13" eb="15">
      <t>シツナイ</t>
    </rPh>
    <rPh sb="15" eb="17">
      <t>オンド</t>
    </rPh>
    <phoneticPr fontId="18"/>
  </si>
  <si>
    <t>年平均室内温度</t>
  </si>
  <si>
    <t>年最高室内温度</t>
  </si>
  <si>
    <t>年最低室内温度</t>
  </si>
  <si>
    <t>夏期最高設定温度-夏期最低設定温度</t>
    <rPh sb="0" eb="2">
      <t>カキ</t>
    </rPh>
    <rPh sb="2" eb="4">
      <t>サイコウ</t>
    </rPh>
    <rPh sb="4" eb="6">
      <t>セッテイ</t>
    </rPh>
    <rPh sb="9" eb="11">
      <t>カキ</t>
    </rPh>
    <rPh sb="11" eb="13">
      <t>サイテイ</t>
    </rPh>
    <rPh sb="13" eb="15">
      <t>セッテイ</t>
    </rPh>
    <rPh sb="15" eb="17">
      <t>オンド</t>
    </rPh>
    <phoneticPr fontId="18"/>
  </si>
  <si>
    <t>冬期最高設定温度-冬期最低設定温度</t>
    <rPh sb="0" eb="2">
      <t>トウキ</t>
    </rPh>
    <rPh sb="4" eb="6">
      <t>セッテイ</t>
    </rPh>
    <rPh sb="9" eb="10">
      <t>フユ</t>
    </rPh>
    <rPh sb="11" eb="13">
      <t>サイテイ</t>
    </rPh>
    <rPh sb="13" eb="15">
      <t>セッテイ</t>
    </rPh>
    <phoneticPr fontId="18"/>
  </si>
  <si>
    <t>年最高設定温度-年最低設定温度</t>
    <rPh sb="0" eb="1">
      <t>ネン</t>
    </rPh>
    <rPh sb="3" eb="5">
      <t>セッテイ</t>
    </rPh>
    <rPh sb="8" eb="9">
      <t>ネン</t>
    </rPh>
    <rPh sb="9" eb="11">
      <t>サイテイ</t>
    </rPh>
    <rPh sb="11" eb="13">
      <t>セッテイ</t>
    </rPh>
    <phoneticPr fontId="18"/>
  </si>
  <si>
    <t>夏期最高室内温度-夏期最低室内温度</t>
    <rPh sb="0" eb="2">
      <t>カキ</t>
    </rPh>
    <rPh sb="4" eb="6">
      <t>シツナイ</t>
    </rPh>
    <rPh sb="6" eb="8">
      <t>オンド</t>
    </rPh>
    <rPh sb="9" eb="11">
      <t>カキ</t>
    </rPh>
    <rPh sb="11" eb="13">
      <t>サイテイ</t>
    </rPh>
    <rPh sb="13" eb="15">
      <t>シツナイ</t>
    </rPh>
    <rPh sb="15" eb="17">
      <t>オンド</t>
    </rPh>
    <phoneticPr fontId="18"/>
  </si>
  <si>
    <t>冬期最高室内温度-冬期最低室内温度</t>
    <rPh sb="0" eb="2">
      <t>トウキ</t>
    </rPh>
    <rPh sb="2" eb="4">
      <t>サイコウ</t>
    </rPh>
    <rPh sb="4" eb="6">
      <t>シツナイ</t>
    </rPh>
    <rPh sb="6" eb="8">
      <t>オンド</t>
    </rPh>
    <rPh sb="9" eb="11">
      <t>トウキ</t>
    </rPh>
    <rPh sb="11" eb="13">
      <t>サイテイ</t>
    </rPh>
    <rPh sb="13" eb="15">
      <t>シツナイ</t>
    </rPh>
    <rPh sb="15" eb="17">
      <t>オンド</t>
    </rPh>
    <phoneticPr fontId="18"/>
  </si>
  <si>
    <t>年最高室内温度-年平均室内温度</t>
    <rPh sb="0" eb="1">
      <t>ネン</t>
    </rPh>
    <rPh sb="1" eb="3">
      <t>サイコウ</t>
    </rPh>
    <rPh sb="3" eb="5">
      <t>シツナイ</t>
    </rPh>
    <rPh sb="5" eb="7">
      <t>オンド</t>
    </rPh>
    <rPh sb="8" eb="9">
      <t>ネン</t>
    </rPh>
    <rPh sb="9" eb="11">
      <t>ヘイキン</t>
    </rPh>
    <rPh sb="11" eb="13">
      <t>シツナイ</t>
    </rPh>
    <rPh sb="13" eb="15">
      <t>オンド</t>
    </rPh>
    <phoneticPr fontId="18"/>
  </si>
  <si>
    <t>年平均室内温度-年最低室内温度</t>
    <rPh sb="0" eb="1">
      <t>ネン</t>
    </rPh>
    <rPh sb="1" eb="3">
      <t>ヘイキン</t>
    </rPh>
    <rPh sb="3" eb="5">
      <t>シツナイ</t>
    </rPh>
    <rPh sb="5" eb="7">
      <t>オンド</t>
    </rPh>
    <rPh sb="8" eb="9">
      <t>ネン</t>
    </rPh>
    <rPh sb="9" eb="11">
      <t>サイテイ</t>
    </rPh>
    <rPh sb="11" eb="13">
      <t>シツナイ</t>
    </rPh>
    <rPh sb="13" eb="15">
      <t>オンド</t>
    </rPh>
    <phoneticPr fontId="18"/>
  </si>
  <si>
    <t>年最高室内温度-年最低室内温度</t>
    <rPh sb="0" eb="1">
      <t>ネン</t>
    </rPh>
    <rPh sb="1" eb="3">
      <t>サイコウ</t>
    </rPh>
    <rPh sb="3" eb="5">
      <t>シツナイ</t>
    </rPh>
    <rPh sb="5" eb="7">
      <t>オンド</t>
    </rPh>
    <rPh sb="8" eb="9">
      <t>ネン</t>
    </rPh>
    <rPh sb="9" eb="11">
      <t>サイテイ</t>
    </rPh>
    <rPh sb="11" eb="13">
      <t>シツナイ</t>
    </rPh>
    <rPh sb="13" eb="15">
      <t>オンド</t>
    </rPh>
    <phoneticPr fontId="18"/>
  </si>
  <si>
    <t>夏期入力比</t>
  </si>
  <si>
    <t>冬期入力比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</si>
</sst>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14" fillId="33" borderId="0" xfId="0" applyFont="1" applyFill="1">
      <alignment vertical="center"/>
    </xf>
    <xf numFmtId="0" fontId="19" fillId="33" borderId="0" xfId="0" applyFont="1" applyFill="1">
      <alignment vertical="center"/>
    </xf>
    <xf numFmtId="0" fontId="14" fillId="33" borderId="0" xfId="0" applyFont="1" applyFill="1" applyAlignment="1">
      <alignment horizontal="right" vertical="center"/>
    </xf>
    <xf numFmtId="0" fontId="19" fillId="33" borderId="0" xfId="0" applyFont="1" applyFill="1" applyAlignment="1">
      <alignment horizontal="right"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6"/>
  <sheetViews>
    <sheetView tabSelected="1" zoomScale="85" zoomScaleNormal="85" workbookViewId="0">
      <pane xSplit="1" ySplit="1" topLeftCell="AG9" activePane="bottomRight" state="frozen"/>
      <selection pane="topRight" activeCell="B1" sqref="B1"/>
      <selection pane="bottomLeft" activeCell="A2" sqref="A2"/>
      <selection pane="bottomRight" activeCell="AP25" sqref="AP25"/>
    </sheetView>
  </sheetViews>
  <sheetFormatPr defaultRowHeight="18" x14ac:dyDescent="0.45"/>
  <cols>
    <col min="2" max="2" width="11.3984375" bestFit="1" customWidth="1"/>
    <col min="3" max="3" width="11.3984375" customWidth="1"/>
    <col min="7" max="7" width="19.19921875" bestFit="1" customWidth="1"/>
    <col min="8" max="8" width="24.796875" bestFit="1" customWidth="1"/>
    <col min="9" max="9" width="16.19921875" bestFit="1" customWidth="1"/>
    <col min="10" max="10" width="15.19921875" bestFit="1" customWidth="1"/>
    <col min="11" max="11" width="20.8984375" bestFit="1" customWidth="1"/>
    <col min="12" max="12" width="15.19921875" bestFit="1" customWidth="1"/>
    <col min="13" max="13" width="15.19921875" style="3" customWidth="1"/>
    <col min="14" max="14" width="10.3984375" bestFit="1" customWidth="1"/>
    <col min="15" max="15" width="16.19921875" customWidth="1"/>
    <col min="16" max="16" width="16.19921875" bestFit="1" customWidth="1"/>
    <col min="17" max="17" width="14.296875" bestFit="1" customWidth="1"/>
    <col min="18" max="18" width="15.59765625" customWidth="1"/>
  </cols>
  <sheetData>
    <row r="1" spans="1:55" x14ac:dyDescent="0.45">
      <c r="B1" s="1" t="s">
        <v>45</v>
      </c>
      <c r="C1" s="1" t="s">
        <v>45</v>
      </c>
      <c r="D1" s="3" t="s">
        <v>0</v>
      </c>
      <c r="E1" s="3" t="s">
        <v>42</v>
      </c>
      <c r="F1" s="4" t="s">
        <v>1</v>
      </c>
      <c r="G1" s="4" t="s">
        <v>69</v>
      </c>
      <c r="H1" s="5" t="s">
        <v>70</v>
      </c>
      <c r="I1" s="5" t="s">
        <v>71</v>
      </c>
      <c r="J1" s="5" t="s">
        <v>72</v>
      </c>
      <c r="K1" s="5" t="s">
        <v>73</v>
      </c>
      <c r="L1" s="5" t="s">
        <v>74</v>
      </c>
      <c r="M1" s="4" t="s">
        <v>2</v>
      </c>
      <c r="N1" s="8" t="s">
        <v>75</v>
      </c>
      <c r="O1" s="9" t="s">
        <v>76</v>
      </c>
      <c r="P1" s="8" t="s">
        <v>77</v>
      </c>
      <c r="Q1" s="9" t="s">
        <v>78</v>
      </c>
      <c r="R1" s="8" t="s">
        <v>82</v>
      </c>
      <c r="S1" s="8" t="s">
        <v>83</v>
      </c>
      <c r="T1" s="8" t="s">
        <v>84</v>
      </c>
      <c r="U1" s="8" t="s">
        <v>92</v>
      </c>
      <c r="V1" s="8" t="s">
        <v>93</v>
      </c>
      <c r="W1" s="8" t="s">
        <v>107</v>
      </c>
      <c r="X1" s="9" t="s">
        <v>85</v>
      </c>
      <c r="Y1" s="9" t="s">
        <v>86</v>
      </c>
      <c r="Z1" s="9" t="s">
        <v>87</v>
      </c>
      <c r="AA1" s="9" t="s">
        <v>90</v>
      </c>
      <c r="AB1" s="9" t="s">
        <v>91</v>
      </c>
      <c r="AC1" s="9" t="s">
        <v>108</v>
      </c>
      <c r="AD1" s="10" t="s">
        <v>79</v>
      </c>
      <c r="AE1" s="10" t="s">
        <v>80</v>
      </c>
      <c r="AF1" s="10" t="s">
        <v>81</v>
      </c>
      <c r="AG1" s="10" t="s">
        <v>88</v>
      </c>
      <c r="AH1" s="10" t="s">
        <v>89</v>
      </c>
      <c r="AI1" s="10" t="s">
        <v>109</v>
      </c>
      <c r="AJ1" s="8" t="s">
        <v>94</v>
      </c>
      <c r="AK1" s="8" t="s">
        <v>95</v>
      </c>
      <c r="AL1" s="8" t="s">
        <v>96</v>
      </c>
      <c r="AM1" s="8" t="s">
        <v>97</v>
      </c>
      <c r="AN1" s="8" t="s">
        <v>98</v>
      </c>
      <c r="AO1" s="8" t="s">
        <v>110</v>
      </c>
      <c r="AP1" s="9" t="s">
        <v>99</v>
      </c>
      <c r="AQ1" s="9" t="s">
        <v>100</v>
      </c>
      <c r="AR1" s="9" t="s">
        <v>101</v>
      </c>
      <c r="AS1" s="9" t="s">
        <v>102</v>
      </c>
      <c r="AT1" s="9" t="s">
        <v>103</v>
      </c>
      <c r="AU1" s="9" t="s">
        <v>111</v>
      </c>
      <c r="AV1" s="10" t="s">
        <v>104</v>
      </c>
      <c r="AW1" s="10" t="s">
        <v>105</v>
      </c>
      <c r="AX1" s="10" t="s">
        <v>106</v>
      </c>
      <c r="AY1" s="10" t="s">
        <v>112</v>
      </c>
      <c r="AZ1" s="10" t="s">
        <v>113</v>
      </c>
      <c r="BA1" s="10" t="s">
        <v>114</v>
      </c>
      <c r="BB1" s="8" t="s">
        <v>115</v>
      </c>
      <c r="BC1" s="9" t="s">
        <v>116</v>
      </c>
    </row>
    <row r="2" spans="1:55" x14ac:dyDescent="0.45">
      <c r="A2" t="s">
        <v>3</v>
      </c>
      <c r="B2" s="1" t="s">
        <v>52</v>
      </c>
      <c r="C2" s="1">
        <v>1</v>
      </c>
      <c r="D2" s="3" t="s">
        <v>44</v>
      </c>
      <c r="E2" s="6" t="s">
        <v>61</v>
      </c>
      <c r="F2" s="4" t="s">
        <v>56</v>
      </c>
      <c r="G2" s="4">
        <v>13.6</v>
      </c>
      <c r="H2" s="4">
        <v>6.23</v>
      </c>
      <c r="I2" s="4">
        <v>13.5</v>
      </c>
      <c r="J2" s="4">
        <v>45</v>
      </c>
      <c r="K2" s="4">
        <f>J2/2</f>
        <v>22.5</v>
      </c>
      <c r="L2" s="4">
        <v>50</v>
      </c>
      <c r="N2">
        <v>1194</v>
      </c>
      <c r="O2">
        <v>1287</v>
      </c>
      <c r="P2">
        <v>0</v>
      </c>
      <c r="Q2">
        <v>0</v>
      </c>
      <c r="R2">
        <v>25.093123861566401</v>
      </c>
      <c r="S2">
        <v>26</v>
      </c>
      <c r="T2">
        <v>23.3333333333333</v>
      </c>
      <c r="U2">
        <f>S2-R2</f>
        <v>0.90687613843359927</v>
      </c>
      <c r="V2">
        <f>R2-T2</f>
        <v>1.7597905282331006</v>
      </c>
      <c r="W2">
        <f>S2-T2</f>
        <v>2.6666666666666998</v>
      </c>
      <c r="X2">
        <v>26.192062672176299</v>
      </c>
      <c r="Y2">
        <v>27.0833333333333</v>
      </c>
      <c r="Z2">
        <v>24.6666666666666</v>
      </c>
      <c r="AA2">
        <f>Y2-X2</f>
        <v>0.8912706611570016</v>
      </c>
      <c r="AB2">
        <f>X2-Z2</f>
        <v>1.5253960055096982</v>
      </c>
      <c r="AC2">
        <f>Y2-Z2</f>
        <v>2.4166666666666998</v>
      </c>
      <c r="AD2">
        <v>25.464364598804199</v>
      </c>
      <c r="AE2">
        <v>28.5833333333333</v>
      </c>
      <c r="AF2">
        <v>23.3333333333333</v>
      </c>
      <c r="AG2">
        <f>AE2-AD2</f>
        <v>3.1189687345291013</v>
      </c>
      <c r="AH2">
        <f>AD2-AF2</f>
        <v>2.1310312654708987</v>
      </c>
      <c r="AI2">
        <f>AE2-AF2</f>
        <v>5.25</v>
      </c>
      <c r="AJ2">
        <v>26.132428278688501</v>
      </c>
      <c r="AK2">
        <v>29.5</v>
      </c>
      <c r="AL2">
        <v>20.433333333333302</v>
      </c>
      <c r="AM2">
        <f>AK2-AJ2</f>
        <v>3.3675717213114993</v>
      </c>
      <c r="AN2">
        <f>AJ2-AL2</f>
        <v>5.6990949453551991</v>
      </c>
      <c r="AO2">
        <f>AK2-AL2</f>
        <v>9.0666666666666984</v>
      </c>
      <c r="AP2">
        <v>20.902152203856701</v>
      </c>
      <c r="AQ2">
        <v>30.766666666666602</v>
      </c>
      <c r="AR2">
        <v>13.533333333333299</v>
      </c>
      <c r="AS2">
        <f>AQ2-AP2</f>
        <v>9.8645144628099004</v>
      </c>
      <c r="AT2">
        <f>AP2-AR2</f>
        <v>7.3688188705234019</v>
      </c>
      <c r="AU2">
        <f>AQ2-AR2</f>
        <v>17.233333333333302</v>
      </c>
      <c r="AV2">
        <v>23.4348344748859</v>
      </c>
      <c r="AW2">
        <v>31.633333333333301</v>
      </c>
      <c r="AX2">
        <v>0</v>
      </c>
      <c r="AY2">
        <f>AW2-AV2</f>
        <v>8.198498858447401</v>
      </c>
      <c r="AZ2">
        <f>AV2-AX2</f>
        <v>23.4348344748859</v>
      </c>
      <c r="BA2">
        <f>AW2-AX2</f>
        <v>31.633333333333301</v>
      </c>
      <c r="BB2">
        <v>3.74151197364191E-3</v>
      </c>
      <c r="BC2">
        <v>7.9086317722681307E-3</v>
      </c>
    </row>
    <row r="3" spans="1:55" x14ac:dyDescent="0.45">
      <c r="A3" t="s">
        <v>4</v>
      </c>
      <c r="B3" s="1" t="s">
        <v>47</v>
      </c>
      <c r="C3" s="1">
        <v>2</v>
      </c>
      <c r="D3" s="3" t="s">
        <v>44</v>
      </c>
      <c r="E3" s="7" t="s">
        <v>60</v>
      </c>
      <c r="F3" s="4" t="s">
        <v>43</v>
      </c>
      <c r="G3" s="4">
        <v>5.24</v>
      </c>
      <c r="H3" s="4">
        <v>2.29</v>
      </c>
      <c r="I3" s="4">
        <v>6.33</v>
      </c>
      <c r="J3" s="4">
        <v>22.4</v>
      </c>
      <c r="K3" s="4">
        <f t="shared" ref="K3:K36" si="0">J3/2</f>
        <v>11.2</v>
      </c>
      <c r="L3" s="4">
        <v>25</v>
      </c>
      <c r="N3">
        <v>131</v>
      </c>
      <c r="O3">
        <v>174</v>
      </c>
      <c r="P3">
        <v>0</v>
      </c>
      <c r="Q3">
        <v>0</v>
      </c>
      <c r="R3">
        <v>25</v>
      </c>
      <c r="S3">
        <v>25</v>
      </c>
      <c r="T3">
        <v>25</v>
      </c>
      <c r="U3">
        <f t="shared" ref="U3:U36" si="1">S3-R3</f>
        <v>0</v>
      </c>
      <c r="V3">
        <f t="shared" ref="V3:V36" si="2">R3-T3</f>
        <v>0</v>
      </c>
      <c r="W3">
        <f t="shared" ref="W3:W36" si="3">S3-T3</f>
        <v>0</v>
      </c>
      <c r="X3">
        <v>25</v>
      </c>
      <c r="Y3">
        <v>25</v>
      </c>
      <c r="Z3">
        <v>25</v>
      </c>
      <c r="AA3">
        <f t="shared" ref="AA3:AA36" si="4">Y3-X3</f>
        <v>0</v>
      </c>
      <c r="AB3">
        <f t="shared" ref="AB3:AB36" si="5">X3-Z3</f>
        <v>0</v>
      </c>
      <c r="AC3">
        <f t="shared" ref="AC3:AC36" si="6">Y3-Z3</f>
        <v>0</v>
      </c>
      <c r="AD3">
        <v>25.000190410906701</v>
      </c>
      <c r="AE3">
        <v>26.6666666666666</v>
      </c>
      <c r="AF3">
        <v>25</v>
      </c>
      <c r="AG3">
        <f t="shared" ref="AG3:AG36" si="7">AE3-AD3</f>
        <v>1.6664762557598998</v>
      </c>
      <c r="AH3">
        <f t="shared" ref="AH3:AH36" si="8">AD3-AF3</f>
        <v>1.904109067005777E-4</v>
      </c>
      <c r="AI3">
        <f t="shared" ref="AI3:AI36" si="9">AE3-AF3</f>
        <v>1.6666666666666003</v>
      </c>
      <c r="AJ3">
        <v>25.604713114754102</v>
      </c>
      <c r="AK3">
        <v>29.433333333333302</v>
      </c>
      <c r="AL3">
        <v>18.133333333333301</v>
      </c>
      <c r="AM3">
        <f t="shared" ref="AM3:AM36" si="10">AK3-AJ3</f>
        <v>3.8286202185792</v>
      </c>
      <c r="AN3">
        <f t="shared" ref="AN3:AN36" si="11">AJ3-AL3</f>
        <v>7.4713797814208007</v>
      </c>
      <c r="AO3">
        <f t="shared" ref="AO3:AO36" si="12">AK3-AL3</f>
        <v>11.3</v>
      </c>
      <c r="AP3">
        <v>20.4150941230486</v>
      </c>
      <c r="AQ3">
        <v>27.266666666666602</v>
      </c>
      <c r="AR3">
        <v>13.4</v>
      </c>
      <c r="AS3">
        <f t="shared" ref="AS3:AS36" si="13">AQ3-AP3</f>
        <v>6.8515725436180013</v>
      </c>
      <c r="AT3">
        <f t="shared" ref="AT3:AT36" si="14">AP3-AR3</f>
        <v>7.0150941230486001</v>
      </c>
      <c r="AU3">
        <f t="shared" ref="AU3:AU36" si="15">AQ3-AR3</f>
        <v>13.866666666666601</v>
      </c>
      <c r="AV3">
        <v>22.911415525114201</v>
      </c>
      <c r="AW3">
        <v>29.9</v>
      </c>
      <c r="AX3">
        <v>0</v>
      </c>
      <c r="AY3">
        <f t="shared" ref="AY3:AY36" si="16">AW3-AV3</f>
        <v>6.9885844748857977</v>
      </c>
      <c r="AZ3">
        <f t="shared" ref="AZ3:AZ36" si="17">AV3-AX3</f>
        <v>22.911415525114201</v>
      </c>
      <c r="BA3">
        <f t="shared" ref="BA3:BA36" si="18">AW3-AX3</f>
        <v>29.9</v>
      </c>
      <c r="BB3">
        <v>1.6222677595628401E-3</v>
      </c>
      <c r="BC3">
        <v>1.5144987139816899E-3</v>
      </c>
    </row>
    <row r="4" spans="1:55" x14ac:dyDescent="0.45">
      <c r="A4" t="s">
        <v>5</v>
      </c>
      <c r="B4" s="1" t="s">
        <v>47</v>
      </c>
      <c r="C4" s="1">
        <v>2</v>
      </c>
      <c r="D4" s="3" t="s">
        <v>44</v>
      </c>
      <c r="E4" s="7" t="s">
        <v>62</v>
      </c>
      <c r="F4" s="4" t="s">
        <v>43</v>
      </c>
      <c r="G4" s="4">
        <v>5.24</v>
      </c>
      <c r="H4" s="4">
        <v>2.29</v>
      </c>
      <c r="I4" s="4">
        <v>6.33</v>
      </c>
      <c r="J4" s="4">
        <v>22.4</v>
      </c>
      <c r="K4" s="4">
        <f t="shared" si="0"/>
        <v>11.2</v>
      </c>
      <c r="L4" s="4">
        <v>25</v>
      </c>
      <c r="N4">
        <v>130</v>
      </c>
      <c r="O4">
        <v>153</v>
      </c>
      <c r="P4">
        <v>0</v>
      </c>
      <c r="Q4">
        <v>0</v>
      </c>
      <c r="R4">
        <v>25</v>
      </c>
      <c r="S4">
        <v>25</v>
      </c>
      <c r="T4">
        <v>25</v>
      </c>
      <c r="U4">
        <f t="shared" si="1"/>
        <v>0</v>
      </c>
      <c r="V4">
        <f t="shared" si="2"/>
        <v>0</v>
      </c>
      <c r="W4">
        <f t="shared" si="3"/>
        <v>0</v>
      </c>
      <c r="X4">
        <v>25</v>
      </c>
      <c r="Y4">
        <v>25</v>
      </c>
      <c r="Z4">
        <v>25</v>
      </c>
      <c r="AA4">
        <f t="shared" si="4"/>
        <v>0</v>
      </c>
      <c r="AB4">
        <f t="shared" si="5"/>
        <v>0</v>
      </c>
      <c r="AC4">
        <f t="shared" si="6"/>
        <v>0</v>
      </c>
      <c r="AD4">
        <v>25</v>
      </c>
      <c r="AE4">
        <v>25</v>
      </c>
      <c r="AF4">
        <v>25</v>
      </c>
      <c r="AG4">
        <f t="shared" si="7"/>
        <v>0</v>
      </c>
      <c r="AH4">
        <f t="shared" si="8"/>
        <v>0</v>
      </c>
      <c r="AI4">
        <f t="shared" si="9"/>
        <v>0</v>
      </c>
      <c r="AJ4">
        <v>27.242315573770501</v>
      </c>
      <c r="AK4">
        <v>32.799999999999997</v>
      </c>
      <c r="AL4">
        <v>19.8666666666666</v>
      </c>
      <c r="AM4">
        <f t="shared" si="10"/>
        <v>5.5576844262294962</v>
      </c>
      <c r="AN4">
        <f t="shared" si="11"/>
        <v>7.3756489071039013</v>
      </c>
      <c r="AO4">
        <f t="shared" si="12"/>
        <v>12.933333333333398</v>
      </c>
      <c r="AP4">
        <v>17.986432506886999</v>
      </c>
      <c r="AQ4">
        <v>26.9</v>
      </c>
      <c r="AR4">
        <v>11.6666666666666</v>
      </c>
      <c r="AS4">
        <f t="shared" si="13"/>
        <v>8.9135674931129998</v>
      </c>
      <c r="AT4">
        <f t="shared" si="14"/>
        <v>6.3197658402203984</v>
      </c>
      <c r="AU4">
        <f t="shared" si="15"/>
        <v>15.233333333333398</v>
      </c>
      <c r="AV4">
        <v>22.5886567732115</v>
      </c>
      <c r="AW4">
        <v>32.799999999999997</v>
      </c>
      <c r="AX4">
        <v>0</v>
      </c>
      <c r="AY4">
        <f t="shared" si="16"/>
        <v>10.211343226788497</v>
      </c>
      <c r="AZ4">
        <f t="shared" si="17"/>
        <v>22.5886567732115</v>
      </c>
      <c r="BA4">
        <f t="shared" si="18"/>
        <v>32.799999999999997</v>
      </c>
      <c r="BB4">
        <v>1.60988403620739E-3</v>
      </c>
      <c r="BC4">
        <v>1.33171438643218E-3</v>
      </c>
    </row>
    <row r="5" spans="1:55" x14ac:dyDescent="0.45">
      <c r="A5" s="1" t="s">
        <v>6</v>
      </c>
      <c r="B5" s="2" t="s">
        <v>46</v>
      </c>
      <c r="C5" s="2">
        <v>2</v>
      </c>
      <c r="D5" s="3" t="s">
        <v>44</v>
      </c>
      <c r="E5" s="5">
        <v>1</v>
      </c>
      <c r="F5" s="4" t="s">
        <v>59</v>
      </c>
      <c r="G5" s="4">
        <v>5.24</v>
      </c>
      <c r="H5" s="4">
        <v>2.29</v>
      </c>
      <c r="I5" s="4">
        <v>6.33</v>
      </c>
      <c r="J5" s="4">
        <v>22.4</v>
      </c>
      <c r="K5" s="4">
        <f t="shared" si="0"/>
        <v>11.2</v>
      </c>
      <c r="L5" s="4">
        <v>25</v>
      </c>
      <c r="N5">
        <v>581</v>
      </c>
      <c r="O5">
        <v>789</v>
      </c>
      <c r="P5">
        <v>2</v>
      </c>
      <c r="Q5">
        <v>0</v>
      </c>
      <c r="R5">
        <v>0</v>
      </c>
      <c r="S5">
        <v>0</v>
      </c>
      <c r="T5">
        <v>0</v>
      </c>
      <c r="U5">
        <f t="shared" si="1"/>
        <v>0</v>
      </c>
      <c r="V5">
        <f t="shared" si="2"/>
        <v>0</v>
      </c>
      <c r="W5">
        <f t="shared" si="3"/>
        <v>0</v>
      </c>
      <c r="X5">
        <v>0</v>
      </c>
      <c r="Y5">
        <v>0</v>
      </c>
      <c r="Z5">
        <v>0</v>
      </c>
      <c r="AA5">
        <f t="shared" si="4"/>
        <v>0</v>
      </c>
      <c r="AB5">
        <f t="shared" si="5"/>
        <v>0</v>
      </c>
      <c r="AC5">
        <f t="shared" si="6"/>
        <v>0</v>
      </c>
      <c r="AD5">
        <f>AB5-AA5</f>
        <v>0</v>
      </c>
      <c r="AE5">
        <f>AA5-AC5</f>
        <v>0</v>
      </c>
      <c r="AF5">
        <f>AB5-AC5</f>
        <v>0</v>
      </c>
      <c r="AG5">
        <f t="shared" si="7"/>
        <v>0</v>
      </c>
      <c r="AH5">
        <f t="shared" si="8"/>
        <v>0</v>
      </c>
      <c r="AI5">
        <f t="shared" si="9"/>
        <v>0</v>
      </c>
      <c r="AJ5">
        <v>25.774487704917998</v>
      </c>
      <c r="AK5">
        <v>29.6666666666666</v>
      </c>
      <c r="AL5">
        <v>17.7</v>
      </c>
      <c r="AM5">
        <f t="shared" si="10"/>
        <v>3.892178961748602</v>
      </c>
      <c r="AN5">
        <f t="shared" si="11"/>
        <v>8.0744877049179991</v>
      </c>
      <c r="AO5">
        <f t="shared" si="12"/>
        <v>11.966666666666601</v>
      </c>
      <c r="AP5">
        <v>18.078489439853001</v>
      </c>
      <c r="AQ5">
        <v>30.2</v>
      </c>
      <c r="AR5">
        <v>10.966666666666599</v>
      </c>
      <c r="AS5">
        <f t="shared" si="13"/>
        <v>12.121510560146998</v>
      </c>
      <c r="AT5">
        <f t="shared" si="14"/>
        <v>7.1118227731864021</v>
      </c>
      <c r="AU5">
        <f t="shared" si="15"/>
        <v>19.233333333333398</v>
      </c>
      <c r="AV5">
        <v>22.125829528158299</v>
      </c>
      <c r="AW5">
        <v>34.266666666666602</v>
      </c>
      <c r="AX5">
        <v>0</v>
      </c>
      <c r="AY5">
        <f t="shared" si="16"/>
        <v>12.140837138508303</v>
      </c>
      <c r="AZ5">
        <f t="shared" si="17"/>
        <v>22.125829528158299</v>
      </c>
      <c r="BA5">
        <f t="shared" si="18"/>
        <v>34.266666666666602</v>
      </c>
      <c r="BB5">
        <v>1.45026435990489E-2</v>
      </c>
      <c r="BC5">
        <v>1.7657183641672999E-2</v>
      </c>
    </row>
    <row r="6" spans="1:55" x14ac:dyDescent="0.45">
      <c r="A6" s="2" t="s">
        <v>7</v>
      </c>
      <c r="B6" s="2" t="s">
        <v>57</v>
      </c>
      <c r="C6" s="2">
        <v>3</v>
      </c>
      <c r="D6" s="3" t="s">
        <v>44</v>
      </c>
      <c r="E6" s="7" t="s">
        <v>63</v>
      </c>
      <c r="F6" s="4" t="s">
        <v>59</v>
      </c>
      <c r="G6" s="4">
        <v>3.36</v>
      </c>
      <c r="H6" s="4">
        <v>1.54</v>
      </c>
      <c r="I6" s="4">
        <v>3.88</v>
      </c>
      <c r="J6" s="4">
        <v>14</v>
      </c>
      <c r="K6" s="4">
        <f t="shared" si="0"/>
        <v>7</v>
      </c>
      <c r="L6" s="4">
        <v>16</v>
      </c>
      <c r="N6">
        <v>517</v>
      </c>
      <c r="O6">
        <v>792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1"/>
        <v>0</v>
      </c>
      <c r="V6">
        <f t="shared" si="2"/>
        <v>0</v>
      </c>
      <c r="W6">
        <f t="shared" si="3"/>
        <v>0</v>
      </c>
      <c r="X6">
        <v>0</v>
      </c>
      <c r="Y6">
        <v>0</v>
      </c>
      <c r="Z6">
        <v>0</v>
      </c>
      <c r="AA6">
        <f t="shared" si="4"/>
        <v>0</v>
      </c>
      <c r="AB6">
        <f t="shared" si="5"/>
        <v>0</v>
      </c>
      <c r="AC6">
        <f t="shared" si="6"/>
        <v>0</v>
      </c>
      <c r="AD6">
        <f>AB6-AA6</f>
        <v>0</v>
      </c>
      <c r="AE6">
        <f>AA6-AC6</f>
        <v>0</v>
      </c>
      <c r="AF6">
        <f>AB6-AC6</f>
        <v>0</v>
      </c>
      <c r="AG6">
        <f t="shared" si="7"/>
        <v>0</v>
      </c>
      <c r="AH6">
        <f t="shared" si="8"/>
        <v>0</v>
      </c>
      <c r="AI6">
        <f t="shared" si="9"/>
        <v>0</v>
      </c>
      <c r="AJ6">
        <v>25.759289617486399</v>
      </c>
      <c r="AK6">
        <v>31.95</v>
      </c>
      <c r="AL6">
        <v>21.95</v>
      </c>
      <c r="AM6">
        <f t="shared" si="10"/>
        <v>6.1907103825136005</v>
      </c>
      <c r="AN6">
        <f t="shared" si="11"/>
        <v>3.8092896174863995</v>
      </c>
      <c r="AO6">
        <f t="shared" si="12"/>
        <v>10</v>
      </c>
      <c r="AP6">
        <v>17.348347107437899</v>
      </c>
      <c r="AQ6">
        <v>24.5</v>
      </c>
      <c r="AR6">
        <v>10.65</v>
      </c>
      <c r="AS6">
        <f t="shared" si="13"/>
        <v>7.151652892562101</v>
      </c>
      <c r="AT6">
        <f t="shared" si="14"/>
        <v>6.6983471074378986</v>
      </c>
      <c r="AU6">
        <f t="shared" si="15"/>
        <v>13.85</v>
      </c>
      <c r="AV6">
        <v>21.724514840182799</v>
      </c>
      <c r="AW6">
        <v>31.95</v>
      </c>
      <c r="AX6">
        <v>0</v>
      </c>
      <c r="AY6">
        <f t="shared" si="16"/>
        <v>10.2254851598172</v>
      </c>
      <c r="AZ6">
        <f t="shared" si="17"/>
        <v>21.724514840182799</v>
      </c>
      <c r="BA6">
        <f t="shared" si="18"/>
        <v>31.95</v>
      </c>
      <c r="BB6">
        <v>1.8935605321363499E-2</v>
      </c>
      <c r="BC6">
        <v>2.9048983272272799E-2</v>
      </c>
    </row>
    <row r="7" spans="1:55" x14ac:dyDescent="0.45">
      <c r="A7" s="2" t="s">
        <v>8</v>
      </c>
      <c r="B7" s="2" t="s">
        <v>57</v>
      </c>
      <c r="C7" s="2">
        <v>3</v>
      </c>
      <c r="D7" s="3" t="s">
        <v>44</v>
      </c>
      <c r="E7" s="7" t="s">
        <v>63</v>
      </c>
      <c r="F7" s="4" t="s">
        <v>59</v>
      </c>
      <c r="G7" s="4">
        <v>3.36</v>
      </c>
      <c r="H7" s="4">
        <v>1.54</v>
      </c>
      <c r="I7" s="4">
        <v>3.88</v>
      </c>
      <c r="J7" s="4">
        <v>14</v>
      </c>
      <c r="K7" s="4">
        <f t="shared" si="0"/>
        <v>7</v>
      </c>
      <c r="L7" s="4">
        <v>16</v>
      </c>
      <c r="N7">
        <v>488</v>
      </c>
      <c r="O7">
        <v>776</v>
      </c>
      <c r="P7">
        <v>0</v>
      </c>
      <c r="Q7">
        <v>0</v>
      </c>
      <c r="R7">
        <v>0</v>
      </c>
      <c r="S7">
        <v>0</v>
      </c>
      <c r="T7">
        <v>0</v>
      </c>
      <c r="U7">
        <f t="shared" si="1"/>
        <v>0</v>
      </c>
      <c r="V7">
        <f t="shared" si="2"/>
        <v>0</v>
      </c>
      <c r="W7">
        <f t="shared" si="3"/>
        <v>0</v>
      </c>
      <c r="X7">
        <v>0</v>
      </c>
      <c r="Y7">
        <v>0</v>
      </c>
      <c r="Z7">
        <v>0</v>
      </c>
      <c r="AA7">
        <f t="shared" si="4"/>
        <v>0</v>
      </c>
      <c r="AB7">
        <f t="shared" si="5"/>
        <v>0</v>
      </c>
      <c r="AC7">
        <f t="shared" si="6"/>
        <v>0</v>
      </c>
      <c r="AD7">
        <f>AB7-AA7</f>
        <v>0</v>
      </c>
      <c r="AE7">
        <f>AA7-AC7</f>
        <v>0</v>
      </c>
      <c r="AF7">
        <f>AB7-AC7</f>
        <v>0</v>
      </c>
      <c r="AG7">
        <f t="shared" si="7"/>
        <v>0</v>
      </c>
      <c r="AH7">
        <f t="shared" si="8"/>
        <v>0</v>
      </c>
      <c r="AI7">
        <f t="shared" si="9"/>
        <v>0</v>
      </c>
      <c r="AJ7">
        <v>25.8435450819672</v>
      </c>
      <c r="AK7">
        <v>30.85</v>
      </c>
      <c r="AL7">
        <v>21.1</v>
      </c>
      <c r="AM7">
        <f t="shared" si="10"/>
        <v>5.0064549180328015</v>
      </c>
      <c r="AN7">
        <f t="shared" si="11"/>
        <v>4.7435450819671985</v>
      </c>
      <c r="AO7">
        <f t="shared" si="12"/>
        <v>9.75</v>
      </c>
      <c r="AP7">
        <v>18.508918732782298</v>
      </c>
      <c r="AQ7">
        <v>24</v>
      </c>
      <c r="AR7">
        <v>11.95</v>
      </c>
      <c r="AS7">
        <f t="shared" si="13"/>
        <v>5.4910812672177016</v>
      </c>
      <c r="AT7">
        <f t="shared" si="14"/>
        <v>6.5589187327822991</v>
      </c>
      <c r="AU7">
        <f t="shared" si="15"/>
        <v>12.05</v>
      </c>
      <c r="AV7">
        <v>22.191894977169198</v>
      </c>
      <c r="AW7">
        <v>30.85</v>
      </c>
      <c r="AX7">
        <v>0</v>
      </c>
      <c r="AY7">
        <f t="shared" si="16"/>
        <v>8.658105022830803</v>
      </c>
      <c r="AZ7">
        <f t="shared" si="17"/>
        <v>22.191894977169198</v>
      </c>
      <c r="BA7">
        <f t="shared" si="18"/>
        <v>30.85</v>
      </c>
      <c r="BB7">
        <v>2.17308661852719E-2</v>
      </c>
      <c r="BC7">
        <v>3.06979708045781E-2</v>
      </c>
    </row>
    <row r="8" spans="1:55" x14ac:dyDescent="0.45">
      <c r="A8" s="2" t="s">
        <v>9</v>
      </c>
      <c r="B8" s="2" t="s">
        <v>57</v>
      </c>
      <c r="C8" s="2">
        <v>3</v>
      </c>
      <c r="D8" s="3" t="s">
        <v>44</v>
      </c>
      <c r="E8" s="5">
        <v>4</v>
      </c>
      <c r="F8" s="4" t="s">
        <v>59</v>
      </c>
      <c r="G8" s="4">
        <v>3.36</v>
      </c>
      <c r="H8" s="4">
        <v>1.54</v>
      </c>
      <c r="I8" s="4">
        <v>3.88</v>
      </c>
      <c r="J8" s="4">
        <v>14</v>
      </c>
      <c r="K8" s="4">
        <f t="shared" si="0"/>
        <v>7</v>
      </c>
      <c r="L8" s="4">
        <v>16</v>
      </c>
      <c r="N8">
        <v>373</v>
      </c>
      <c r="O8">
        <v>158</v>
      </c>
      <c r="P8">
        <v>0</v>
      </c>
      <c r="Q8">
        <v>0</v>
      </c>
      <c r="R8">
        <v>0</v>
      </c>
      <c r="S8">
        <v>0</v>
      </c>
      <c r="T8">
        <v>0</v>
      </c>
      <c r="U8">
        <f t="shared" si="1"/>
        <v>0</v>
      </c>
      <c r="V8">
        <f t="shared" si="2"/>
        <v>0</v>
      </c>
      <c r="W8">
        <f t="shared" si="3"/>
        <v>0</v>
      </c>
      <c r="X8">
        <v>0</v>
      </c>
      <c r="Y8">
        <v>0</v>
      </c>
      <c r="Z8">
        <v>0</v>
      </c>
      <c r="AA8">
        <f t="shared" si="4"/>
        <v>0</v>
      </c>
      <c r="AB8">
        <f t="shared" si="5"/>
        <v>0</v>
      </c>
      <c r="AC8">
        <f t="shared" si="6"/>
        <v>0</v>
      </c>
      <c r="AD8">
        <f>AB8-AA8</f>
        <v>0</v>
      </c>
      <c r="AE8">
        <f>AA8-AC8</f>
        <v>0</v>
      </c>
      <c r="AF8">
        <f>AB8-AC8</f>
        <v>0</v>
      </c>
      <c r="AG8">
        <f t="shared" si="7"/>
        <v>0</v>
      </c>
      <c r="AH8">
        <f t="shared" si="8"/>
        <v>0</v>
      </c>
      <c r="AI8">
        <f t="shared" si="9"/>
        <v>0</v>
      </c>
      <c r="AJ8">
        <f>AVERAGE(AJ5:AJ7,AJ9)</f>
        <v>26.224961577868875</v>
      </c>
      <c r="AK8">
        <f t="shared" ref="AK8:AN8" si="19">AVERAGE(AK5:AK7,AK9)</f>
        <v>31.354166666666654</v>
      </c>
      <c r="AL8">
        <f t="shared" si="19"/>
        <v>20.675000000000001</v>
      </c>
      <c r="AM8">
        <f t="shared" si="10"/>
        <v>5.1292050887977787</v>
      </c>
      <c r="AN8">
        <f t="shared" si="19"/>
        <v>5.5499615778688742</v>
      </c>
      <c r="AO8">
        <f t="shared" si="12"/>
        <v>10.679166666666653</v>
      </c>
      <c r="AP8">
        <f t="shared" ref="AP8" si="20">AVERAGE(AP5:AP7,AP9)</f>
        <v>17.8212838613406</v>
      </c>
      <c r="AQ8">
        <f t="shared" ref="AQ8" si="21">AVERAGE(AQ5:AQ7,AQ9)</f>
        <v>26.987500000000001</v>
      </c>
      <c r="AR8">
        <f t="shared" ref="AR8" si="22">AVERAGE(AR5:AR7,AR9)</f>
        <v>10.754166666666649</v>
      </c>
      <c r="AS8">
        <f t="shared" si="13"/>
        <v>9.1662161386594008</v>
      </c>
      <c r="AT8">
        <f t="shared" ref="AT8" si="23">AVERAGE(AT5:AT7,AT9)</f>
        <v>7.0671171946739504</v>
      </c>
      <c r="AU8">
        <f>AVERAGE(AU5:AU7,AU9)</f>
        <v>16.233333333333348</v>
      </c>
      <c r="AV8">
        <f t="shared" ref="AV8" si="24">AVERAGE(AV5:AV7,AV9)</f>
        <v>22.133186834094499</v>
      </c>
      <c r="AW8">
        <f t="shared" ref="AW8:AX8" si="25">AVERAGE(AW5:AW7,AW9)</f>
        <v>32.504166666666649</v>
      </c>
      <c r="AX8">
        <f t="shared" si="25"/>
        <v>0</v>
      </c>
      <c r="AY8">
        <f t="shared" si="16"/>
        <v>10.37097983257215</v>
      </c>
      <c r="AZ8">
        <f t="shared" si="17"/>
        <v>22.133186834094499</v>
      </c>
      <c r="BA8">
        <f t="shared" si="18"/>
        <v>32.504166666666649</v>
      </c>
      <c r="BB8">
        <v>1.2563427010148299E-2</v>
      </c>
      <c r="BC8">
        <v>3.6458777086705802E-3</v>
      </c>
    </row>
    <row r="9" spans="1:55" x14ac:dyDescent="0.45">
      <c r="A9" s="2" t="s">
        <v>10</v>
      </c>
      <c r="B9" s="2" t="s">
        <v>58</v>
      </c>
      <c r="C9" s="2">
        <v>3</v>
      </c>
      <c r="D9" s="3" t="s">
        <v>44</v>
      </c>
      <c r="E9" s="7" t="s">
        <v>62</v>
      </c>
      <c r="F9" s="4" t="s">
        <v>59</v>
      </c>
      <c r="G9" s="4">
        <v>3.36</v>
      </c>
      <c r="H9" s="4">
        <v>1.54</v>
      </c>
      <c r="I9" s="4">
        <v>3.88</v>
      </c>
      <c r="J9" s="4">
        <v>14</v>
      </c>
      <c r="K9" s="4">
        <f t="shared" si="0"/>
        <v>7</v>
      </c>
      <c r="L9" s="4">
        <v>16</v>
      </c>
      <c r="N9">
        <v>640</v>
      </c>
      <c r="O9">
        <v>801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si="1"/>
        <v>0</v>
      </c>
      <c r="V9">
        <f t="shared" si="2"/>
        <v>0</v>
      </c>
      <c r="W9">
        <f t="shared" si="3"/>
        <v>0</v>
      </c>
      <c r="X9">
        <v>0</v>
      </c>
      <c r="Y9">
        <v>0</v>
      </c>
      <c r="Z9">
        <v>0</v>
      </c>
      <c r="AA9">
        <f t="shared" si="4"/>
        <v>0</v>
      </c>
      <c r="AB9">
        <f t="shared" si="5"/>
        <v>0</v>
      </c>
      <c r="AC9">
        <f t="shared" si="6"/>
        <v>0</v>
      </c>
      <c r="AD9">
        <f>AB9-AA9</f>
        <v>0</v>
      </c>
      <c r="AE9">
        <f>AA9-AC9</f>
        <v>0</v>
      </c>
      <c r="AF9">
        <f>AB9-AC9</f>
        <v>0</v>
      </c>
      <c r="AG9">
        <f t="shared" si="7"/>
        <v>0</v>
      </c>
      <c r="AH9">
        <f t="shared" si="8"/>
        <v>0</v>
      </c>
      <c r="AI9">
        <f t="shared" si="9"/>
        <v>0</v>
      </c>
      <c r="AJ9">
        <v>27.522523907103899</v>
      </c>
      <c r="AK9">
        <v>32.950000000000003</v>
      </c>
      <c r="AL9">
        <v>21.95</v>
      </c>
      <c r="AM9">
        <f t="shared" si="10"/>
        <v>5.4274760928961037</v>
      </c>
      <c r="AN9">
        <f t="shared" si="11"/>
        <v>5.5725239071038999</v>
      </c>
      <c r="AO9">
        <f t="shared" si="12"/>
        <v>11.000000000000004</v>
      </c>
      <c r="AP9">
        <v>17.349380165289201</v>
      </c>
      <c r="AQ9">
        <v>29.25</v>
      </c>
      <c r="AR9">
        <v>9.4499999999999993</v>
      </c>
      <c r="AS9">
        <f t="shared" si="13"/>
        <v>11.900619834710799</v>
      </c>
      <c r="AT9">
        <f t="shared" si="14"/>
        <v>7.8993801652892017</v>
      </c>
      <c r="AU9">
        <f t="shared" si="15"/>
        <v>19.8</v>
      </c>
      <c r="AV9">
        <v>22.490507990867702</v>
      </c>
      <c r="AW9">
        <v>32.950000000000003</v>
      </c>
      <c r="AX9">
        <v>0</v>
      </c>
      <c r="AY9">
        <f t="shared" si="16"/>
        <v>10.459492009132301</v>
      </c>
      <c r="AZ9">
        <f t="shared" si="17"/>
        <v>22.490507990867702</v>
      </c>
      <c r="BA9">
        <f t="shared" si="18"/>
        <v>32.950000000000003</v>
      </c>
      <c r="BB9">
        <v>2.69229361826697E-2</v>
      </c>
      <c r="BC9">
        <v>2.8888344551418501E-2</v>
      </c>
    </row>
    <row r="10" spans="1:55" x14ac:dyDescent="0.45">
      <c r="A10" t="s">
        <v>11</v>
      </c>
      <c r="B10" s="1" t="s">
        <v>51</v>
      </c>
      <c r="C10" s="1">
        <v>4</v>
      </c>
      <c r="D10" s="3" t="s">
        <v>12</v>
      </c>
      <c r="E10" s="3">
        <v>1</v>
      </c>
      <c r="F10" s="5" t="s">
        <v>64</v>
      </c>
      <c r="G10" s="4">
        <v>19.5</v>
      </c>
      <c r="H10" s="4">
        <v>8.93</v>
      </c>
      <c r="I10" s="4">
        <v>21</v>
      </c>
      <c r="J10" s="4">
        <v>69</v>
      </c>
      <c r="K10" s="4">
        <f t="shared" si="0"/>
        <v>34.5</v>
      </c>
      <c r="L10" s="4">
        <v>77.5</v>
      </c>
      <c r="N10">
        <v>1117</v>
      </c>
      <c r="O10">
        <v>1380</v>
      </c>
      <c r="P10">
        <v>5</v>
      </c>
      <c r="Q10">
        <v>0</v>
      </c>
      <c r="R10">
        <v>25.157991803278598</v>
      </c>
      <c r="S10">
        <v>27.4</v>
      </c>
      <c r="T10">
        <v>20</v>
      </c>
      <c r="U10">
        <f t="shared" si="1"/>
        <v>2.2420081967214003</v>
      </c>
      <c r="V10">
        <f t="shared" si="2"/>
        <v>5.1579918032785983</v>
      </c>
      <c r="W10">
        <f t="shared" si="3"/>
        <v>7.3999999999999986</v>
      </c>
      <c r="X10">
        <v>27.3732598208132</v>
      </c>
      <c r="Y10">
        <v>30</v>
      </c>
      <c r="Z10">
        <v>20.6</v>
      </c>
      <c r="AA10">
        <f t="shared" si="4"/>
        <v>2.6267401791868004</v>
      </c>
      <c r="AB10">
        <f t="shared" si="5"/>
        <v>6.7732598208131982</v>
      </c>
      <c r="AC10">
        <f t="shared" si="6"/>
        <v>9.3999999999999986</v>
      </c>
      <c r="AD10">
        <v>25.922934521768902</v>
      </c>
      <c r="AE10">
        <v>30</v>
      </c>
      <c r="AF10">
        <v>20</v>
      </c>
      <c r="AG10">
        <f t="shared" si="7"/>
        <v>4.0770654782310984</v>
      </c>
      <c r="AH10">
        <f t="shared" si="8"/>
        <v>5.9229345217689016</v>
      </c>
      <c r="AI10">
        <f t="shared" si="9"/>
        <v>10</v>
      </c>
      <c r="AJ10">
        <v>25.347438524590299</v>
      </c>
      <c r="AK10">
        <v>27.82</v>
      </c>
      <c r="AL10">
        <v>20.059999999999999</v>
      </c>
      <c r="AM10">
        <f t="shared" si="10"/>
        <v>2.4725614754097016</v>
      </c>
      <c r="AN10">
        <f t="shared" si="11"/>
        <v>5.2874385245902999</v>
      </c>
      <c r="AO10">
        <f t="shared" si="12"/>
        <v>7.7600000000000016</v>
      </c>
      <c r="AP10">
        <v>24.0888498622589</v>
      </c>
      <c r="AQ10">
        <v>37.94</v>
      </c>
      <c r="AR10">
        <v>0</v>
      </c>
      <c r="AS10">
        <f t="shared" si="13"/>
        <v>13.851150137741097</v>
      </c>
      <c r="AT10">
        <f t="shared" si="14"/>
        <v>24.0888498622589</v>
      </c>
      <c r="AU10">
        <f t="shared" si="15"/>
        <v>37.94</v>
      </c>
      <c r="AV10">
        <v>24.687913242009099</v>
      </c>
      <c r="AW10">
        <v>38.119999999999898</v>
      </c>
      <c r="AX10">
        <v>0</v>
      </c>
      <c r="AY10">
        <f t="shared" si="16"/>
        <v>13.432086757990799</v>
      </c>
      <c r="AZ10">
        <f t="shared" si="17"/>
        <v>24.687913242009099</v>
      </c>
      <c r="BA10">
        <f t="shared" si="18"/>
        <v>38.119999999999898</v>
      </c>
      <c r="BB10">
        <v>4.7840479192938204E-3</v>
      </c>
      <c r="BC10">
        <v>7.5688705234159704E-3</v>
      </c>
    </row>
    <row r="11" spans="1:55" x14ac:dyDescent="0.45">
      <c r="A11" t="s">
        <v>13</v>
      </c>
      <c r="B11" s="1" t="s">
        <v>52</v>
      </c>
      <c r="C11" s="1">
        <v>1</v>
      </c>
      <c r="D11" s="3" t="s">
        <v>14</v>
      </c>
      <c r="E11" s="3">
        <v>1</v>
      </c>
      <c r="F11" s="5" t="s">
        <v>65</v>
      </c>
      <c r="G11" s="4">
        <v>13.6</v>
      </c>
      <c r="H11" s="4">
        <v>6.23</v>
      </c>
      <c r="I11" s="4">
        <v>13.5</v>
      </c>
      <c r="J11" s="4">
        <v>45</v>
      </c>
      <c r="K11" s="4">
        <f t="shared" si="0"/>
        <v>22.5</v>
      </c>
      <c r="L11" s="4">
        <v>50</v>
      </c>
      <c r="N11">
        <v>1432</v>
      </c>
      <c r="O11">
        <v>1788</v>
      </c>
      <c r="P11">
        <v>0</v>
      </c>
      <c r="Q11">
        <v>1</v>
      </c>
      <c r="R11">
        <v>25.5717213114754</v>
      </c>
      <c r="S11">
        <v>28</v>
      </c>
      <c r="T11">
        <v>21.25</v>
      </c>
      <c r="U11">
        <f t="shared" si="1"/>
        <v>2.4282786885245997</v>
      </c>
      <c r="V11">
        <f t="shared" si="2"/>
        <v>4.3217213114754003</v>
      </c>
      <c r="W11">
        <f t="shared" si="3"/>
        <v>6.75</v>
      </c>
      <c r="X11">
        <v>27.207386363636299</v>
      </c>
      <c r="Y11">
        <v>30</v>
      </c>
      <c r="Z11">
        <v>21.75</v>
      </c>
      <c r="AA11">
        <f t="shared" si="4"/>
        <v>2.7926136363637006</v>
      </c>
      <c r="AB11">
        <f t="shared" si="5"/>
        <v>5.4573863636362994</v>
      </c>
      <c r="AC11">
        <f t="shared" si="6"/>
        <v>8.25</v>
      </c>
      <c r="AD11">
        <v>25.8845253056095</v>
      </c>
      <c r="AE11">
        <v>30</v>
      </c>
      <c r="AF11">
        <v>20</v>
      </c>
      <c r="AG11">
        <f t="shared" si="7"/>
        <v>4.1154746943904996</v>
      </c>
      <c r="AH11">
        <f t="shared" si="8"/>
        <v>5.8845253056095004</v>
      </c>
      <c r="AI11">
        <f t="shared" si="9"/>
        <v>10</v>
      </c>
      <c r="AJ11">
        <v>25.983435792349798</v>
      </c>
      <c r="AK11">
        <v>28.2</v>
      </c>
      <c r="AL11">
        <v>19</v>
      </c>
      <c r="AM11">
        <f t="shared" si="10"/>
        <v>2.216564207650201</v>
      </c>
      <c r="AN11">
        <f t="shared" si="11"/>
        <v>6.9834357923497983</v>
      </c>
      <c r="AO11">
        <f t="shared" si="12"/>
        <v>9.1999999999999993</v>
      </c>
      <c r="AP11">
        <v>24.027668732782399</v>
      </c>
      <c r="AQ11">
        <v>33.85</v>
      </c>
      <c r="AR11">
        <v>14</v>
      </c>
      <c r="AS11">
        <f t="shared" si="13"/>
        <v>9.8223312672176029</v>
      </c>
      <c r="AT11">
        <f t="shared" si="14"/>
        <v>10.027668732782399</v>
      </c>
      <c r="AU11">
        <f t="shared" si="15"/>
        <v>19.850000000000001</v>
      </c>
      <c r="AV11">
        <v>25.068015601217599</v>
      </c>
      <c r="AW11">
        <v>34.683333333333302</v>
      </c>
      <c r="AX11">
        <v>0</v>
      </c>
      <c r="AY11">
        <f t="shared" si="16"/>
        <v>9.6153177321157024</v>
      </c>
      <c r="AZ11">
        <f t="shared" si="17"/>
        <v>25.068015601217599</v>
      </c>
      <c r="BA11">
        <f t="shared" si="18"/>
        <v>34.683333333333302</v>
      </c>
      <c r="BB11">
        <v>6.3203150112503999E-3</v>
      </c>
      <c r="BC11">
        <v>1.6230231609019399E-2</v>
      </c>
    </row>
    <row r="12" spans="1:55" x14ac:dyDescent="0.45">
      <c r="A12" t="s">
        <v>15</v>
      </c>
      <c r="B12" s="1" t="s">
        <v>50</v>
      </c>
      <c r="C12" s="1">
        <v>5</v>
      </c>
      <c r="D12" s="3" t="s">
        <v>16</v>
      </c>
      <c r="E12" s="3">
        <v>1</v>
      </c>
      <c r="F12" s="5" t="s">
        <v>66</v>
      </c>
      <c r="G12" s="4">
        <v>15.9</v>
      </c>
      <c r="H12" s="4">
        <v>7.28</v>
      </c>
      <c r="I12" s="4">
        <v>16.600000000000001</v>
      </c>
      <c r="J12" s="4">
        <v>50</v>
      </c>
      <c r="K12" s="4">
        <f t="shared" si="0"/>
        <v>25</v>
      </c>
      <c r="L12" s="4">
        <v>56</v>
      </c>
      <c r="N12">
        <v>2900</v>
      </c>
      <c r="O12">
        <v>2773</v>
      </c>
      <c r="P12">
        <v>0</v>
      </c>
      <c r="Q12">
        <v>0</v>
      </c>
      <c r="R12">
        <v>25.892844945355101</v>
      </c>
      <c r="S12">
        <v>28.25</v>
      </c>
      <c r="T12">
        <v>22.5</v>
      </c>
      <c r="U12">
        <f t="shared" si="1"/>
        <v>2.3571550546448989</v>
      </c>
      <c r="V12">
        <f t="shared" si="2"/>
        <v>3.3928449453551011</v>
      </c>
      <c r="W12">
        <f t="shared" si="3"/>
        <v>5.75</v>
      </c>
      <c r="X12">
        <v>28.287534435261701</v>
      </c>
      <c r="Y12">
        <v>30</v>
      </c>
      <c r="Z12">
        <v>23.5</v>
      </c>
      <c r="AA12">
        <f t="shared" si="4"/>
        <v>1.7124655647382987</v>
      </c>
      <c r="AB12">
        <f t="shared" si="5"/>
        <v>4.7875344352617013</v>
      </c>
      <c r="AC12">
        <f t="shared" si="6"/>
        <v>6.5</v>
      </c>
      <c r="AD12">
        <v>26.655746601165301</v>
      </c>
      <c r="AE12">
        <v>30</v>
      </c>
      <c r="AF12">
        <v>21</v>
      </c>
      <c r="AG12">
        <f t="shared" si="7"/>
        <v>3.3442533988346987</v>
      </c>
      <c r="AH12">
        <f t="shared" si="8"/>
        <v>5.6557466011653013</v>
      </c>
      <c r="AI12">
        <f t="shared" si="9"/>
        <v>9</v>
      </c>
      <c r="AJ12">
        <v>25.703867827868901</v>
      </c>
      <c r="AK12">
        <v>27.799999999999901</v>
      </c>
      <c r="AL12">
        <v>20</v>
      </c>
      <c r="AM12">
        <f t="shared" si="10"/>
        <v>2.096132172131</v>
      </c>
      <c r="AN12">
        <f t="shared" si="11"/>
        <v>5.7038678278689012</v>
      </c>
      <c r="AO12">
        <f t="shared" si="12"/>
        <v>7.7999999999999012</v>
      </c>
      <c r="AP12">
        <v>23.925215220385699</v>
      </c>
      <c r="AQ12">
        <v>30.875</v>
      </c>
      <c r="AR12">
        <v>14.675000000000001</v>
      </c>
      <c r="AS12">
        <f t="shared" si="13"/>
        <v>6.9497847796143013</v>
      </c>
      <c r="AT12">
        <f t="shared" si="14"/>
        <v>9.250215220385698</v>
      </c>
      <c r="AU12">
        <f t="shared" si="15"/>
        <v>16.2</v>
      </c>
      <c r="AV12">
        <v>24.7171575342465</v>
      </c>
      <c r="AW12">
        <v>31.2</v>
      </c>
      <c r="AX12">
        <v>0</v>
      </c>
      <c r="AY12">
        <f t="shared" si="16"/>
        <v>6.4828424657534995</v>
      </c>
      <c r="AZ12">
        <f t="shared" si="17"/>
        <v>24.7171575342465</v>
      </c>
      <c r="BA12">
        <f t="shared" si="18"/>
        <v>31.2</v>
      </c>
      <c r="BB12">
        <v>7.5907739629515001E-3</v>
      </c>
      <c r="BC12">
        <v>1.2160211092302999E-2</v>
      </c>
    </row>
    <row r="13" spans="1:55" x14ac:dyDescent="0.45">
      <c r="A13" t="s">
        <v>17</v>
      </c>
      <c r="B13" s="1" t="s">
        <v>52</v>
      </c>
      <c r="C13" s="1">
        <v>1</v>
      </c>
      <c r="D13" s="3" t="s">
        <v>18</v>
      </c>
      <c r="E13" s="3">
        <v>2</v>
      </c>
      <c r="F13" s="5" t="s">
        <v>67</v>
      </c>
      <c r="G13" s="4">
        <v>13.6</v>
      </c>
      <c r="H13" s="4">
        <v>6.23</v>
      </c>
      <c r="I13" s="4">
        <v>13.5</v>
      </c>
      <c r="J13" s="4">
        <v>45</v>
      </c>
      <c r="K13" s="4">
        <f t="shared" si="0"/>
        <v>22.5</v>
      </c>
      <c r="L13" s="4">
        <v>50</v>
      </c>
      <c r="N13">
        <v>1137</v>
      </c>
      <c r="O13">
        <v>1216</v>
      </c>
      <c r="P13">
        <v>0</v>
      </c>
      <c r="Q13">
        <v>2</v>
      </c>
      <c r="R13">
        <v>25.982012750455301</v>
      </c>
      <c r="S13">
        <v>27</v>
      </c>
      <c r="T13">
        <v>24.6666666666666</v>
      </c>
      <c r="U13">
        <f t="shared" si="1"/>
        <v>1.0179872495446993</v>
      </c>
      <c r="V13">
        <f t="shared" si="2"/>
        <v>1.3153460837887003</v>
      </c>
      <c r="W13">
        <f t="shared" si="3"/>
        <v>2.3333333333333997</v>
      </c>
      <c r="X13">
        <v>24.7222222222222</v>
      </c>
      <c r="Y13">
        <v>28</v>
      </c>
      <c r="Z13">
        <v>20</v>
      </c>
      <c r="AA13">
        <f t="shared" si="4"/>
        <v>3.2777777777777999</v>
      </c>
      <c r="AB13">
        <f t="shared" si="5"/>
        <v>4.7222222222222001</v>
      </c>
      <c r="AC13">
        <f t="shared" si="6"/>
        <v>8</v>
      </c>
      <c r="AD13">
        <v>25.414829201416602</v>
      </c>
      <c r="AE13">
        <v>28</v>
      </c>
      <c r="AF13">
        <v>20</v>
      </c>
      <c r="AG13">
        <f t="shared" si="7"/>
        <v>2.5851707985833983</v>
      </c>
      <c r="AH13">
        <f t="shared" si="8"/>
        <v>5.4148292014166017</v>
      </c>
      <c r="AI13">
        <f t="shared" si="9"/>
        <v>8</v>
      </c>
      <c r="AJ13">
        <v>26.258948087431801</v>
      </c>
      <c r="AK13">
        <v>28.266666666666602</v>
      </c>
      <c r="AL13">
        <v>15.4333333333333</v>
      </c>
      <c r="AM13">
        <f t="shared" si="10"/>
        <v>2.0077185792348011</v>
      </c>
      <c r="AN13">
        <f t="shared" si="11"/>
        <v>10.825614754098501</v>
      </c>
      <c r="AO13">
        <f t="shared" si="12"/>
        <v>12.833333333333302</v>
      </c>
      <c r="AP13">
        <v>24.247532139577501</v>
      </c>
      <c r="AQ13">
        <v>39.866666666666603</v>
      </c>
      <c r="AR13">
        <v>10.233333333333301</v>
      </c>
      <c r="AS13">
        <f t="shared" si="13"/>
        <v>15.619134527089102</v>
      </c>
      <c r="AT13">
        <f t="shared" si="14"/>
        <v>14.014198806244201</v>
      </c>
      <c r="AU13">
        <f t="shared" si="15"/>
        <v>29.633333333333304</v>
      </c>
      <c r="AV13">
        <v>25.1861643835617</v>
      </c>
      <c r="AW13">
        <v>39.866666666666603</v>
      </c>
      <c r="AX13">
        <v>0</v>
      </c>
      <c r="AY13">
        <f t="shared" si="16"/>
        <v>14.680502283104904</v>
      </c>
      <c r="AZ13">
        <f t="shared" si="17"/>
        <v>25.1861643835617</v>
      </c>
      <c r="BA13">
        <f t="shared" si="18"/>
        <v>39.866666666666603</v>
      </c>
      <c r="BB13">
        <v>4.9973882995821197E-3</v>
      </c>
      <c r="BC13">
        <v>9.3760840730537694E-3</v>
      </c>
    </row>
    <row r="14" spans="1:55" x14ac:dyDescent="0.45">
      <c r="A14" t="s">
        <v>19</v>
      </c>
      <c r="B14" s="1" t="s">
        <v>53</v>
      </c>
      <c r="C14" s="1">
        <v>6</v>
      </c>
      <c r="D14" s="3" t="s">
        <v>12</v>
      </c>
      <c r="E14" s="3">
        <v>2</v>
      </c>
      <c r="F14" s="5" t="s">
        <v>67</v>
      </c>
      <c r="G14" s="4">
        <v>21.4</v>
      </c>
      <c r="H14" s="4">
        <v>9.8000000000000007</v>
      </c>
      <c r="I14" s="4">
        <v>23.7</v>
      </c>
      <c r="J14" s="4">
        <v>73</v>
      </c>
      <c r="K14" s="4">
        <f t="shared" si="0"/>
        <v>36.5</v>
      </c>
      <c r="L14" s="4">
        <v>82.5</v>
      </c>
      <c r="N14">
        <v>1305</v>
      </c>
      <c r="O14">
        <v>812</v>
      </c>
      <c r="P14">
        <v>20</v>
      </c>
      <c r="Q14">
        <v>1</v>
      </c>
      <c r="R14">
        <v>24.719467213114701</v>
      </c>
      <c r="S14">
        <v>28</v>
      </c>
      <c r="T14">
        <v>20.6</v>
      </c>
      <c r="U14">
        <f t="shared" si="1"/>
        <v>3.2805327868852991</v>
      </c>
      <c r="V14">
        <f t="shared" si="2"/>
        <v>4.1194672131146994</v>
      </c>
      <c r="W14">
        <f t="shared" si="3"/>
        <v>7.3999999999999986</v>
      </c>
      <c r="X14">
        <v>24.927203856749301</v>
      </c>
      <c r="Y14">
        <v>28.8</v>
      </c>
      <c r="Z14">
        <v>20</v>
      </c>
      <c r="AA14">
        <f t="shared" si="4"/>
        <v>3.8727961432506994</v>
      </c>
      <c r="AB14">
        <f t="shared" si="5"/>
        <v>4.9272038567493013</v>
      </c>
      <c r="AC14">
        <f t="shared" si="6"/>
        <v>8.8000000000000007</v>
      </c>
      <c r="AD14">
        <v>24.8363760996229</v>
      </c>
      <c r="AE14">
        <v>29.4</v>
      </c>
      <c r="AF14">
        <v>20</v>
      </c>
      <c r="AG14">
        <f t="shared" si="7"/>
        <v>4.5636239003770989</v>
      </c>
      <c r="AH14">
        <f t="shared" si="8"/>
        <v>4.8363760996228997</v>
      </c>
      <c r="AI14">
        <f t="shared" si="9"/>
        <v>9.3999999999999986</v>
      </c>
      <c r="AJ14">
        <v>25.2499863387979</v>
      </c>
      <c r="AK14">
        <v>27.82</v>
      </c>
      <c r="AL14">
        <v>13.7</v>
      </c>
      <c r="AM14">
        <f t="shared" si="10"/>
        <v>2.5700136612021005</v>
      </c>
      <c r="AN14">
        <f t="shared" si="11"/>
        <v>11.5499863387979</v>
      </c>
      <c r="AO14">
        <f t="shared" si="12"/>
        <v>14.120000000000001</v>
      </c>
      <c r="AP14">
        <v>24.658526170798801</v>
      </c>
      <c r="AQ14">
        <v>41.32</v>
      </c>
      <c r="AR14">
        <v>15.7</v>
      </c>
      <c r="AS14">
        <f t="shared" si="13"/>
        <v>16.661473829201199</v>
      </c>
      <c r="AT14">
        <f t="shared" si="14"/>
        <v>8.9585261707988018</v>
      </c>
      <c r="AU14">
        <f t="shared" si="15"/>
        <v>25.62</v>
      </c>
      <c r="AV14">
        <v>24.838623287671201</v>
      </c>
      <c r="AW14">
        <v>41.32</v>
      </c>
      <c r="AX14">
        <v>0</v>
      </c>
      <c r="AY14">
        <f t="shared" si="16"/>
        <v>16.4813767123288</v>
      </c>
      <c r="AZ14">
        <f t="shared" si="17"/>
        <v>24.838623287671201</v>
      </c>
      <c r="BA14">
        <f t="shared" si="18"/>
        <v>41.32</v>
      </c>
      <c r="BB14">
        <v>7.3029978039936602E-3</v>
      </c>
      <c r="BC14">
        <v>4.2964164080389602E-3</v>
      </c>
    </row>
    <row r="15" spans="1:55" x14ac:dyDescent="0.45">
      <c r="A15" t="s">
        <v>20</v>
      </c>
      <c r="B15" s="1" t="s">
        <v>54</v>
      </c>
      <c r="C15" s="1">
        <v>7</v>
      </c>
      <c r="D15" s="3" t="s">
        <v>14</v>
      </c>
      <c r="E15" s="3">
        <v>2</v>
      </c>
      <c r="F15" s="5" t="s">
        <v>67</v>
      </c>
      <c r="G15" s="4">
        <v>10.1</v>
      </c>
      <c r="H15" s="4">
        <v>4.63</v>
      </c>
      <c r="I15" s="4">
        <v>10.1</v>
      </c>
      <c r="J15" s="4">
        <v>33.5</v>
      </c>
      <c r="K15" s="4">
        <f t="shared" si="0"/>
        <v>16.75</v>
      </c>
      <c r="L15" s="4">
        <v>37.5</v>
      </c>
      <c r="N15">
        <v>1336</v>
      </c>
      <c r="O15">
        <v>1132</v>
      </c>
      <c r="P15">
        <v>0</v>
      </c>
      <c r="Q15">
        <v>1</v>
      </c>
      <c r="R15">
        <v>25.278176229508102</v>
      </c>
      <c r="S15">
        <v>26</v>
      </c>
      <c r="T15">
        <v>24</v>
      </c>
      <c r="U15">
        <f t="shared" si="1"/>
        <v>0.72182377049189839</v>
      </c>
      <c r="V15">
        <f t="shared" si="2"/>
        <v>1.2781762295081016</v>
      </c>
      <c r="W15">
        <f t="shared" si="3"/>
        <v>2</v>
      </c>
      <c r="X15">
        <v>24.534435261707898</v>
      </c>
      <c r="Y15">
        <v>25</v>
      </c>
      <c r="Z15">
        <v>22.5</v>
      </c>
      <c r="AA15">
        <f t="shared" si="4"/>
        <v>0.46556473829210177</v>
      </c>
      <c r="AB15">
        <f t="shared" si="5"/>
        <v>2.0344352617078982</v>
      </c>
      <c r="AC15">
        <f t="shared" si="6"/>
        <v>2.5</v>
      </c>
      <c r="AD15">
        <v>24.962298640466098</v>
      </c>
      <c r="AE15">
        <v>27</v>
      </c>
      <c r="AF15">
        <v>22</v>
      </c>
      <c r="AG15">
        <f t="shared" si="7"/>
        <v>2.0377013595339015</v>
      </c>
      <c r="AH15">
        <f t="shared" si="8"/>
        <v>2.9622986404660985</v>
      </c>
      <c r="AI15">
        <f t="shared" si="9"/>
        <v>5</v>
      </c>
      <c r="AJ15">
        <v>25.6753756830601</v>
      </c>
      <c r="AK15">
        <v>27.7</v>
      </c>
      <c r="AL15">
        <v>18.7</v>
      </c>
      <c r="AM15">
        <f t="shared" si="10"/>
        <v>2.0246243169398994</v>
      </c>
      <c r="AN15">
        <f t="shared" si="11"/>
        <v>6.9753756830601006</v>
      </c>
      <c r="AO15">
        <f t="shared" si="12"/>
        <v>9</v>
      </c>
      <c r="AP15">
        <v>23.517165977961401</v>
      </c>
      <c r="AQ15">
        <v>39.6</v>
      </c>
      <c r="AR15">
        <v>8.1999999999999993</v>
      </c>
      <c r="AS15">
        <f t="shared" si="13"/>
        <v>16.0828340220386</v>
      </c>
      <c r="AT15">
        <f t="shared" si="14"/>
        <v>15.317165977961402</v>
      </c>
      <c r="AU15">
        <f t="shared" si="15"/>
        <v>31.400000000000002</v>
      </c>
      <c r="AV15">
        <v>24.62399543379</v>
      </c>
      <c r="AW15">
        <v>41.25</v>
      </c>
      <c r="AX15">
        <v>0</v>
      </c>
      <c r="AY15">
        <f t="shared" si="16"/>
        <v>16.62600456621</v>
      </c>
      <c r="AZ15">
        <f t="shared" si="17"/>
        <v>24.62399543379</v>
      </c>
      <c r="BA15">
        <f t="shared" si="18"/>
        <v>41.25</v>
      </c>
      <c r="BB15">
        <v>8.8131661526808392E-3</v>
      </c>
      <c r="BC15">
        <v>1.09633690641791E-2</v>
      </c>
    </row>
    <row r="16" spans="1:55" x14ac:dyDescent="0.45">
      <c r="A16" t="s">
        <v>21</v>
      </c>
      <c r="B16" s="1" t="s">
        <v>55</v>
      </c>
      <c r="C16" s="1">
        <v>8</v>
      </c>
      <c r="D16" s="3" t="s">
        <v>16</v>
      </c>
      <c r="E16" s="3">
        <v>2</v>
      </c>
      <c r="F16" s="5" t="s">
        <v>67</v>
      </c>
      <c r="G16" s="4">
        <v>16.3</v>
      </c>
      <c r="H16" s="4">
        <v>7.47</v>
      </c>
      <c r="I16" s="4">
        <v>18</v>
      </c>
      <c r="J16" s="4">
        <v>61.5</v>
      </c>
      <c r="K16" s="4">
        <f t="shared" si="0"/>
        <v>30.75</v>
      </c>
      <c r="L16" s="4">
        <v>69</v>
      </c>
      <c r="N16">
        <v>1714</v>
      </c>
      <c r="O16">
        <v>1404</v>
      </c>
      <c r="P16">
        <v>0</v>
      </c>
      <c r="Q16">
        <v>4</v>
      </c>
      <c r="R16">
        <v>25.235228825136598</v>
      </c>
      <c r="S16">
        <v>27.75</v>
      </c>
      <c r="T16">
        <v>24.25</v>
      </c>
      <c r="U16">
        <f t="shared" si="1"/>
        <v>2.5147711748634016</v>
      </c>
      <c r="V16">
        <f t="shared" si="2"/>
        <v>0.98522882513659837</v>
      </c>
      <c r="W16">
        <f t="shared" si="3"/>
        <v>3.5</v>
      </c>
      <c r="X16">
        <v>21.204975895316799</v>
      </c>
      <c r="Y16">
        <v>26</v>
      </c>
      <c r="Z16">
        <v>16.25</v>
      </c>
      <c r="AA16">
        <f t="shared" si="4"/>
        <v>4.7950241046832005</v>
      </c>
      <c r="AB16">
        <f t="shared" si="5"/>
        <v>4.9549758953167995</v>
      </c>
      <c r="AC16">
        <f t="shared" si="6"/>
        <v>9.75</v>
      </c>
      <c r="AD16">
        <v>23.595452987547102</v>
      </c>
      <c r="AE16">
        <v>28</v>
      </c>
      <c r="AF16">
        <v>16.25</v>
      </c>
      <c r="AG16">
        <f t="shared" si="7"/>
        <v>4.4045470124528983</v>
      </c>
      <c r="AH16">
        <f t="shared" si="8"/>
        <v>7.3454529875471017</v>
      </c>
      <c r="AI16">
        <f t="shared" si="9"/>
        <v>11.75</v>
      </c>
      <c r="AJ16">
        <v>25.60568647541</v>
      </c>
      <c r="AK16">
        <v>27.625</v>
      </c>
      <c r="AL16">
        <v>16.25</v>
      </c>
      <c r="AM16">
        <f t="shared" si="10"/>
        <v>2.0193135245900002</v>
      </c>
      <c r="AN16">
        <f t="shared" si="11"/>
        <v>9.3556864754099998</v>
      </c>
      <c r="AO16">
        <f t="shared" si="12"/>
        <v>11.375</v>
      </c>
      <c r="AP16">
        <v>23.7685003443525</v>
      </c>
      <c r="AQ16">
        <v>35.700000000000003</v>
      </c>
      <c r="AR16">
        <v>14.65</v>
      </c>
      <c r="AS16">
        <f t="shared" si="13"/>
        <v>11.931499655647503</v>
      </c>
      <c r="AT16">
        <f t="shared" si="14"/>
        <v>9.1185003443524995</v>
      </c>
      <c r="AU16">
        <f t="shared" si="15"/>
        <v>21.050000000000004</v>
      </c>
      <c r="AV16">
        <v>24.614043949771698</v>
      </c>
      <c r="AW16">
        <v>35.9</v>
      </c>
      <c r="AX16">
        <v>0</v>
      </c>
      <c r="AY16">
        <f t="shared" si="16"/>
        <v>11.2859560502283</v>
      </c>
      <c r="AZ16">
        <f t="shared" si="17"/>
        <v>24.614043949771698</v>
      </c>
      <c r="BA16">
        <f t="shared" si="18"/>
        <v>35.9</v>
      </c>
      <c r="BB16">
        <v>7.3948590298032104E-3</v>
      </c>
      <c r="BC16">
        <v>5.3629093970002997E-3</v>
      </c>
    </row>
    <row r="17" spans="1:55" x14ac:dyDescent="0.45">
      <c r="A17" t="s">
        <v>22</v>
      </c>
      <c r="B17" s="1" t="s">
        <v>54</v>
      </c>
      <c r="C17" s="1">
        <v>7</v>
      </c>
      <c r="D17" s="3" t="s">
        <v>14</v>
      </c>
      <c r="E17" s="3">
        <v>2</v>
      </c>
      <c r="F17" s="5" t="s">
        <v>67</v>
      </c>
      <c r="G17" s="4">
        <v>10.1</v>
      </c>
      <c r="H17" s="4">
        <v>4.63</v>
      </c>
      <c r="I17" s="4">
        <v>10.1</v>
      </c>
      <c r="J17" s="4">
        <v>33.5</v>
      </c>
      <c r="K17" s="4">
        <f t="shared" si="0"/>
        <v>16.75</v>
      </c>
      <c r="L17" s="4">
        <v>37.5</v>
      </c>
      <c r="N17">
        <v>1155</v>
      </c>
      <c r="O17">
        <v>1136</v>
      </c>
      <c r="P17">
        <v>0</v>
      </c>
      <c r="Q17">
        <v>0</v>
      </c>
      <c r="R17">
        <v>25.056523224043701</v>
      </c>
      <c r="S17">
        <v>25.5</v>
      </c>
      <c r="T17">
        <v>22.5</v>
      </c>
      <c r="U17">
        <f t="shared" si="1"/>
        <v>0.44347677595629875</v>
      </c>
      <c r="V17">
        <f t="shared" si="2"/>
        <v>2.5565232240437012</v>
      </c>
      <c r="W17">
        <f t="shared" si="3"/>
        <v>3</v>
      </c>
      <c r="X17">
        <v>24.149276859504099</v>
      </c>
      <c r="Y17">
        <v>25</v>
      </c>
      <c r="Z17">
        <v>20.5</v>
      </c>
      <c r="AA17">
        <f t="shared" si="4"/>
        <v>0.85072314049590148</v>
      </c>
      <c r="AB17">
        <f t="shared" si="5"/>
        <v>3.6492768595040985</v>
      </c>
      <c r="AC17">
        <f t="shared" si="6"/>
        <v>4.5</v>
      </c>
      <c r="AD17">
        <v>24.5293042385467</v>
      </c>
      <c r="AE17">
        <v>25.5</v>
      </c>
      <c r="AF17">
        <v>20.5</v>
      </c>
      <c r="AG17">
        <f t="shared" si="7"/>
        <v>0.97069576145329961</v>
      </c>
      <c r="AH17">
        <f t="shared" si="8"/>
        <v>4.0293042385467004</v>
      </c>
      <c r="AI17">
        <f t="shared" si="9"/>
        <v>5</v>
      </c>
      <c r="AJ17">
        <v>25.328893442622999</v>
      </c>
      <c r="AK17">
        <v>30.75</v>
      </c>
      <c r="AL17">
        <v>15.75</v>
      </c>
      <c r="AM17">
        <f t="shared" si="10"/>
        <v>5.4211065573770014</v>
      </c>
      <c r="AN17">
        <f t="shared" si="11"/>
        <v>9.5788934426229986</v>
      </c>
      <c r="AO17">
        <f t="shared" si="12"/>
        <v>15</v>
      </c>
      <c r="AP17">
        <v>23.498140495867801</v>
      </c>
      <c r="AQ17">
        <v>40.35</v>
      </c>
      <c r="AR17">
        <v>4.9000000000000004</v>
      </c>
      <c r="AS17">
        <f t="shared" si="13"/>
        <v>16.8518595041322</v>
      </c>
      <c r="AT17">
        <f t="shared" si="14"/>
        <v>18.598140495867803</v>
      </c>
      <c r="AU17">
        <f t="shared" si="15"/>
        <v>35.450000000000003</v>
      </c>
      <c r="AV17">
        <v>24.368698630137001</v>
      </c>
      <c r="AW17">
        <v>40.35</v>
      </c>
      <c r="AX17">
        <v>0</v>
      </c>
      <c r="AY17">
        <f t="shared" si="16"/>
        <v>15.981301369863001</v>
      </c>
      <c r="AZ17">
        <f t="shared" si="17"/>
        <v>24.368698630137001</v>
      </c>
      <c r="BA17">
        <f t="shared" si="18"/>
        <v>40.35</v>
      </c>
      <c r="BB17">
        <v>7.1589433533517204E-3</v>
      </c>
      <c r="BC17">
        <v>1.0666748493031101E-2</v>
      </c>
    </row>
    <row r="18" spans="1:55" x14ac:dyDescent="0.45">
      <c r="A18" t="s">
        <v>23</v>
      </c>
      <c r="B18" s="1" t="s">
        <v>47</v>
      </c>
      <c r="C18" s="1">
        <v>2</v>
      </c>
      <c r="D18" s="3" t="s">
        <v>18</v>
      </c>
      <c r="E18" s="3">
        <v>2</v>
      </c>
      <c r="F18" s="5" t="s">
        <v>67</v>
      </c>
      <c r="G18" s="4">
        <v>5.24</v>
      </c>
      <c r="H18" s="4">
        <v>2.29</v>
      </c>
      <c r="I18" s="4">
        <v>6.33</v>
      </c>
      <c r="J18" s="4">
        <v>22.4</v>
      </c>
      <c r="K18" s="4">
        <f t="shared" si="0"/>
        <v>11.2</v>
      </c>
      <c r="L18" s="4">
        <v>25</v>
      </c>
      <c r="N18">
        <v>774</v>
      </c>
      <c r="O18">
        <v>879</v>
      </c>
      <c r="P18">
        <v>13</v>
      </c>
      <c r="Q18">
        <v>12</v>
      </c>
      <c r="R18">
        <v>25.7974726775956</v>
      </c>
      <c r="S18">
        <v>28</v>
      </c>
      <c r="T18">
        <v>20</v>
      </c>
      <c r="U18">
        <f t="shared" si="1"/>
        <v>2.2025273224044</v>
      </c>
      <c r="V18">
        <f t="shared" si="2"/>
        <v>5.7974726775956</v>
      </c>
      <c r="W18">
        <f t="shared" si="3"/>
        <v>8</v>
      </c>
      <c r="X18">
        <v>24.941804407713398</v>
      </c>
      <c r="Y18">
        <v>30</v>
      </c>
      <c r="Z18">
        <v>18</v>
      </c>
      <c r="AA18">
        <f t="shared" si="4"/>
        <v>5.0581955922866015</v>
      </c>
      <c r="AB18">
        <f t="shared" si="5"/>
        <v>6.9418044077133985</v>
      </c>
      <c r="AC18">
        <f t="shared" si="6"/>
        <v>12</v>
      </c>
      <c r="AD18">
        <v>25.221003313906898</v>
      </c>
      <c r="AE18">
        <v>30</v>
      </c>
      <c r="AF18">
        <v>18</v>
      </c>
      <c r="AG18">
        <f t="shared" si="7"/>
        <v>4.7789966860931017</v>
      </c>
      <c r="AH18">
        <f t="shared" si="8"/>
        <v>7.2210033139068983</v>
      </c>
      <c r="AI18">
        <f t="shared" si="9"/>
        <v>12</v>
      </c>
      <c r="AJ18">
        <v>26.044228142076602</v>
      </c>
      <c r="AK18">
        <v>28.8</v>
      </c>
      <c r="AL18">
        <v>21</v>
      </c>
      <c r="AM18">
        <f t="shared" si="10"/>
        <v>2.7557718579233992</v>
      </c>
      <c r="AN18">
        <f t="shared" si="11"/>
        <v>5.0442281420766015</v>
      </c>
      <c r="AO18">
        <f t="shared" si="12"/>
        <v>7.8000000000000007</v>
      </c>
      <c r="AP18">
        <v>22.3650137741046</v>
      </c>
      <c r="AQ18">
        <v>28.1</v>
      </c>
      <c r="AR18">
        <v>1.5</v>
      </c>
      <c r="AS18">
        <f t="shared" si="13"/>
        <v>5.7349862258954012</v>
      </c>
      <c r="AT18">
        <f t="shared" si="14"/>
        <v>20.8650137741046</v>
      </c>
      <c r="AU18">
        <f t="shared" si="15"/>
        <v>26.6</v>
      </c>
      <c r="AV18">
        <v>24.189680365296699</v>
      </c>
      <c r="AW18">
        <v>28.8</v>
      </c>
      <c r="AX18">
        <v>0</v>
      </c>
      <c r="AY18">
        <f t="shared" si="16"/>
        <v>4.610319634703302</v>
      </c>
      <c r="AZ18">
        <f t="shared" si="17"/>
        <v>24.189680365296699</v>
      </c>
      <c r="BA18">
        <f t="shared" si="18"/>
        <v>28.8</v>
      </c>
      <c r="BB18">
        <v>1.6008243649105199E-2</v>
      </c>
      <c r="BC18">
        <v>1.86956815026612E-2</v>
      </c>
    </row>
    <row r="19" spans="1:55" x14ac:dyDescent="0.45">
      <c r="A19" t="s">
        <v>24</v>
      </c>
      <c r="B19" s="1" t="s">
        <v>52</v>
      </c>
      <c r="C19" s="1">
        <v>1</v>
      </c>
      <c r="D19" s="3" t="s">
        <v>18</v>
      </c>
      <c r="E19" s="3">
        <v>3</v>
      </c>
      <c r="F19" s="5" t="s">
        <v>67</v>
      </c>
      <c r="G19" s="4">
        <v>13.6</v>
      </c>
      <c r="H19" s="4">
        <v>6.23</v>
      </c>
      <c r="I19" s="4">
        <v>13.5</v>
      </c>
      <c r="J19" s="4">
        <v>45</v>
      </c>
      <c r="K19" s="4">
        <f t="shared" si="0"/>
        <v>22.5</v>
      </c>
      <c r="L19" s="4">
        <v>50</v>
      </c>
      <c r="N19">
        <v>1046</v>
      </c>
      <c r="O19">
        <v>126</v>
      </c>
      <c r="P19">
        <v>0</v>
      </c>
      <c r="Q19">
        <v>0</v>
      </c>
      <c r="R19">
        <v>23.240323315118399</v>
      </c>
      <c r="S19">
        <v>25.6666666666666</v>
      </c>
      <c r="T19">
        <v>22</v>
      </c>
      <c r="U19">
        <f t="shared" si="1"/>
        <v>2.4263433515482014</v>
      </c>
      <c r="V19">
        <f t="shared" si="2"/>
        <v>1.240323315118399</v>
      </c>
      <c r="W19">
        <f t="shared" si="3"/>
        <v>3.6666666666666003</v>
      </c>
      <c r="X19">
        <v>22.066804407713398</v>
      </c>
      <c r="Y19">
        <v>26</v>
      </c>
      <c r="Z19">
        <v>20</v>
      </c>
      <c r="AA19">
        <f t="shared" si="4"/>
        <v>3.9331955922866015</v>
      </c>
      <c r="AB19">
        <f t="shared" si="5"/>
        <v>2.0668044077133985</v>
      </c>
      <c r="AC19">
        <f t="shared" si="6"/>
        <v>6</v>
      </c>
      <c r="AD19">
        <v>22.8799649643931</v>
      </c>
      <c r="AE19">
        <v>26</v>
      </c>
      <c r="AF19">
        <v>20</v>
      </c>
      <c r="AG19">
        <f t="shared" si="7"/>
        <v>3.1200350356069002</v>
      </c>
      <c r="AH19">
        <f t="shared" si="8"/>
        <v>2.8799649643930998</v>
      </c>
      <c r="AI19">
        <f t="shared" si="9"/>
        <v>6</v>
      </c>
      <c r="AJ19">
        <v>24.663262750455502</v>
      </c>
      <c r="AK19">
        <v>27</v>
      </c>
      <c r="AL19">
        <v>9.0666666666666593</v>
      </c>
      <c r="AM19">
        <f t="shared" si="10"/>
        <v>2.3367372495444982</v>
      </c>
      <c r="AN19">
        <f t="shared" si="11"/>
        <v>15.596596083788842</v>
      </c>
      <c r="AO19">
        <f t="shared" si="12"/>
        <v>17.933333333333341</v>
      </c>
      <c r="AP19">
        <v>22.748771808999098</v>
      </c>
      <c r="AQ19">
        <v>31.399999999999899</v>
      </c>
      <c r="AR19">
        <v>18.766666666666602</v>
      </c>
      <c r="AS19">
        <f t="shared" si="13"/>
        <v>8.6512281910008006</v>
      </c>
      <c r="AT19">
        <f t="shared" si="14"/>
        <v>3.9821051423324967</v>
      </c>
      <c r="AU19">
        <f t="shared" si="15"/>
        <v>12.633333333333297</v>
      </c>
      <c r="AV19">
        <v>23.882781582952799</v>
      </c>
      <c r="AW19">
        <v>31.399999999999899</v>
      </c>
      <c r="AX19">
        <v>0</v>
      </c>
      <c r="AY19">
        <f t="shared" si="16"/>
        <v>7.5172184170471006</v>
      </c>
      <c r="AZ19">
        <f t="shared" si="17"/>
        <v>23.882781582952799</v>
      </c>
      <c r="BA19">
        <f t="shared" si="18"/>
        <v>31.399999999999899</v>
      </c>
      <c r="BB19">
        <v>5.9202728222436498E-3</v>
      </c>
      <c r="BC19">
        <v>4.6500357106417698E-4</v>
      </c>
    </row>
    <row r="20" spans="1:55" x14ac:dyDescent="0.45">
      <c r="A20" t="s">
        <v>25</v>
      </c>
      <c r="B20" s="1" t="s">
        <v>53</v>
      </c>
      <c r="C20" s="1">
        <v>6</v>
      </c>
      <c r="D20" s="3" t="s">
        <v>12</v>
      </c>
      <c r="E20" s="3">
        <v>3</v>
      </c>
      <c r="F20" s="5" t="s">
        <v>67</v>
      </c>
      <c r="G20" s="4">
        <v>21.4</v>
      </c>
      <c r="H20" s="4">
        <v>9.8000000000000007</v>
      </c>
      <c r="I20" s="4">
        <v>23.7</v>
      </c>
      <c r="J20" s="4">
        <v>73</v>
      </c>
      <c r="K20" s="4">
        <f t="shared" si="0"/>
        <v>36.5</v>
      </c>
      <c r="L20" s="4">
        <v>82.5</v>
      </c>
      <c r="N20">
        <v>1110</v>
      </c>
      <c r="O20">
        <v>476</v>
      </c>
      <c r="P20">
        <v>33</v>
      </c>
      <c r="Q20">
        <v>0</v>
      </c>
      <c r="R20">
        <v>23.0223360655737</v>
      </c>
      <c r="S20">
        <v>24.6</v>
      </c>
      <c r="T20">
        <v>21.4</v>
      </c>
      <c r="U20">
        <f t="shared" si="1"/>
        <v>1.577663934426301</v>
      </c>
      <c r="V20">
        <f t="shared" si="2"/>
        <v>1.6223360655737018</v>
      </c>
      <c r="W20">
        <f t="shared" si="3"/>
        <v>3.2000000000000028</v>
      </c>
      <c r="X20">
        <v>19.460812672176299</v>
      </c>
      <c r="Y20">
        <v>27</v>
      </c>
      <c r="Z20">
        <v>16</v>
      </c>
      <c r="AA20">
        <f t="shared" si="4"/>
        <v>7.5391873278237007</v>
      </c>
      <c r="AB20">
        <f t="shared" si="5"/>
        <v>3.4608126721762993</v>
      </c>
      <c r="AC20">
        <f t="shared" si="6"/>
        <v>11</v>
      </c>
      <c r="AD20">
        <v>21.781423511938701</v>
      </c>
      <c r="AE20">
        <v>27</v>
      </c>
      <c r="AF20">
        <v>16</v>
      </c>
      <c r="AG20">
        <f t="shared" si="7"/>
        <v>5.2185764880612986</v>
      </c>
      <c r="AH20">
        <f t="shared" si="8"/>
        <v>5.7814235119387014</v>
      </c>
      <c r="AI20">
        <f t="shared" si="9"/>
        <v>11</v>
      </c>
      <c r="AJ20">
        <v>24.804221311475501</v>
      </c>
      <c r="AK20">
        <v>27.2</v>
      </c>
      <c r="AL20">
        <v>17.88</v>
      </c>
      <c r="AM20">
        <f t="shared" si="10"/>
        <v>2.3957786885244978</v>
      </c>
      <c r="AN20">
        <f t="shared" si="11"/>
        <v>6.9242213114755025</v>
      </c>
      <c r="AO20">
        <f t="shared" si="12"/>
        <v>9.32</v>
      </c>
      <c r="AP20">
        <v>22.3276377410468</v>
      </c>
      <c r="AQ20">
        <v>36.42</v>
      </c>
      <c r="AR20">
        <v>14.28</v>
      </c>
      <c r="AS20">
        <f t="shared" si="13"/>
        <v>14.092362258953202</v>
      </c>
      <c r="AT20">
        <f t="shared" si="14"/>
        <v>8.0476377410468007</v>
      </c>
      <c r="AU20">
        <f t="shared" si="15"/>
        <v>22.14</v>
      </c>
      <c r="AV20">
        <v>23.6223630136986</v>
      </c>
      <c r="AW20">
        <v>36.799999999999997</v>
      </c>
      <c r="AX20">
        <v>0</v>
      </c>
      <c r="AY20">
        <f t="shared" si="16"/>
        <v>13.177636986301398</v>
      </c>
      <c r="AZ20">
        <f t="shared" si="17"/>
        <v>23.6223630136986</v>
      </c>
      <c r="BA20">
        <f t="shared" si="18"/>
        <v>36.799999999999997</v>
      </c>
      <c r="BB20">
        <v>7.7530514274041099E-3</v>
      </c>
      <c r="BC20">
        <v>1.5734153967755799E-3</v>
      </c>
    </row>
    <row r="21" spans="1:55" x14ac:dyDescent="0.45">
      <c r="A21" t="s">
        <v>26</v>
      </c>
      <c r="B21" s="1" t="s">
        <v>54</v>
      </c>
      <c r="C21" s="1">
        <v>7</v>
      </c>
      <c r="D21" s="3" t="s">
        <v>14</v>
      </c>
      <c r="E21" s="3">
        <v>3</v>
      </c>
      <c r="F21" s="5" t="s">
        <v>68</v>
      </c>
      <c r="G21" s="4">
        <v>10.1</v>
      </c>
      <c r="H21" s="4">
        <v>4.63</v>
      </c>
      <c r="I21" s="4">
        <v>10.1</v>
      </c>
      <c r="J21" s="4">
        <v>33.5</v>
      </c>
      <c r="K21" s="4">
        <f t="shared" si="0"/>
        <v>16.75</v>
      </c>
      <c r="L21" s="4">
        <v>37.5</v>
      </c>
      <c r="N21">
        <v>1299</v>
      </c>
      <c r="O21">
        <v>982</v>
      </c>
      <c r="P21">
        <v>516</v>
      </c>
      <c r="Q21">
        <v>0</v>
      </c>
      <c r="R21">
        <v>20</v>
      </c>
      <c r="S21">
        <v>20</v>
      </c>
      <c r="T21">
        <v>20</v>
      </c>
      <c r="U21">
        <f t="shared" si="1"/>
        <v>0</v>
      </c>
      <c r="V21">
        <f t="shared" si="2"/>
        <v>0</v>
      </c>
      <c r="W21">
        <f t="shared" si="3"/>
        <v>0</v>
      </c>
      <c r="X21">
        <v>20</v>
      </c>
      <c r="Y21">
        <v>20</v>
      </c>
      <c r="Z21">
        <v>20</v>
      </c>
      <c r="AA21">
        <f t="shared" si="4"/>
        <v>0</v>
      </c>
      <c r="AB21">
        <f t="shared" si="5"/>
        <v>0</v>
      </c>
      <c r="AC21">
        <f t="shared" si="6"/>
        <v>0</v>
      </c>
      <c r="AD21">
        <v>20.0004570383912</v>
      </c>
      <c r="AE21">
        <v>24</v>
      </c>
      <c r="AF21">
        <v>20</v>
      </c>
      <c r="AG21">
        <f t="shared" si="7"/>
        <v>3.9995429616087996</v>
      </c>
      <c r="AH21">
        <f t="shared" si="8"/>
        <v>4.570383912003706E-4</v>
      </c>
      <c r="AI21">
        <f t="shared" si="9"/>
        <v>4</v>
      </c>
      <c r="AJ21">
        <v>24.2323599726776</v>
      </c>
      <c r="AK21">
        <v>27.35</v>
      </c>
      <c r="AL21">
        <v>17.25</v>
      </c>
      <c r="AM21">
        <f t="shared" si="10"/>
        <v>3.1176400273224019</v>
      </c>
      <c r="AN21">
        <f t="shared" si="11"/>
        <v>6.9823599726775996</v>
      </c>
      <c r="AO21">
        <f t="shared" si="12"/>
        <v>10.100000000000001</v>
      </c>
      <c r="AP21">
        <v>20.459142561983398</v>
      </c>
      <c r="AQ21">
        <v>23.6</v>
      </c>
      <c r="AR21">
        <v>12.15</v>
      </c>
      <c r="AS21">
        <f t="shared" si="13"/>
        <v>3.140857438016603</v>
      </c>
      <c r="AT21">
        <f t="shared" si="14"/>
        <v>8.3091425619833981</v>
      </c>
      <c r="AU21">
        <f t="shared" si="15"/>
        <v>11.450000000000001</v>
      </c>
      <c r="AV21">
        <v>22.308652968036501</v>
      </c>
      <c r="AW21">
        <v>27.35</v>
      </c>
      <c r="AX21">
        <v>0</v>
      </c>
      <c r="AY21">
        <f t="shared" si="16"/>
        <v>5.0413470319635003</v>
      </c>
      <c r="AZ21">
        <f t="shared" si="17"/>
        <v>22.308652968036501</v>
      </c>
      <c r="BA21">
        <f t="shared" si="18"/>
        <v>27.35</v>
      </c>
      <c r="BB21">
        <v>3.4339325325975202E-2</v>
      </c>
      <c r="BC21">
        <v>5.4857758503122998E-3</v>
      </c>
    </row>
    <row r="22" spans="1:55" x14ac:dyDescent="0.45">
      <c r="A22" t="s">
        <v>27</v>
      </c>
      <c r="B22" s="1" t="s">
        <v>55</v>
      </c>
      <c r="C22" s="1">
        <v>8</v>
      </c>
      <c r="D22" s="3" t="s">
        <v>16</v>
      </c>
      <c r="E22" s="3">
        <v>3</v>
      </c>
      <c r="F22" s="5" t="s">
        <v>68</v>
      </c>
      <c r="G22" s="4">
        <v>16.3</v>
      </c>
      <c r="H22" s="4">
        <v>7.47</v>
      </c>
      <c r="I22" s="4">
        <v>18</v>
      </c>
      <c r="J22" s="4">
        <v>61.5</v>
      </c>
      <c r="K22" s="4">
        <f t="shared" si="0"/>
        <v>30.75</v>
      </c>
      <c r="L22" s="4">
        <v>69</v>
      </c>
      <c r="N22">
        <v>1471</v>
      </c>
      <c r="O22">
        <v>1256</v>
      </c>
      <c r="P22">
        <v>980</v>
      </c>
      <c r="Q22">
        <v>0</v>
      </c>
      <c r="R22">
        <v>20</v>
      </c>
      <c r="S22">
        <v>20</v>
      </c>
      <c r="T22">
        <v>20</v>
      </c>
      <c r="U22">
        <f t="shared" si="1"/>
        <v>0</v>
      </c>
      <c r="V22">
        <f t="shared" si="2"/>
        <v>0</v>
      </c>
      <c r="W22">
        <f t="shared" si="3"/>
        <v>0</v>
      </c>
      <c r="X22">
        <v>20</v>
      </c>
      <c r="Y22">
        <v>20</v>
      </c>
      <c r="Z22">
        <v>20</v>
      </c>
      <c r="AA22">
        <f t="shared" si="4"/>
        <v>0</v>
      </c>
      <c r="AB22">
        <f t="shared" si="5"/>
        <v>0</v>
      </c>
      <c r="AC22">
        <f t="shared" si="6"/>
        <v>0</v>
      </c>
      <c r="AD22">
        <v>20.0007998171846</v>
      </c>
      <c r="AE22">
        <v>27</v>
      </c>
      <c r="AF22">
        <v>20</v>
      </c>
      <c r="AG22">
        <f t="shared" si="7"/>
        <v>6.9992001828154002</v>
      </c>
      <c r="AH22">
        <f t="shared" si="8"/>
        <v>7.9981718459976037E-4</v>
      </c>
      <c r="AI22">
        <f t="shared" si="9"/>
        <v>7</v>
      </c>
      <c r="AJ22">
        <v>24.898326502732299</v>
      </c>
      <c r="AK22">
        <v>27.8</v>
      </c>
      <c r="AL22">
        <v>17.45</v>
      </c>
      <c r="AM22">
        <f t="shared" si="10"/>
        <v>2.9016734972677014</v>
      </c>
      <c r="AN22">
        <f t="shared" si="11"/>
        <v>7.4483265027323</v>
      </c>
      <c r="AO22">
        <f t="shared" si="12"/>
        <v>10.350000000000001</v>
      </c>
      <c r="AP22">
        <v>20.627961432506901</v>
      </c>
      <c r="AQ22">
        <v>24.4</v>
      </c>
      <c r="AR22">
        <v>13.125</v>
      </c>
      <c r="AS22">
        <f t="shared" si="13"/>
        <v>3.7720385674930981</v>
      </c>
      <c r="AT22">
        <f t="shared" si="14"/>
        <v>7.5029614325069005</v>
      </c>
      <c r="AU22">
        <f t="shared" si="15"/>
        <v>11.274999999999999</v>
      </c>
      <c r="AV22">
        <v>22.694700342465701</v>
      </c>
      <c r="AW22">
        <v>28.024999999999999</v>
      </c>
      <c r="AX22">
        <v>0</v>
      </c>
      <c r="AY22">
        <f t="shared" si="16"/>
        <v>5.3302996575342974</v>
      </c>
      <c r="AZ22">
        <f t="shared" si="17"/>
        <v>22.694700342465701</v>
      </c>
      <c r="BA22">
        <f t="shared" si="18"/>
        <v>28.024999999999999</v>
      </c>
      <c r="BB22">
        <v>3.0900507895001501E-2</v>
      </c>
      <c r="BC22">
        <v>3.8146617692072201E-3</v>
      </c>
    </row>
    <row r="23" spans="1:55" x14ac:dyDescent="0.45">
      <c r="A23" t="s">
        <v>28</v>
      </c>
      <c r="B23" s="1" t="s">
        <v>54</v>
      </c>
      <c r="C23" s="1">
        <v>7</v>
      </c>
      <c r="D23" s="3" t="s">
        <v>14</v>
      </c>
      <c r="E23" s="3">
        <v>3</v>
      </c>
      <c r="F23" s="5" t="s">
        <v>68</v>
      </c>
      <c r="G23" s="4">
        <v>10.1</v>
      </c>
      <c r="H23" s="4">
        <v>4.63</v>
      </c>
      <c r="I23" s="4">
        <v>10.1</v>
      </c>
      <c r="J23" s="4">
        <v>33.5</v>
      </c>
      <c r="K23" s="4">
        <f t="shared" si="0"/>
        <v>16.75</v>
      </c>
      <c r="L23" s="4">
        <v>37.5</v>
      </c>
      <c r="N23">
        <v>1276</v>
      </c>
      <c r="O23">
        <v>482</v>
      </c>
      <c r="P23">
        <v>5</v>
      </c>
      <c r="Q23">
        <v>0</v>
      </c>
      <c r="R23">
        <v>20</v>
      </c>
      <c r="S23">
        <v>20</v>
      </c>
      <c r="T23">
        <v>20</v>
      </c>
      <c r="U23">
        <f t="shared" si="1"/>
        <v>0</v>
      </c>
      <c r="V23">
        <f t="shared" si="2"/>
        <v>0</v>
      </c>
      <c r="W23">
        <f t="shared" si="3"/>
        <v>0</v>
      </c>
      <c r="X23">
        <v>20</v>
      </c>
      <c r="Y23">
        <v>20</v>
      </c>
      <c r="Z23">
        <v>20</v>
      </c>
      <c r="AA23">
        <f t="shared" si="4"/>
        <v>0</v>
      </c>
      <c r="AB23">
        <f t="shared" si="5"/>
        <v>0</v>
      </c>
      <c r="AC23">
        <f t="shared" si="6"/>
        <v>0</v>
      </c>
      <c r="AD23">
        <v>20.000228519195598</v>
      </c>
      <c r="AE23">
        <v>22</v>
      </c>
      <c r="AF23">
        <v>20</v>
      </c>
      <c r="AG23">
        <f t="shared" si="7"/>
        <v>1.9997714808044016</v>
      </c>
      <c r="AH23">
        <f t="shared" si="8"/>
        <v>2.2851919559840894E-4</v>
      </c>
      <c r="AI23">
        <f t="shared" si="9"/>
        <v>2</v>
      </c>
      <c r="AJ23">
        <v>23.775204918032799</v>
      </c>
      <c r="AK23">
        <v>28.2</v>
      </c>
      <c r="AL23">
        <v>13.45</v>
      </c>
      <c r="AM23">
        <f t="shared" si="10"/>
        <v>4.4247950819672006</v>
      </c>
      <c r="AN23">
        <f t="shared" si="11"/>
        <v>10.325204918032799</v>
      </c>
      <c r="AO23">
        <f t="shared" si="12"/>
        <v>14.75</v>
      </c>
      <c r="AP23">
        <v>19.132472451790601</v>
      </c>
      <c r="AQ23">
        <v>22.3</v>
      </c>
      <c r="AR23">
        <v>11.85</v>
      </c>
      <c r="AS23">
        <f t="shared" si="13"/>
        <v>3.1675275482093994</v>
      </c>
      <c r="AT23">
        <f t="shared" si="14"/>
        <v>7.2824724517906017</v>
      </c>
      <c r="AU23">
        <f t="shared" si="15"/>
        <v>10.450000000000001</v>
      </c>
      <c r="AV23">
        <v>21.407014840182601</v>
      </c>
      <c r="AW23">
        <v>28.2</v>
      </c>
      <c r="AX23">
        <v>0</v>
      </c>
      <c r="AY23">
        <f t="shared" si="16"/>
        <v>6.7929851598173983</v>
      </c>
      <c r="AZ23">
        <f t="shared" si="17"/>
        <v>21.407014840182601</v>
      </c>
      <c r="BA23">
        <f t="shared" si="18"/>
        <v>28.2</v>
      </c>
      <c r="BB23">
        <v>2.16388032245847E-2</v>
      </c>
      <c r="BC23">
        <v>1.90587240542236E-3</v>
      </c>
    </row>
    <row r="24" spans="1:55" x14ac:dyDescent="0.45">
      <c r="A24" t="s">
        <v>29</v>
      </c>
      <c r="B24" s="1" t="s">
        <v>47</v>
      </c>
      <c r="C24" s="1">
        <v>2</v>
      </c>
      <c r="D24" s="3" t="s">
        <v>18</v>
      </c>
      <c r="E24" s="3">
        <v>3</v>
      </c>
      <c r="F24" s="5" t="s">
        <v>67</v>
      </c>
      <c r="G24" s="4">
        <v>5.24</v>
      </c>
      <c r="H24" s="4">
        <v>2.29</v>
      </c>
      <c r="I24" s="4">
        <v>6.33</v>
      </c>
      <c r="J24" s="4">
        <v>22.4</v>
      </c>
      <c r="K24" s="4">
        <f t="shared" si="0"/>
        <v>11.2</v>
      </c>
      <c r="L24" s="4">
        <v>25</v>
      </c>
      <c r="N24">
        <v>1042</v>
      </c>
      <c r="O24">
        <v>163</v>
      </c>
      <c r="P24">
        <v>1</v>
      </c>
      <c r="Q24">
        <v>0</v>
      </c>
      <c r="R24">
        <v>22.977117486338798</v>
      </c>
      <c r="S24">
        <v>24</v>
      </c>
      <c r="T24">
        <v>22</v>
      </c>
      <c r="U24">
        <f t="shared" si="1"/>
        <v>1.0228825136612016</v>
      </c>
      <c r="V24">
        <f t="shared" si="2"/>
        <v>0.97711748633879836</v>
      </c>
      <c r="W24">
        <f t="shared" si="3"/>
        <v>2</v>
      </c>
      <c r="X24">
        <v>21.033402203856699</v>
      </c>
      <c r="Y24">
        <v>25</v>
      </c>
      <c r="Z24">
        <v>20</v>
      </c>
      <c r="AA24">
        <f t="shared" si="4"/>
        <v>3.9665977961433008</v>
      </c>
      <c r="AB24">
        <f t="shared" si="5"/>
        <v>1.0334022038566992</v>
      </c>
      <c r="AC24">
        <f t="shared" si="6"/>
        <v>5</v>
      </c>
      <c r="AD24">
        <v>22.559236833085698</v>
      </c>
      <c r="AE24">
        <v>28</v>
      </c>
      <c r="AF24">
        <v>20</v>
      </c>
      <c r="AG24">
        <f t="shared" si="7"/>
        <v>5.4407631669143015</v>
      </c>
      <c r="AH24">
        <f t="shared" si="8"/>
        <v>2.5592368330856985</v>
      </c>
      <c r="AI24">
        <f t="shared" si="9"/>
        <v>8</v>
      </c>
      <c r="AJ24">
        <v>24.4278005464482</v>
      </c>
      <c r="AK24">
        <v>27.3</v>
      </c>
      <c r="AL24">
        <v>19.100000000000001</v>
      </c>
      <c r="AM24">
        <f t="shared" si="10"/>
        <v>2.8721994535518007</v>
      </c>
      <c r="AN24">
        <f t="shared" si="11"/>
        <v>5.3278005464481986</v>
      </c>
      <c r="AO24">
        <f t="shared" si="12"/>
        <v>8.1999999999999993</v>
      </c>
      <c r="AP24">
        <v>21.687224517906301</v>
      </c>
      <c r="AQ24">
        <v>28.1</v>
      </c>
      <c r="AR24">
        <v>17.399999999999999</v>
      </c>
      <c r="AS24">
        <f t="shared" si="13"/>
        <v>6.4127754820937</v>
      </c>
      <c r="AT24">
        <f t="shared" si="14"/>
        <v>4.2872245179063029</v>
      </c>
      <c r="AU24">
        <f t="shared" si="15"/>
        <v>10.700000000000003</v>
      </c>
      <c r="AV24">
        <v>23.318173515981702</v>
      </c>
      <c r="AW24">
        <v>28.1</v>
      </c>
      <c r="AX24">
        <v>0</v>
      </c>
      <c r="AY24">
        <f t="shared" si="16"/>
        <v>4.7818264840182998</v>
      </c>
      <c r="AZ24">
        <f t="shared" si="17"/>
        <v>23.318173515981702</v>
      </c>
      <c r="BA24">
        <f t="shared" si="18"/>
        <v>28.1</v>
      </c>
      <c r="BB24">
        <v>2.4891935719350899E-2</v>
      </c>
      <c r="BC24">
        <v>1.4361625736033299E-3</v>
      </c>
    </row>
    <row r="25" spans="1:55" x14ac:dyDescent="0.45">
      <c r="A25" t="s">
        <v>30</v>
      </c>
      <c r="B25" s="1" t="s">
        <v>52</v>
      </c>
      <c r="C25" s="1">
        <v>1</v>
      </c>
      <c r="D25" s="3" t="s">
        <v>18</v>
      </c>
      <c r="E25" s="3">
        <v>4</v>
      </c>
      <c r="F25" s="5" t="s">
        <v>67</v>
      </c>
      <c r="G25" s="4">
        <v>13.6</v>
      </c>
      <c r="H25" s="4">
        <v>6.23</v>
      </c>
      <c r="I25" s="4">
        <v>13.5</v>
      </c>
      <c r="J25" s="4">
        <v>45</v>
      </c>
      <c r="K25" s="4">
        <f t="shared" si="0"/>
        <v>22.5</v>
      </c>
      <c r="L25" s="4">
        <v>50</v>
      </c>
      <c r="N25">
        <v>1355</v>
      </c>
      <c r="O25">
        <v>671</v>
      </c>
      <c r="P25">
        <v>9</v>
      </c>
      <c r="Q25">
        <v>0</v>
      </c>
      <c r="R25">
        <v>25.875526705386601</v>
      </c>
      <c r="S25">
        <v>26.3333333333333</v>
      </c>
      <c r="T25">
        <v>22.3333333333333</v>
      </c>
      <c r="U25">
        <f t="shared" si="1"/>
        <v>0.4578066279466988</v>
      </c>
      <c r="V25">
        <f t="shared" si="2"/>
        <v>3.5421933720533012</v>
      </c>
      <c r="W25">
        <f t="shared" si="3"/>
        <v>4</v>
      </c>
      <c r="X25">
        <v>25.574839302112</v>
      </c>
      <c r="Y25">
        <v>26.6666666666666</v>
      </c>
      <c r="Z25">
        <v>22.3333333333333</v>
      </c>
      <c r="AA25">
        <f t="shared" si="4"/>
        <v>1.0918273645546002</v>
      </c>
      <c r="AB25">
        <f t="shared" si="5"/>
        <v>3.2415059687787</v>
      </c>
      <c r="AC25">
        <f t="shared" si="6"/>
        <v>4.3333333333333002</v>
      </c>
      <c r="AD25">
        <v>25.713665447897601</v>
      </c>
      <c r="AE25">
        <v>28</v>
      </c>
      <c r="AF25">
        <v>21.3333333333333</v>
      </c>
      <c r="AG25">
        <f t="shared" si="7"/>
        <v>2.2863345521023994</v>
      </c>
      <c r="AH25">
        <f t="shared" si="8"/>
        <v>4.3803321145643004</v>
      </c>
      <c r="AI25">
        <f t="shared" si="9"/>
        <v>6.6666666666666998</v>
      </c>
      <c r="AJ25">
        <v>26.483367486338899</v>
      </c>
      <c r="AK25">
        <v>28.899999999999899</v>
      </c>
      <c r="AL25">
        <v>0</v>
      </c>
      <c r="AM25">
        <f t="shared" si="10"/>
        <v>2.4166325136609998</v>
      </c>
      <c r="AN25">
        <f t="shared" si="11"/>
        <v>26.483367486338899</v>
      </c>
      <c r="AO25">
        <f t="shared" si="12"/>
        <v>28.899999999999899</v>
      </c>
      <c r="AP25">
        <v>24.431003213957698</v>
      </c>
      <c r="AQ25">
        <v>40.933333333333302</v>
      </c>
      <c r="AR25">
        <v>17.3</v>
      </c>
      <c r="AS25">
        <f t="shared" si="13"/>
        <v>16.502330119375603</v>
      </c>
      <c r="AT25">
        <f t="shared" si="14"/>
        <v>7.1310032139576975</v>
      </c>
      <c r="AU25">
        <f t="shared" si="15"/>
        <v>23.633333333333301</v>
      </c>
      <c r="AV25">
        <v>25.601449771689602</v>
      </c>
      <c r="AW25">
        <v>40.933333333333302</v>
      </c>
      <c r="AX25">
        <v>0</v>
      </c>
      <c r="AY25">
        <f t="shared" si="16"/>
        <v>15.3318835616437</v>
      </c>
      <c r="AZ25">
        <f t="shared" si="17"/>
        <v>25.601449771689602</v>
      </c>
      <c r="BA25">
        <f t="shared" si="18"/>
        <v>40.933333333333302</v>
      </c>
      <c r="BB25">
        <v>7.37026880424301E-3</v>
      </c>
      <c r="BC25">
        <v>2.96194265891235E-3</v>
      </c>
    </row>
    <row r="26" spans="1:55" x14ac:dyDescent="0.45">
      <c r="A26" t="s">
        <v>31</v>
      </c>
      <c r="B26" s="1" t="s">
        <v>53</v>
      </c>
      <c r="C26" s="1">
        <v>6</v>
      </c>
      <c r="D26" s="3" t="s">
        <v>12</v>
      </c>
      <c r="E26" s="3">
        <v>4</v>
      </c>
      <c r="F26" s="5" t="s">
        <v>67</v>
      </c>
      <c r="G26" s="4">
        <v>21.4</v>
      </c>
      <c r="H26" s="4">
        <v>9.8000000000000007</v>
      </c>
      <c r="I26" s="4">
        <v>23.7</v>
      </c>
      <c r="J26" s="4">
        <v>73</v>
      </c>
      <c r="K26" s="4">
        <f t="shared" si="0"/>
        <v>36.5</v>
      </c>
      <c r="L26" s="4">
        <v>82.5</v>
      </c>
      <c r="N26">
        <v>1247</v>
      </c>
      <c r="O26">
        <v>703</v>
      </c>
      <c r="P26">
        <v>2</v>
      </c>
      <c r="Q26">
        <v>0</v>
      </c>
      <c r="R26">
        <v>25.878210382513601</v>
      </c>
      <c r="S26">
        <v>26.8</v>
      </c>
      <c r="T26">
        <v>23.4</v>
      </c>
      <c r="U26">
        <f t="shared" si="1"/>
        <v>0.9217896174864002</v>
      </c>
      <c r="V26">
        <f t="shared" si="2"/>
        <v>2.4782103825136019</v>
      </c>
      <c r="W26">
        <f t="shared" si="3"/>
        <v>3.4000000000000021</v>
      </c>
      <c r="X26">
        <v>23.165702479338801</v>
      </c>
      <c r="Y26">
        <v>27.2</v>
      </c>
      <c r="Z26">
        <v>19.399999999999999</v>
      </c>
      <c r="AA26">
        <f t="shared" si="4"/>
        <v>4.0342975206611982</v>
      </c>
      <c r="AB26">
        <f t="shared" si="5"/>
        <v>3.7657024793388025</v>
      </c>
      <c r="AC26">
        <f t="shared" si="6"/>
        <v>7.8000000000000007</v>
      </c>
      <c r="AD26">
        <v>24.7171712555695</v>
      </c>
      <c r="AE26">
        <v>27.6</v>
      </c>
      <c r="AF26">
        <v>19.399999999999999</v>
      </c>
      <c r="AG26">
        <f t="shared" si="7"/>
        <v>2.8828287444305012</v>
      </c>
      <c r="AH26">
        <f t="shared" si="8"/>
        <v>5.3171712555695017</v>
      </c>
      <c r="AI26">
        <f t="shared" si="9"/>
        <v>8.2000000000000028</v>
      </c>
      <c r="AJ26">
        <v>26.297711748633901</v>
      </c>
      <c r="AK26">
        <v>29.22</v>
      </c>
      <c r="AL26">
        <v>14.04</v>
      </c>
      <c r="AM26">
        <f t="shared" si="10"/>
        <v>2.9222882513660977</v>
      </c>
      <c r="AN26">
        <f t="shared" si="11"/>
        <v>12.257711748633902</v>
      </c>
      <c r="AO26">
        <f t="shared" si="12"/>
        <v>15.18</v>
      </c>
      <c r="AP26">
        <v>25.044669421487601</v>
      </c>
      <c r="AQ26">
        <v>40.9</v>
      </c>
      <c r="AR26">
        <v>18.02</v>
      </c>
      <c r="AS26">
        <f t="shared" si="13"/>
        <v>15.855330578512397</v>
      </c>
      <c r="AT26">
        <f t="shared" si="14"/>
        <v>7.0246694214876015</v>
      </c>
      <c r="AU26">
        <f t="shared" si="15"/>
        <v>22.88</v>
      </c>
      <c r="AV26">
        <v>25.6181164383561</v>
      </c>
      <c r="AW26">
        <v>40.9</v>
      </c>
      <c r="AX26">
        <v>0</v>
      </c>
      <c r="AY26">
        <f t="shared" si="16"/>
        <v>15.281883561643898</v>
      </c>
      <c r="AZ26">
        <f t="shared" si="17"/>
        <v>25.6181164383561</v>
      </c>
      <c r="BA26">
        <f t="shared" si="18"/>
        <v>40.9</v>
      </c>
      <c r="BB26">
        <v>4.71870052602012E-3</v>
      </c>
      <c r="BC26">
        <v>2.7649916890423198E-3</v>
      </c>
    </row>
    <row r="27" spans="1:55" x14ac:dyDescent="0.45">
      <c r="A27" t="s">
        <v>32</v>
      </c>
      <c r="B27" s="1" t="s">
        <v>54</v>
      </c>
      <c r="C27" s="1">
        <v>7</v>
      </c>
      <c r="D27" s="3" t="s">
        <v>14</v>
      </c>
      <c r="E27" s="3">
        <v>4</v>
      </c>
      <c r="F27" s="5" t="s">
        <v>67</v>
      </c>
      <c r="G27" s="4">
        <v>10.1</v>
      </c>
      <c r="H27" s="4">
        <v>4.63</v>
      </c>
      <c r="I27" s="4">
        <v>10.1</v>
      </c>
      <c r="J27" s="4">
        <v>33.5</v>
      </c>
      <c r="K27" s="4">
        <f t="shared" si="0"/>
        <v>16.75</v>
      </c>
      <c r="L27" s="4">
        <v>37.5</v>
      </c>
      <c r="N27">
        <v>1292</v>
      </c>
      <c r="O27">
        <v>1399</v>
      </c>
      <c r="P27">
        <v>0</v>
      </c>
      <c r="Q27">
        <v>0</v>
      </c>
      <c r="R27">
        <v>26.4467213114754</v>
      </c>
      <c r="S27">
        <v>27.5</v>
      </c>
      <c r="T27">
        <v>25.5</v>
      </c>
      <c r="U27">
        <f t="shared" si="1"/>
        <v>1.0532786885245997</v>
      </c>
      <c r="V27">
        <f t="shared" si="2"/>
        <v>0.94672131147540028</v>
      </c>
      <c r="W27">
        <f t="shared" si="3"/>
        <v>2</v>
      </c>
      <c r="X27">
        <v>26.4969008264462</v>
      </c>
      <c r="Y27">
        <v>30</v>
      </c>
      <c r="Z27">
        <v>24</v>
      </c>
      <c r="AA27">
        <f t="shared" si="4"/>
        <v>3.5030991735537995</v>
      </c>
      <c r="AB27">
        <f t="shared" si="5"/>
        <v>2.4969008264462005</v>
      </c>
      <c r="AC27">
        <f t="shared" si="6"/>
        <v>6</v>
      </c>
      <c r="AD27">
        <v>26.1547469439049</v>
      </c>
      <c r="AE27">
        <v>30</v>
      </c>
      <c r="AF27">
        <v>21</v>
      </c>
      <c r="AG27">
        <f t="shared" si="7"/>
        <v>3.8452530560950997</v>
      </c>
      <c r="AH27">
        <f t="shared" si="8"/>
        <v>5.1547469439049003</v>
      </c>
      <c r="AI27">
        <f t="shared" si="9"/>
        <v>9</v>
      </c>
      <c r="AJ27">
        <v>27.8150102459017</v>
      </c>
      <c r="AK27">
        <v>33.299999999999997</v>
      </c>
      <c r="AL27">
        <v>18.850000000000001</v>
      </c>
      <c r="AM27">
        <f t="shared" si="10"/>
        <v>5.4849897540982973</v>
      </c>
      <c r="AN27">
        <f t="shared" si="11"/>
        <v>8.9650102459016985</v>
      </c>
      <c r="AO27">
        <f t="shared" si="12"/>
        <v>14.449999999999996</v>
      </c>
      <c r="AP27">
        <v>21.521177685950398</v>
      </c>
      <c r="AQ27">
        <v>40.450000000000003</v>
      </c>
      <c r="AR27">
        <v>0.85</v>
      </c>
      <c r="AS27">
        <f t="shared" si="13"/>
        <v>18.928822314049604</v>
      </c>
      <c r="AT27">
        <f t="shared" si="14"/>
        <v>20.671177685950397</v>
      </c>
      <c r="AU27">
        <f t="shared" si="15"/>
        <v>39.6</v>
      </c>
      <c r="AV27">
        <v>24.3301940639269</v>
      </c>
      <c r="AW27">
        <v>40.450000000000003</v>
      </c>
      <c r="AX27">
        <v>0</v>
      </c>
      <c r="AY27">
        <f t="shared" si="16"/>
        <v>16.119805936073103</v>
      </c>
      <c r="AZ27">
        <f t="shared" si="17"/>
        <v>24.3301940639269</v>
      </c>
      <c r="BA27">
        <f t="shared" si="18"/>
        <v>40.450000000000003</v>
      </c>
      <c r="BB27">
        <v>1.2728926581182701E-2</v>
      </c>
      <c r="BC27">
        <v>1.7979979816163401E-2</v>
      </c>
    </row>
    <row r="28" spans="1:55" x14ac:dyDescent="0.45">
      <c r="A28" t="s">
        <v>33</v>
      </c>
      <c r="B28" s="1" t="s">
        <v>55</v>
      </c>
      <c r="C28" s="1">
        <v>8</v>
      </c>
      <c r="D28" s="3" t="s">
        <v>16</v>
      </c>
      <c r="E28" s="3">
        <v>4</v>
      </c>
      <c r="F28" s="5" t="s">
        <v>67</v>
      </c>
      <c r="G28" s="4">
        <v>16.3</v>
      </c>
      <c r="H28" s="4">
        <v>7.47</v>
      </c>
      <c r="I28" s="4">
        <v>18</v>
      </c>
      <c r="J28" s="4">
        <v>61.5</v>
      </c>
      <c r="K28" s="4">
        <f t="shared" si="0"/>
        <v>30.75</v>
      </c>
      <c r="L28" s="4">
        <v>69</v>
      </c>
      <c r="N28">
        <v>1435</v>
      </c>
      <c r="O28">
        <v>1723</v>
      </c>
      <c r="P28">
        <v>80</v>
      </c>
      <c r="Q28">
        <v>34</v>
      </c>
      <c r="R28">
        <v>26.417691256830601</v>
      </c>
      <c r="S28">
        <v>27.5</v>
      </c>
      <c r="T28">
        <v>24.5</v>
      </c>
      <c r="U28">
        <f t="shared" si="1"/>
        <v>1.0823087431693992</v>
      </c>
      <c r="V28">
        <f t="shared" si="2"/>
        <v>1.9176912568306008</v>
      </c>
      <c r="W28">
        <f t="shared" si="3"/>
        <v>3</v>
      </c>
      <c r="X28">
        <v>23.869059917355301</v>
      </c>
      <c r="Y28">
        <v>30</v>
      </c>
      <c r="Z28">
        <v>21.25</v>
      </c>
      <c r="AA28">
        <f t="shared" si="4"/>
        <v>6.1309400826446989</v>
      </c>
      <c r="AB28">
        <f t="shared" si="5"/>
        <v>2.6190599173553011</v>
      </c>
      <c r="AC28">
        <f t="shared" si="6"/>
        <v>8.75</v>
      </c>
      <c r="AD28">
        <v>24.2305780875128</v>
      </c>
      <c r="AE28">
        <v>30</v>
      </c>
      <c r="AF28">
        <v>20</v>
      </c>
      <c r="AG28">
        <f t="shared" si="7"/>
        <v>5.7694219124871999</v>
      </c>
      <c r="AH28">
        <f t="shared" si="8"/>
        <v>4.2305780875128001</v>
      </c>
      <c r="AI28">
        <f t="shared" si="9"/>
        <v>10</v>
      </c>
      <c r="AJ28">
        <v>27.681659836065599</v>
      </c>
      <c r="AK28">
        <v>33.15</v>
      </c>
      <c r="AL28">
        <v>16.95</v>
      </c>
      <c r="AM28">
        <f t="shared" si="10"/>
        <v>5.4683401639343998</v>
      </c>
      <c r="AN28">
        <f t="shared" si="11"/>
        <v>10.731659836065599</v>
      </c>
      <c r="AO28">
        <f t="shared" si="12"/>
        <v>16.2</v>
      </c>
      <c r="AP28">
        <v>22.879433539944898</v>
      </c>
      <c r="AQ28">
        <v>40.724999999999902</v>
      </c>
      <c r="AR28">
        <v>9.1749999999999901</v>
      </c>
      <c r="AS28">
        <f t="shared" si="13"/>
        <v>17.845566460055004</v>
      </c>
      <c r="AT28">
        <f t="shared" si="14"/>
        <v>13.704433539944908</v>
      </c>
      <c r="AU28">
        <f t="shared" si="15"/>
        <v>31.549999999999912</v>
      </c>
      <c r="AV28">
        <v>24.9635017123287</v>
      </c>
      <c r="AW28">
        <v>40.724999999999902</v>
      </c>
      <c r="AX28">
        <v>0</v>
      </c>
      <c r="AY28">
        <f t="shared" si="16"/>
        <v>15.761498287671202</v>
      </c>
      <c r="AZ28">
        <f t="shared" si="17"/>
        <v>24.9635017123287</v>
      </c>
      <c r="BA28">
        <f t="shared" si="18"/>
        <v>40.724999999999902</v>
      </c>
      <c r="BB28">
        <v>1.04015806765228E-2</v>
      </c>
      <c r="BC28">
        <v>1.14652203856749E-2</v>
      </c>
    </row>
    <row r="29" spans="1:55" x14ac:dyDescent="0.45">
      <c r="A29" t="s">
        <v>34</v>
      </c>
      <c r="B29" s="1" t="s">
        <v>54</v>
      </c>
      <c r="C29" s="1">
        <v>7</v>
      </c>
      <c r="D29" s="3" t="s">
        <v>14</v>
      </c>
      <c r="E29" s="3">
        <v>4</v>
      </c>
      <c r="F29" s="5" t="s">
        <v>67</v>
      </c>
      <c r="G29" s="4">
        <v>10.1</v>
      </c>
      <c r="H29" s="4">
        <v>4.63</v>
      </c>
      <c r="I29" s="4">
        <v>10.1</v>
      </c>
      <c r="J29" s="4">
        <v>33.5</v>
      </c>
      <c r="K29" s="4">
        <f t="shared" si="0"/>
        <v>16.75</v>
      </c>
      <c r="L29" s="4">
        <v>37.5</v>
      </c>
      <c r="N29">
        <v>994</v>
      </c>
      <c r="O29">
        <v>1539</v>
      </c>
      <c r="P29">
        <v>0</v>
      </c>
      <c r="Q29">
        <v>11</v>
      </c>
      <c r="R29">
        <v>26.175887978142001</v>
      </c>
      <c r="S29">
        <v>28.25</v>
      </c>
      <c r="T29">
        <v>21</v>
      </c>
      <c r="U29">
        <f t="shared" si="1"/>
        <v>2.0741120218579994</v>
      </c>
      <c r="V29">
        <f t="shared" si="2"/>
        <v>5.1758879781420006</v>
      </c>
      <c r="W29">
        <f t="shared" si="3"/>
        <v>7.25</v>
      </c>
      <c r="X29">
        <v>26.853650137740999</v>
      </c>
      <c r="Y29">
        <v>30</v>
      </c>
      <c r="Z29">
        <v>24</v>
      </c>
      <c r="AA29">
        <f t="shared" si="4"/>
        <v>3.1463498622590009</v>
      </c>
      <c r="AB29">
        <f t="shared" si="5"/>
        <v>2.8536501377409991</v>
      </c>
      <c r="AC29">
        <f t="shared" si="6"/>
        <v>6</v>
      </c>
      <c r="AD29">
        <v>26.3064092311207</v>
      </c>
      <c r="AE29">
        <v>30</v>
      </c>
      <c r="AF29">
        <v>22.5</v>
      </c>
      <c r="AG29">
        <f t="shared" si="7"/>
        <v>3.6935907688793002</v>
      </c>
      <c r="AH29">
        <f t="shared" si="8"/>
        <v>3.8064092311206998</v>
      </c>
      <c r="AI29">
        <f t="shared" si="9"/>
        <v>7.5</v>
      </c>
      <c r="AJ29">
        <v>27.364361338797799</v>
      </c>
      <c r="AK29">
        <v>31.5</v>
      </c>
      <c r="AL29">
        <v>17.899999999999999</v>
      </c>
      <c r="AM29">
        <f t="shared" si="10"/>
        <v>4.1356386612022007</v>
      </c>
      <c r="AN29">
        <f t="shared" si="11"/>
        <v>9.4643613387978007</v>
      </c>
      <c r="AO29">
        <f t="shared" si="12"/>
        <v>13.600000000000001</v>
      </c>
      <c r="AP29">
        <v>23.767389807162498</v>
      </c>
      <c r="AQ29">
        <v>37.5</v>
      </c>
      <c r="AR29">
        <v>8.5</v>
      </c>
      <c r="AS29">
        <f t="shared" si="13"/>
        <v>13.732610192837502</v>
      </c>
      <c r="AT29">
        <f t="shared" si="14"/>
        <v>15.267389807162498</v>
      </c>
      <c r="AU29">
        <f t="shared" si="15"/>
        <v>29</v>
      </c>
      <c r="AV29">
        <v>25.063784246575199</v>
      </c>
      <c r="AW29">
        <v>38.5</v>
      </c>
      <c r="AX29">
        <v>0</v>
      </c>
      <c r="AY29">
        <f t="shared" si="16"/>
        <v>13.436215753424801</v>
      </c>
      <c r="AZ29">
        <f t="shared" si="17"/>
        <v>25.063784246575199</v>
      </c>
      <c r="BA29">
        <f t="shared" si="18"/>
        <v>38.5</v>
      </c>
      <c r="BB29">
        <v>7.7770789374019302E-3</v>
      </c>
      <c r="BC29">
        <v>2.6518901890189E-2</v>
      </c>
    </row>
    <row r="30" spans="1:55" x14ac:dyDescent="0.45">
      <c r="A30" t="s">
        <v>35</v>
      </c>
      <c r="B30" s="1" t="s">
        <v>47</v>
      </c>
      <c r="C30" s="1">
        <v>2</v>
      </c>
      <c r="D30" s="3" t="s">
        <v>18</v>
      </c>
      <c r="E30" s="3">
        <v>4</v>
      </c>
      <c r="F30" s="5" t="s">
        <v>67</v>
      </c>
      <c r="G30" s="4">
        <v>5.24</v>
      </c>
      <c r="H30" s="4">
        <v>2.29</v>
      </c>
      <c r="I30" s="4">
        <v>6.33</v>
      </c>
      <c r="J30" s="4">
        <v>22.4</v>
      </c>
      <c r="K30" s="4">
        <f t="shared" si="0"/>
        <v>11.2</v>
      </c>
      <c r="L30" s="4">
        <v>25</v>
      </c>
      <c r="N30">
        <v>1157</v>
      </c>
      <c r="O30">
        <v>650</v>
      </c>
      <c r="P30">
        <v>75</v>
      </c>
      <c r="Q30">
        <v>0</v>
      </c>
      <c r="R30">
        <v>25.801912568306001</v>
      </c>
      <c r="S30">
        <v>29</v>
      </c>
      <c r="T30">
        <v>23</v>
      </c>
      <c r="U30">
        <f t="shared" si="1"/>
        <v>3.1980874316939989</v>
      </c>
      <c r="V30">
        <f t="shared" si="2"/>
        <v>2.8019125683060011</v>
      </c>
      <c r="W30">
        <f t="shared" si="3"/>
        <v>6</v>
      </c>
      <c r="X30">
        <v>25.734159779614298</v>
      </c>
      <c r="Y30">
        <v>30</v>
      </c>
      <c r="Z30">
        <v>22</v>
      </c>
      <c r="AA30">
        <f t="shared" si="4"/>
        <v>4.2658402203857015</v>
      </c>
      <c r="AB30">
        <f t="shared" si="5"/>
        <v>3.7341597796142985</v>
      </c>
      <c r="AC30">
        <f t="shared" si="6"/>
        <v>8</v>
      </c>
      <c r="AD30">
        <v>25.773334856620501</v>
      </c>
      <c r="AE30">
        <v>30</v>
      </c>
      <c r="AF30">
        <v>22</v>
      </c>
      <c r="AG30">
        <f t="shared" si="7"/>
        <v>4.2266651433794991</v>
      </c>
      <c r="AH30">
        <f t="shared" si="8"/>
        <v>3.7733348566205009</v>
      </c>
      <c r="AI30">
        <f t="shared" si="9"/>
        <v>8</v>
      </c>
      <c r="AJ30">
        <v>26.546550546448199</v>
      </c>
      <c r="AK30">
        <v>28.9</v>
      </c>
      <c r="AL30">
        <v>19.2</v>
      </c>
      <c r="AM30">
        <f t="shared" si="10"/>
        <v>2.3534494535518</v>
      </c>
      <c r="AN30">
        <f t="shared" si="11"/>
        <v>7.3465505464481993</v>
      </c>
      <c r="AO30">
        <f t="shared" si="12"/>
        <v>9.6999999999999993</v>
      </c>
      <c r="AP30">
        <v>23.225757575757601</v>
      </c>
      <c r="AQ30">
        <v>27.1</v>
      </c>
      <c r="AR30">
        <v>17.399999999999999</v>
      </c>
      <c r="AS30">
        <f t="shared" si="13"/>
        <v>3.8742424242424001</v>
      </c>
      <c r="AT30">
        <f t="shared" si="14"/>
        <v>5.8257575757576028</v>
      </c>
      <c r="AU30">
        <f t="shared" si="15"/>
        <v>9.7000000000000028</v>
      </c>
      <c r="AV30">
        <v>25.136324200913201</v>
      </c>
      <c r="AW30">
        <v>31.1</v>
      </c>
      <c r="AX30">
        <v>0</v>
      </c>
      <c r="AY30">
        <f t="shared" si="16"/>
        <v>5.9636757990868006</v>
      </c>
      <c r="AZ30">
        <f t="shared" si="17"/>
        <v>25.136324200913201</v>
      </c>
      <c r="BA30">
        <f t="shared" si="18"/>
        <v>31.1</v>
      </c>
      <c r="BB30">
        <v>3.41908084094606E-2</v>
      </c>
      <c r="BC30">
        <v>1.41108412866275E-2</v>
      </c>
    </row>
    <row r="31" spans="1:55" x14ac:dyDescent="0.45">
      <c r="A31" t="s">
        <v>36</v>
      </c>
      <c r="B31" s="1" t="s">
        <v>48</v>
      </c>
      <c r="C31" s="1">
        <v>9</v>
      </c>
      <c r="D31" s="3" t="s">
        <v>18</v>
      </c>
      <c r="E31" s="3">
        <v>5</v>
      </c>
      <c r="F31" s="5"/>
      <c r="G31" s="4">
        <v>15.4</v>
      </c>
      <c r="H31" s="4">
        <v>7.05</v>
      </c>
      <c r="I31" s="4">
        <v>16.7</v>
      </c>
      <c r="J31" s="4">
        <v>56</v>
      </c>
      <c r="K31" s="4">
        <f t="shared" si="0"/>
        <v>28</v>
      </c>
      <c r="L31" s="4">
        <v>63</v>
      </c>
      <c r="N31">
        <v>1473</v>
      </c>
      <c r="O31">
        <v>325</v>
      </c>
      <c r="P31">
        <v>27</v>
      </c>
      <c r="Q31">
        <v>0</v>
      </c>
      <c r="R31">
        <v>22.224112021857898</v>
      </c>
      <c r="S31">
        <v>25.6</v>
      </c>
      <c r="T31">
        <v>18</v>
      </c>
      <c r="U31">
        <f t="shared" si="1"/>
        <v>3.375887978142103</v>
      </c>
      <c r="V31">
        <f t="shared" si="2"/>
        <v>4.2241120218578985</v>
      </c>
      <c r="W31">
        <f t="shared" si="3"/>
        <v>7.6000000000000014</v>
      </c>
      <c r="X31">
        <v>22.833608815426999</v>
      </c>
      <c r="Y31">
        <v>27.6</v>
      </c>
      <c r="Z31">
        <v>18</v>
      </c>
      <c r="AA31">
        <f t="shared" si="4"/>
        <v>4.7663911845730027</v>
      </c>
      <c r="AB31">
        <f t="shared" si="5"/>
        <v>4.8336088154269987</v>
      </c>
      <c r="AC31">
        <f t="shared" si="6"/>
        <v>9.6000000000000014</v>
      </c>
      <c r="AD31">
        <v>22.6730720895692</v>
      </c>
      <c r="AE31">
        <v>28.4</v>
      </c>
      <c r="AF31">
        <v>18</v>
      </c>
      <c r="AG31">
        <f t="shared" si="7"/>
        <v>5.7269279104307991</v>
      </c>
      <c r="AH31">
        <f t="shared" si="8"/>
        <v>4.6730720895691995</v>
      </c>
      <c r="AI31">
        <f t="shared" si="9"/>
        <v>10.399999999999999</v>
      </c>
      <c r="AJ31">
        <v>25.614330601092899</v>
      </c>
      <c r="AK31">
        <v>29.46</v>
      </c>
      <c r="AL31">
        <v>14.6</v>
      </c>
      <c r="AM31">
        <f t="shared" si="10"/>
        <v>3.845669398907102</v>
      </c>
      <c r="AN31">
        <f t="shared" si="11"/>
        <v>11.014330601092899</v>
      </c>
      <c r="AO31">
        <f t="shared" si="12"/>
        <v>14.860000000000001</v>
      </c>
      <c r="AP31">
        <v>20.8745661157024</v>
      </c>
      <c r="AQ31">
        <v>30.66</v>
      </c>
      <c r="AR31">
        <v>12.5</v>
      </c>
      <c r="AS31">
        <f t="shared" si="13"/>
        <v>9.7854338842975999</v>
      </c>
      <c r="AT31">
        <f t="shared" si="14"/>
        <v>8.3745661157024003</v>
      </c>
      <c r="AU31">
        <f t="shared" si="15"/>
        <v>18.16</v>
      </c>
      <c r="AV31">
        <v>23.4203356164384</v>
      </c>
      <c r="AW31">
        <v>31.84</v>
      </c>
      <c r="AX31">
        <v>0</v>
      </c>
      <c r="AY31">
        <f t="shared" si="16"/>
        <v>8.4196643835615994</v>
      </c>
      <c r="AZ31">
        <f t="shared" si="17"/>
        <v>23.4203356164384</v>
      </c>
      <c r="BA31">
        <f t="shared" si="18"/>
        <v>31.84</v>
      </c>
      <c r="BB31">
        <v>7.3320293094883198E-3</v>
      </c>
      <c r="BC31">
        <v>4.4291582125006101E-4</v>
      </c>
    </row>
    <row r="32" spans="1:55" x14ac:dyDescent="0.45">
      <c r="A32" t="s">
        <v>37</v>
      </c>
      <c r="B32" s="1" t="s">
        <v>53</v>
      </c>
      <c r="C32" s="1">
        <v>6</v>
      </c>
      <c r="D32" s="3" t="s">
        <v>12</v>
      </c>
      <c r="E32" s="3">
        <v>5</v>
      </c>
      <c r="F32" s="5"/>
      <c r="G32" s="4">
        <v>21.4</v>
      </c>
      <c r="H32" s="4">
        <v>9.8000000000000007</v>
      </c>
      <c r="I32" s="4">
        <v>23.7</v>
      </c>
      <c r="J32" s="4">
        <v>73</v>
      </c>
      <c r="K32" s="4">
        <f t="shared" si="0"/>
        <v>36.5</v>
      </c>
      <c r="L32" s="4">
        <v>82.5</v>
      </c>
      <c r="N32">
        <v>1401</v>
      </c>
      <c r="O32">
        <v>1189</v>
      </c>
      <c r="P32">
        <v>7</v>
      </c>
      <c r="Q32">
        <v>0</v>
      </c>
      <c r="R32">
        <v>25.041256830601</v>
      </c>
      <c r="S32">
        <v>27.4</v>
      </c>
      <c r="T32">
        <v>21.8</v>
      </c>
      <c r="U32">
        <f t="shared" si="1"/>
        <v>2.3587431693989984</v>
      </c>
      <c r="V32">
        <f t="shared" si="2"/>
        <v>3.2412568306009995</v>
      </c>
      <c r="W32">
        <f t="shared" si="3"/>
        <v>5.5999999999999979</v>
      </c>
      <c r="X32">
        <v>23.690220385674898</v>
      </c>
      <c r="Y32">
        <v>28</v>
      </c>
      <c r="Z32">
        <v>18</v>
      </c>
      <c r="AA32">
        <f t="shared" si="4"/>
        <v>4.3097796143251017</v>
      </c>
      <c r="AB32">
        <f t="shared" si="5"/>
        <v>5.6902203856748983</v>
      </c>
      <c r="AC32">
        <f t="shared" si="6"/>
        <v>10</v>
      </c>
      <c r="AD32">
        <v>24.3752770478693</v>
      </c>
      <c r="AE32">
        <v>29.4</v>
      </c>
      <c r="AF32">
        <v>17.8</v>
      </c>
      <c r="AG32">
        <f t="shared" si="7"/>
        <v>5.0247229521306984</v>
      </c>
      <c r="AH32">
        <f t="shared" si="8"/>
        <v>6.5752770478692995</v>
      </c>
      <c r="AI32">
        <f t="shared" si="9"/>
        <v>11.599999999999998</v>
      </c>
      <c r="AJ32">
        <v>25.895416666666701</v>
      </c>
      <c r="AK32">
        <v>29.58</v>
      </c>
      <c r="AL32">
        <v>17.3399999999999</v>
      </c>
      <c r="AM32">
        <f t="shared" si="10"/>
        <v>3.6845833333332969</v>
      </c>
      <c r="AN32">
        <f t="shared" si="11"/>
        <v>8.555416666666801</v>
      </c>
      <c r="AO32">
        <f t="shared" si="12"/>
        <v>12.240000000000098</v>
      </c>
      <c r="AP32">
        <v>23.756067493112901</v>
      </c>
      <c r="AQ32">
        <v>36.5</v>
      </c>
      <c r="AR32">
        <v>16.739999999999998</v>
      </c>
      <c r="AS32">
        <f t="shared" si="13"/>
        <v>12.743932506887099</v>
      </c>
      <c r="AT32">
        <f t="shared" si="14"/>
        <v>7.016067493112903</v>
      </c>
      <c r="AU32">
        <f t="shared" si="15"/>
        <v>19.760000000000002</v>
      </c>
      <c r="AV32">
        <v>24.806810502283</v>
      </c>
      <c r="AW32">
        <v>37.28</v>
      </c>
      <c r="AX32">
        <v>0</v>
      </c>
      <c r="AY32">
        <f t="shared" si="16"/>
        <v>12.473189497717001</v>
      </c>
      <c r="AZ32">
        <f t="shared" si="17"/>
        <v>24.806810502283</v>
      </c>
      <c r="BA32">
        <f t="shared" si="18"/>
        <v>37.28</v>
      </c>
      <c r="BB32">
        <v>7.4688154333282198E-3</v>
      </c>
      <c r="BC32">
        <v>5.4874115144540898E-3</v>
      </c>
    </row>
    <row r="33" spans="1:55" x14ac:dyDescent="0.45">
      <c r="A33" t="s">
        <v>38</v>
      </c>
      <c r="B33" s="1" t="s">
        <v>47</v>
      </c>
      <c r="C33" s="1">
        <v>2</v>
      </c>
      <c r="D33" s="3" t="s">
        <v>18</v>
      </c>
      <c r="E33" s="3">
        <v>5</v>
      </c>
      <c r="F33" s="5"/>
      <c r="G33" s="4">
        <v>5.24</v>
      </c>
      <c r="H33" s="4">
        <v>2.29</v>
      </c>
      <c r="I33" s="4">
        <v>6.33</v>
      </c>
      <c r="J33" s="4">
        <v>22.4</v>
      </c>
      <c r="K33" s="4">
        <f t="shared" si="0"/>
        <v>11.2</v>
      </c>
      <c r="L33" s="4">
        <v>25</v>
      </c>
      <c r="N33">
        <v>628</v>
      </c>
      <c r="O33">
        <v>776</v>
      </c>
      <c r="P33">
        <v>0</v>
      </c>
      <c r="Q33">
        <v>0</v>
      </c>
      <c r="R33">
        <v>25.332308743169399</v>
      </c>
      <c r="S33">
        <v>27</v>
      </c>
      <c r="T33">
        <v>22</v>
      </c>
      <c r="U33">
        <f t="shared" si="1"/>
        <v>1.6676912568306008</v>
      </c>
      <c r="V33">
        <f t="shared" si="2"/>
        <v>3.3323087431693992</v>
      </c>
      <c r="W33">
        <f t="shared" si="3"/>
        <v>5</v>
      </c>
      <c r="X33">
        <v>22.974862258953099</v>
      </c>
      <c r="Y33">
        <v>27</v>
      </c>
      <c r="Z33">
        <v>21.5</v>
      </c>
      <c r="AA33">
        <f t="shared" si="4"/>
        <v>4.0251377410469011</v>
      </c>
      <c r="AB33">
        <f t="shared" si="5"/>
        <v>1.4748622589530989</v>
      </c>
      <c r="AC33">
        <f t="shared" si="6"/>
        <v>5.5</v>
      </c>
      <c r="AD33">
        <v>24.200616931337802</v>
      </c>
      <c r="AE33">
        <v>27</v>
      </c>
      <c r="AF33">
        <v>20.5</v>
      </c>
      <c r="AG33">
        <f t="shared" si="7"/>
        <v>2.7993830686621983</v>
      </c>
      <c r="AH33">
        <f t="shared" si="8"/>
        <v>3.7006169313378017</v>
      </c>
      <c r="AI33">
        <f t="shared" si="9"/>
        <v>6.5</v>
      </c>
      <c r="AJ33">
        <v>27.472233606557399</v>
      </c>
      <c r="AK33">
        <v>32.799999999999997</v>
      </c>
      <c r="AL33">
        <v>18.399999999999999</v>
      </c>
      <c r="AM33">
        <f t="shared" si="10"/>
        <v>5.3277663934425981</v>
      </c>
      <c r="AN33">
        <f t="shared" si="11"/>
        <v>9.0722336065574005</v>
      </c>
      <c r="AO33">
        <f t="shared" si="12"/>
        <v>14.399999999999999</v>
      </c>
      <c r="AP33">
        <v>20.0621039944903</v>
      </c>
      <c r="AQ33">
        <v>28.35</v>
      </c>
      <c r="AR33">
        <v>13.35</v>
      </c>
      <c r="AS33">
        <f t="shared" si="13"/>
        <v>8.2878960055097011</v>
      </c>
      <c r="AT33">
        <f t="shared" si="14"/>
        <v>6.7121039944903007</v>
      </c>
      <c r="AU33">
        <f t="shared" si="15"/>
        <v>15.000000000000002</v>
      </c>
      <c r="AV33">
        <v>23.820399543378901</v>
      </c>
      <c r="AW33">
        <v>32.799999999999997</v>
      </c>
      <c r="AX33">
        <v>0</v>
      </c>
      <c r="AY33">
        <f t="shared" si="16"/>
        <v>8.9796004566210961</v>
      </c>
      <c r="AZ33">
        <f t="shared" si="17"/>
        <v>23.820399543378901</v>
      </c>
      <c r="BA33">
        <f t="shared" si="18"/>
        <v>32.799999999999997</v>
      </c>
      <c r="BB33">
        <v>1.34239561172986E-2</v>
      </c>
      <c r="BC33">
        <v>1.3404728021272599E-2</v>
      </c>
    </row>
    <row r="34" spans="1:55" x14ac:dyDescent="0.45">
      <c r="A34" t="s">
        <v>39</v>
      </c>
      <c r="B34" s="1" t="s">
        <v>50</v>
      </c>
      <c r="C34" s="1">
        <v>5</v>
      </c>
      <c r="D34" s="3" t="s">
        <v>18</v>
      </c>
      <c r="E34" s="3">
        <v>6</v>
      </c>
      <c r="F34" s="5"/>
      <c r="G34" s="4">
        <v>15.9</v>
      </c>
      <c r="H34" s="4">
        <v>7.28</v>
      </c>
      <c r="I34" s="4">
        <v>16.600000000000001</v>
      </c>
      <c r="J34" s="4">
        <v>50</v>
      </c>
      <c r="K34" s="4">
        <f t="shared" si="0"/>
        <v>25</v>
      </c>
      <c r="L34" s="4">
        <v>56</v>
      </c>
      <c r="N34">
        <v>1518</v>
      </c>
      <c r="O34">
        <v>1269</v>
      </c>
      <c r="P34">
        <v>0</v>
      </c>
      <c r="Q34">
        <v>0</v>
      </c>
      <c r="R34">
        <v>25.198180109364301</v>
      </c>
      <c r="S34">
        <v>27.5</v>
      </c>
      <c r="T34">
        <v>22.25</v>
      </c>
      <c r="U34">
        <f t="shared" si="1"/>
        <v>2.3018198906356986</v>
      </c>
      <c r="V34">
        <f t="shared" si="2"/>
        <v>2.9481801093643014</v>
      </c>
      <c r="W34">
        <f t="shared" si="3"/>
        <v>5.25</v>
      </c>
      <c r="X34">
        <v>24.4213904203997</v>
      </c>
      <c r="Y34">
        <v>29.25</v>
      </c>
      <c r="Z34">
        <v>19.875</v>
      </c>
      <c r="AA34">
        <f t="shared" si="4"/>
        <v>4.8286095796003003</v>
      </c>
      <c r="AB34">
        <f t="shared" si="5"/>
        <v>4.5463904203996997</v>
      </c>
      <c r="AC34">
        <f t="shared" si="6"/>
        <v>9.375</v>
      </c>
      <c r="AD34">
        <v>24.7450280032003</v>
      </c>
      <c r="AE34">
        <v>29.625</v>
      </c>
      <c r="AF34">
        <v>19.25</v>
      </c>
      <c r="AG34">
        <f t="shared" si="7"/>
        <v>4.8799719967997</v>
      </c>
      <c r="AH34">
        <f t="shared" si="8"/>
        <v>5.4950280032003</v>
      </c>
      <c r="AI34">
        <f t="shared" si="9"/>
        <v>10.375</v>
      </c>
      <c r="AJ34">
        <v>27.835788080601102</v>
      </c>
      <c r="AK34">
        <v>35.037500000000001</v>
      </c>
      <c r="AL34">
        <v>0</v>
      </c>
      <c r="AM34">
        <f t="shared" si="10"/>
        <v>7.2017119193988997</v>
      </c>
      <c r="AN34">
        <f t="shared" si="11"/>
        <v>27.835788080601102</v>
      </c>
      <c r="AO34">
        <f t="shared" si="12"/>
        <v>35.037500000000001</v>
      </c>
      <c r="AP34">
        <v>20.853792183195601</v>
      </c>
      <c r="AQ34">
        <v>30.074999999999999</v>
      </c>
      <c r="AR34">
        <v>0</v>
      </c>
      <c r="AS34">
        <f t="shared" si="13"/>
        <v>9.221207816804398</v>
      </c>
      <c r="AT34">
        <f t="shared" si="14"/>
        <v>20.853792183195601</v>
      </c>
      <c r="AU34">
        <f t="shared" si="15"/>
        <v>30.074999999999999</v>
      </c>
      <c r="AV34">
        <v>24.219115296803501</v>
      </c>
      <c r="AW34">
        <v>35.037500000000001</v>
      </c>
      <c r="AX34">
        <v>0</v>
      </c>
      <c r="AY34">
        <f t="shared" si="16"/>
        <v>10.8183847031965</v>
      </c>
      <c r="AZ34">
        <f t="shared" si="17"/>
        <v>24.219115296803501</v>
      </c>
      <c r="BA34">
        <f t="shared" si="18"/>
        <v>35.037500000000001</v>
      </c>
      <c r="BB34">
        <v>5.82469842251778E-3</v>
      </c>
      <c r="BC34">
        <v>5.8535796076869401E-3</v>
      </c>
    </row>
    <row r="35" spans="1:55" x14ac:dyDescent="0.45">
      <c r="A35" t="s">
        <v>40</v>
      </c>
      <c r="B35" s="1" t="s">
        <v>49</v>
      </c>
      <c r="C35" s="1">
        <v>10</v>
      </c>
      <c r="D35" s="3" t="s">
        <v>12</v>
      </c>
      <c r="E35" s="3">
        <v>6</v>
      </c>
      <c r="F35" s="5"/>
      <c r="G35" s="4">
        <v>24.5</v>
      </c>
      <c r="H35" s="4">
        <v>11.2</v>
      </c>
      <c r="I35" s="4">
        <v>26.1</v>
      </c>
      <c r="J35" s="4">
        <v>80</v>
      </c>
      <c r="K35" s="4">
        <f t="shared" si="0"/>
        <v>40</v>
      </c>
      <c r="L35" s="4">
        <v>90</v>
      </c>
      <c r="N35">
        <v>928</v>
      </c>
      <c r="O35">
        <v>1458</v>
      </c>
      <c r="P35">
        <v>0</v>
      </c>
      <c r="Q35">
        <v>0</v>
      </c>
      <c r="R35">
        <v>24.276058743169301</v>
      </c>
      <c r="S35">
        <v>25.3</v>
      </c>
      <c r="T35">
        <v>21.7</v>
      </c>
      <c r="U35">
        <f t="shared" si="1"/>
        <v>1.0239412568306996</v>
      </c>
      <c r="V35">
        <f t="shared" si="2"/>
        <v>2.5760587431693018</v>
      </c>
      <c r="W35">
        <f t="shared" si="3"/>
        <v>3.6000000000000014</v>
      </c>
      <c r="X35">
        <v>22.6304407713498</v>
      </c>
      <c r="Y35">
        <v>24.4</v>
      </c>
      <c r="Z35">
        <v>18.7</v>
      </c>
      <c r="AA35">
        <f t="shared" si="4"/>
        <v>1.7695592286501984</v>
      </c>
      <c r="AB35">
        <f t="shared" si="5"/>
        <v>3.9304407713498009</v>
      </c>
      <c r="AC35">
        <f t="shared" si="6"/>
        <v>5.6999999999999993</v>
      </c>
      <c r="AD35">
        <v>23.268685022278</v>
      </c>
      <c r="AE35">
        <v>25.3</v>
      </c>
      <c r="AF35">
        <v>18.5</v>
      </c>
      <c r="AG35">
        <f t="shared" si="7"/>
        <v>2.0313149777220012</v>
      </c>
      <c r="AH35">
        <f t="shared" si="8"/>
        <v>4.7686850222779995</v>
      </c>
      <c r="AI35">
        <f t="shared" si="9"/>
        <v>6.8000000000000007</v>
      </c>
      <c r="AJ35">
        <v>28.597885928961801</v>
      </c>
      <c r="AK35">
        <v>35.65</v>
      </c>
      <c r="AL35">
        <v>22.88</v>
      </c>
      <c r="AM35">
        <f t="shared" si="10"/>
        <v>7.0521140710381971</v>
      </c>
      <c r="AN35">
        <f t="shared" si="11"/>
        <v>5.7178859289618025</v>
      </c>
      <c r="AO35">
        <f t="shared" si="12"/>
        <v>12.77</v>
      </c>
      <c r="AP35">
        <v>21.5337362258953</v>
      </c>
      <c r="AQ35">
        <v>28.6799999999999</v>
      </c>
      <c r="AR35">
        <v>11.5299999999999</v>
      </c>
      <c r="AS35">
        <f t="shared" si="13"/>
        <v>7.1462637741046002</v>
      </c>
      <c r="AT35">
        <f t="shared" si="14"/>
        <v>10.0037362258954</v>
      </c>
      <c r="AU35">
        <f t="shared" si="15"/>
        <v>17.149999999999999</v>
      </c>
      <c r="AV35">
        <v>24.944394977168901</v>
      </c>
      <c r="AW35">
        <v>35.65</v>
      </c>
      <c r="AX35">
        <v>0</v>
      </c>
      <c r="AY35">
        <f t="shared" si="16"/>
        <v>10.705605022831097</v>
      </c>
      <c r="AZ35">
        <f t="shared" si="17"/>
        <v>24.944394977168901</v>
      </c>
      <c r="BA35">
        <f t="shared" si="18"/>
        <v>35.65</v>
      </c>
      <c r="BB35">
        <v>3.3117263298762102E-3</v>
      </c>
      <c r="BC35">
        <v>5.8119069482705796E-3</v>
      </c>
    </row>
    <row r="36" spans="1:55" x14ac:dyDescent="0.45">
      <c r="A36" t="s">
        <v>41</v>
      </c>
      <c r="B36" s="1" t="s">
        <v>47</v>
      </c>
      <c r="C36" s="1">
        <v>2</v>
      </c>
      <c r="D36" s="3" t="s">
        <v>18</v>
      </c>
      <c r="E36" s="3">
        <v>6</v>
      </c>
      <c r="F36" s="5"/>
      <c r="G36" s="4">
        <v>5.24</v>
      </c>
      <c r="H36" s="4">
        <v>2.29</v>
      </c>
      <c r="I36" s="4">
        <v>6.33</v>
      </c>
      <c r="J36" s="4">
        <v>22.4</v>
      </c>
      <c r="K36" s="4">
        <f t="shared" si="0"/>
        <v>11.2</v>
      </c>
      <c r="L36" s="4">
        <v>25</v>
      </c>
      <c r="N36">
        <v>308</v>
      </c>
      <c r="O36">
        <v>414</v>
      </c>
      <c r="P36">
        <v>10</v>
      </c>
      <c r="Q36">
        <v>6</v>
      </c>
      <c r="R36">
        <v>26.227117486338798</v>
      </c>
      <c r="S36">
        <v>27</v>
      </c>
      <c r="T36">
        <v>24</v>
      </c>
      <c r="U36">
        <f t="shared" si="1"/>
        <v>0.77288251366120164</v>
      </c>
      <c r="V36">
        <f t="shared" si="2"/>
        <v>2.2271174863387984</v>
      </c>
      <c r="W36">
        <f t="shared" si="3"/>
        <v>3</v>
      </c>
      <c r="X36">
        <v>24.588670798898001</v>
      </c>
      <c r="Y36">
        <v>25.5</v>
      </c>
      <c r="Z36">
        <v>22</v>
      </c>
      <c r="AA36">
        <f t="shared" si="4"/>
        <v>0.91132920110199933</v>
      </c>
      <c r="AB36">
        <f t="shared" si="5"/>
        <v>2.5886707988980007</v>
      </c>
      <c r="AC36">
        <f t="shared" si="6"/>
        <v>3.5</v>
      </c>
      <c r="AD36">
        <v>25.434879469896</v>
      </c>
      <c r="AE36">
        <v>27</v>
      </c>
      <c r="AF36">
        <v>22</v>
      </c>
      <c r="AG36">
        <f t="shared" si="7"/>
        <v>1.5651205301040001</v>
      </c>
      <c r="AH36">
        <f t="shared" si="8"/>
        <v>3.4348794698959999</v>
      </c>
      <c r="AI36">
        <f t="shared" si="9"/>
        <v>5</v>
      </c>
      <c r="AJ36">
        <v>29.5827527322405</v>
      </c>
      <c r="AK36">
        <v>37.950000000000003</v>
      </c>
      <c r="AL36">
        <v>22.35</v>
      </c>
      <c r="AM36">
        <f t="shared" si="10"/>
        <v>8.3672472677595024</v>
      </c>
      <c r="AN36">
        <f t="shared" si="11"/>
        <v>7.232752732240499</v>
      </c>
      <c r="AO36">
        <f t="shared" si="12"/>
        <v>15.600000000000001</v>
      </c>
      <c r="AP36">
        <v>17.707231404958598</v>
      </c>
      <c r="AQ36">
        <v>27.85</v>
      </c>
      <c r="AR36">
        <v>9.65</v>
      </c>
      <c r="AS36">
        <f t="shared" si="13"/>
        <v>10.142768595041403</v>
      </c>
      <c r="AT36">
        <f t="shared" si="14"/>
        <v>8.057231404958598</v>
      </c>
      <c r="AU36">
        <f t="shared" si="15"/>
        <v>18.200000000000003</v>
      </c>
      <c r="AV36">
        <v>23.6767579908675</v>
      </c>
      <c r="AW36">
        <v>37.950000000000003</v>
      </c>
      <c r="AX36">
        <v>0</v>
      </c>
      <c r="AY36">
        <f t="shared" si="16"/>
        <v>14.273242009132503</v>
      </c>
      <c r="AZ36">
        <f t="shared" si="17"/>
        <v>23.6767579908675</v>
      </c>
      <c r="BA36">
        <f t="shared" si="18"/>
        <v>37.950000000000003</v>
      </c>
      <c r="BB36">
        <v>7.1643098485796499E-3</v>
      </c>
      <c r="BC36">
        <v>8.7361116551120804E-3</v>
      </c>
    </row>
  </sheetData>
  <phoneticPr fontId="18"/>
  <pageMargins left="0.7" right="0.7" top="0.75" bottom="0.75" header="0.3" footer="0.3"/>
  <pageSetup paperSize="9" orientation="portrait" verticalDpi="0" r:id="rId1"/>
  <ignoredErrors>
    <ignoredError sqref="AJ8:AL8 AP8:AR8 AV8:AW8" formulaRange="1"/>
    <ignoredError sqref="AM8:AN8 AS8:AU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設備別特徴量(2021)修正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TLab_N07</dc:creator>
  <cp:lastModifiedBy>TLab_N07</cp:lastModifiedBy>
  <dcterms:created xsi:type="dcterms:W3CDTF">2022-07-14T07:26:31Z</dcterms:created>
  <dcterms:modified xsi:type="dcterms:W3CDTF">2022-07-19T06:20:58Z</dcterms:modified>
</cp:coreProperties>
</file>