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ach1\Documents\icl\optimisation\hw\hw3\"/>
    </mc:Choice>
  </mc:AlternateContent>
  <bookViews>
    <workbookView xWindow="1170" yWindow="330" windowWidth="13950" windowHeight="8085" activeTab="1"/>
  </bookViews>
  <sheets>
    <sheet name="Linearity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Sheet1!$B$8:$F$9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500</definedName>
    <definedName name="solver_lhs1" localSheetId="1" hidden="1">Sheet1!$B$29</definedName>
    <definedName name="solver_lhs10" localSheetId="1" hidden="1">Sheet1!$B$42</definedName>
    <definedName name="solver_lhs11" localSheetId="1" hidden="1">Sheet1!$B$43</definedName>
    <definedName name="solver_lhs12" localSheetId="1" hidden="1">Sheet1!$B$44</definedName>
    <definedName name="solver_lhs13" localSheetId="1" hidden="1">Sheet1!$B$46</definedName>
    <definedName name="solver_lhs14" localSheetId="1" hidden="1">Sheet1!$B$48</definedName>
    <definedName name="solver_lhs15" localSheetId="1" hidden="1">Sheet1!$B$51</definedName>
    <definedName name="solver_lhs16" localSheetId="1" hidden="1">Sheet1!$B$52</definedName>
    <definedName name="solver_lhs17" localSheetId="1" hidden="1">Sheet1!$B$8:$F$8</definedName>
    <definedName name="solver_lhs18" localSheetId="1" hidden="1">Sheet1!$B$44</definedName>
    <definedName name="solver_lhs2" localSheetId="1" hidden="1">Sheet1!$B$30</definedName>
    <definedName name="solver_lhs3" localSheetId="1" hidden="1">Sheet1!$B$31</definedName>
    <definedName name="solver_lhs4" localSheetId="1" hidden="1">Sheet1!$B$32</definedName>
    <definedName name="solver_lhs5" localSheetId="1" hidden="1">Sheet1!$B$35</definedName>
    <definedName name="solver_lhs6" localSheetId="1" hidden="1">Sheet1!$B$36</definedName>
    <definedName name="solver_lhs7" localSheetId="1" hidden="1">Sheet1!$B$37</definedName>
    <definedName name="solver_lhs8" localSheetId="1" hidden="1">Sheet1!$B$38</definedName>
    <definedName name="solver_lhs9" localSheetId="1" hidden="1">Sheet1!$B$41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17</definedName>
    <definedName name="solver_nwt" localSheetId="1" hidden="1">1</definedName>
    <definedName name="solver_opt" localSheetId="1" hidden="1">Sheet1!$B$18</definedName>
    <definedName name="solver_pre" localSheetId="1" hidden="1">0.0000000000001</definedName>
    <definedName name="solver_rbv" localSheetId="1" hidden="1">1</definedName>
    <definedName name="solver_rel1" localSheetId="1" hidden="1">3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5</definedName>
    <definedName name="solver_rel18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Sheet1!$C$29</definedName>
    <definedName name="solver_rhs10" localSheetId="1" hidden="1">Sheet1!$C$42</definedName>
    <definedName name="solver_rhs11" localSheetId="1" hidden="1">Sheet1!$C$43</definedName>
    <definedName name="solver_rhs12" localSheetId="1" hidden="1">Sheet1!$C$44</definedName>
    <definedName name="solver_rhs13" localSheetId="1" hidden="1">Sheet1!$C$46</definedName>
    <definedName name="solver_rhs14" localSheetId="1" hidden="1">Sheet1!$C$48</definedName>
    <definedName name="solver_rhs15" localSheetId="1" hidden="1">Sheet1!$C$51</definedName>
    <definedName name="solver_rhs16" localSheetId="1" hidden="1">Sheet1!$C$52</definedName>
    <definedName name="solver_rhs17" localSheetId="1" hidden="1">binary</definedName>
    <definedName name="solver_rhs18" localSheetId="1" hidden="1">Sheet1!$C$44</definedName>
    <definedName name="solver_rhs2" localSheetId="1" hidden="1">Sheet1!$C$30</definedName>
    <definedName name="solver_rhs3" localSheetId="1" hidden="1">Sheet1!$C$31</definedName>
    <definedName name="solver_rhs4" localSheetId="1" hidden="1">Sheet1!$C$32</definedName>
    <definedName name="solver_rhs5" localSheetId="1" hidden="1">Sheet1!$C$35</definedName>
    <definedName name="solver_rhs6" localSheetId="1" hidden="1">Sheet1!$C$36</definedName>
    <definedName name="solver_rhs7" localSheetId="1" hidden="1">Sheet1!$C$37</definedName>
    <definedName name="solver_rhs8" localSheetId="1" hidden="1">Sheet1!$C$38</definedName>
    <definedName name="solver_rhs9" localSheetId="1" hidden="1">Sheet1!$C$41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600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29" i="1" l="1"/>
  <c r="B18" i="1" l="1"/>
  <c r="B14" i="1"/>
  <c r="C52" i="1"/>
  <c r="B26" i="1"/>
  <c r="C51" i="1"/>
  <c r="B52" i="1"/>
  <c r="B51" i="1"/>
  <c r="C48" i="1"/>
  <c r="B48" i="1"/>
  <c r="B46" i="1"/>
  <c r="C44" i="1"/>
  <c r="C43" i="1"/>
  <c r="C42" i="1"/>
  <c r="C41" i="1"/>
  <c r="B44" i="1"/>
  <c r="B43" i="1"/>
  <c r="B42" i="1"/>
  <c r="B41" i="1"/>
  <c r="C38" i="1"/>
  <c r="C37" i="1"/>
  <c r="C36" i="1"/>
  <c r="C35" i="1"/>
  <c r="B38" i="1"/>
  <c r="B37" i="1"/>
  <c r="B36" i="1"/>
  <c r="B35" i="1"/>
  <c r="B32" i="1"/>
  <c r="B31" i="1"/>
  <c r="B30" i="1"/>
  <c r="B25" i="1"/>
  <c r="B24" i="1"/>
  <c r="B23" i="1"/>
  <c r="B22" i="1"/>
  <c r="E15" i="1"/>
  <c r="D15" i="1"/>
  <c r="C15" i="1"/>
  <c r="B15" i="1"/>
  <c r="E14" i="1"/>
  <c r="D14" i="1"/>
  <c r="C14" i="1"/>
  <c r="E16" i="1" l="1"/>
  <c r="C16" i="1"/>
  <c r="B16" i="1"/>
  <c r="D16" i="1"/>
</calcChain>
</file>

<file path=xl/sharedStrings.xml><?xml version="1.0" encoding="utf-8"?>
<sst xmlns="http://schemas.openxmlformats.org/spreadsheetml/2006/main" count="154" uniqueCount="96">
  <si>
    <t>Product</t>
  </si>
  <si>
    <t>Cost</t>
  </si>
  <si>
    <t>Decisions</t>
  </si>
  <si>
    <t>d1</t>
  </si>
  <si>
    <t>d2</t>
  </si>
  <si>
    <t>d3</t>
  </si>
  <si>
    <t>d4</t>
  </si>
  <si>
    <t>y</t>
  </si>
  <si>
    <t>Revenue</t>
  </si>
  <si>
    <t>Costs</t>
  </si>
  <si>
    <t>Demand</t>
  </si>
  <si>
    <t>Quantities</t>
  </si>
  <si>
    <t>Revenues</t>
  </si>
  <si>
    <t>Profits</t>
  </si>
  <si>
    <t>Overall Profit</t>
  </si>
  <si>
    <t>Details</t>
  </si>
  <si>
    <t>Decision variables</t>
  </si>
  <si>
    <t>Calculate revenues, costs, profits</t>
  </si>
  <si>
    <t>Specify constraints</t>
  </si>
  <si>
    <t>Binary decision variables</t>
  </si>
  <si>
    <t>Non-negativity</t>
  </si>
  <si>
    <t>x1</t>
  </si>
  <si>
    <t>x2</t>
  </si>
  <si>
    <t>x3</t>
  </si>
  <si>
    <t>x4</t>
  </si>
  <si>
    <t>Force choice if producing</t>
  </si>
  <si>
    <t>M</t>
  </si>
  <si>
    <t>Capacity Restrictions</t>
  </si>
  <si>
    <t>Can only produce 2</t>
  </si>
  <si>
    <t>3 only if 1 or 2</t>
  </si>
  <si>
    <t>Either Or</t>
  </si>
  <si>
    <t>x1 and x2</t>
  </si>
  <si>
    <t>x3 and x4</t>
  </si>
  <si>
    <t>Switching Variable</t>
  </si>
  <si>
    <t>M-notation</t>
  </si>
  <si>
    <t>.</t>
  </si>
  <si>
    <t>Microsoft Excel 15.0 Linearity Report</t>
  </si>
  <si>
    <t>Worksheet: [hw3_3b.xlsx]Sheet1</t>
  </si>
  <si>
    <t>Report Created: 09/12/2015 08:04:08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</si>
  <si>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</si>
  <si>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</si>
  <si>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</si>
  <si>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</si>
  <si>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</si>
  <si>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</si>
  <si>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</si>
  <si>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</si>
  <si>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</si>
  <si>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</si>
  <si>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</si>
  <si>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$B$18</t>
  </si>
  <si>
    <t>No</t>
  </si>
  <si>
    <t>$B$8</t>
  </si>
  <si>
    <t>$C$8</t>
  </si>
  <si>
    <t>$D$8</t>
  </si>
  <si>
    <t>$E$8</t>
  </si>
  <si>
    <t>$F$8</t>
  </si>
  <si>
    <t>Decisions Switching Variable</t>
  </si>
  <si>
    <t>$B$9</t>
  </si>
  <si>
    <t>$C$9</t>
  </si>
  <si>
    <t>$D$9</t>
  </si>
  <si>
    <t>$E$9</t>
  </si>
  <si>
    <t>$F$9</t>
  </si>
  <si>
    <t>Quantities Switching Variable</t>
  </si>
  <si>
    <t>$B$29</t>
  </si>
  <si>
    <t>$B$29&gt;=$C$29</t>
  </si>
  <si>
    <t>$B$30</t>
  </si>
  <si>
    <t>$B$30&gt;=$C$30</t>
  </si>
  <si>
    <t>$B$31</t>
  </si>
  <si>
    <t>$B$31&gt;=$C$31</t>
  </si>
  <si>
    <t>$B$32</t>
  </si>
  <si>
    <t>$B$32&gt;=$C$32</t>
  </si>
  <si>
    <t>$B$35</t>
  </si>
  <si>
    <t>$B$35&lt;=$C$35</t>
  </si>
  <si>
    <t>$B$36</t>
  </si>
  <si>
    <t>$B$36&lt;=$C$36</t>
  </si>
  <si>
    <t>$B$37</t>
  </si>
  <si>
    <t>$B$37&lt;=$C$37</t>
  </si>
  <si>
    <t>$B$38</t>
  </si>
  <si>
    <t>$B$38&lt;=$C$38</t>
  </si>
  <si>
    <t>$B$41</t>
  </si>
  <si>
    <t>$B$41&lt;=$C$41</t>
  </si>
  <si>
    <t>$B$42</t>
  </si>
  <si>
    <t>$B$42&lt;=$C$42</t>
  </si>
  <si>
    <t>$B$43</t>
  </si>
  <si>
    <t>$B$43&lt;=$C$43</t>
  </si>
  <si>
    <t>$B$44</t>
  </si>
  <si>
    <t>$B$44&lt;=$C$44</t>
  </si>
  <si>
    <t>$B$46</t>
  </si>
  <si>
    <t>$B$46&lt;=$C$46</t>
  </si>
  <si>
    <t>$B$48</t>
  </si>
  <si>
    <t>$B$48&lt;=$C$48</t>
  </si>
  <si>
    <t>$B$51</t>
  </si>
  <si>
    <t>$B$51&lt;=$C$51</t>
  </si>
  <si>
    <t>$B$52</t>
  </si>
  <si>
    <t>$B$52&lt;=$C$52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</si>
</sst>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164" fontId="2" fillId="2" borderId="0" xfId="1" applyNumberFormat="1" applyFont="1" applyFill="1"/>
    <xf numFmtId="164" fontId="3" fillId="0" borderId="0" xfId="1" applyNumberFormat="1" applyFont="1" applyAlignment="1">
      <alignment horizontal="centerContinuous"/>
    </xf>
    <xf numFmtId="164" fontId="0" fillId="0" borderId="0" xfId="1" applyNumberFormat="1" applyFont="1" applyAlignment="1">
      <alignment horizontal="centerContinuous"/>
    </xf>
    <xf numFmtId="164" fontId="2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3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3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Fill="1" applyBorder="1"/>
    <xf numFmtId="165" fontId="0" fillId="0" borderId="2" xfId="1" applyNumberFormat="1" applyFont="1" applyBorder="1"/>
    <xf numFmtId="0" fontId="3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3" fillId="0" borderId="5" xfId="0" applyFont="1" applyFill="1" applyBorder="1" applyAlignment="1"/>
    <xf numFmtId="164" fontId="0" fillId="0" borderId="6" xfId="0" applyNumberFormat="1" applyFill="1" applyBorder="1" applyAlignment="1"/>
    <xf numFmtId="0" fontId="3" fillId="0" borderId="6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7.7109375" bestFit="1" customWidth="1"/>
    <col min="4" max="4" width="13.7109375" bestFit="1" customWidth="1"/>
    <col min="5" max="5" width="13.42578125" bestFit="1" customWidth="1"/>
    <col min="6" max="6" width="14.7109375" customWidth="1"/>
  </cols>
  <sheetData>
    <row r="1" spans="1:6" x14ac:dyDescent="0.25">
      <c r="A1" s="18" t="s">
        <v>36</v>
      </c>
    </row>
    <row r="2" spans="1:6" x14ac:dyDescent="0.25">
      <c r="A2" s="18" t="s">
        <v>37</v>
      </c>
    </row>
    <row r="3" spans="1:6" x14ac:dyDescent="0.25">
      <c r="A3" s="18" t="s">
        <v>38</v>
      </c>
    </row>
    <row r="6" spans="1:6" ht="15.75" thickBot="1" x14ac:dyDescent="0.3">
      <c r="A6" t="s">
        <v>39</v>
      </c>
    </row>
    <row r="7" spans="1:6" ht="15.75" thickBot="1" x14ac:dyDescent="0.3">
      <c r="B7" s="20" t="s">
        <v>40</v>
      </c>
      <c r="C7" s="20" t="s">
        <v>41</v>
      </c>
      <c r="D7" s="20" t="s">
        <v>42</v>
      </c>
      <c r="E7" s="20" t="s">
        <v>43</v>
      </c>
      <c r="F7" s="20" t="s">
        <v>44</v>
      </c>
    </row>
    <row r="8" spans="1:6" ht="15.75" thickBot="1" x14ac:dyDescent="0.3">
      <c r="B8" s="19" t="s">
        <v>50</v>
      </c>
      <c r="C8" s="19" t="s">
        <v>14</v>
      </c>
      <c r="D8" s="22">
        <v>0</v>
      </c>
      <c r="E8" s="22">
        <v>0</v>
      </c>
      <c r="F8" s="23" t="s">
        <v>51</v>
      </c>
    </row>
    <row r="11" spans="1:6" ht="15.75" thickBot="1" x14ac:dyDescent="0.3">
      <c r="A11" t="s">
        <v>45</v>
      </c>
    </row>
    <row r="12" spans="1:6" ht="15.75" thickBot="1" x14ac:dyDescent="0.3">
      <c r="B12" s="20" t="s">
        <v>40</v>
      </c>
      <c r="C12" s="20" t="s">
        <v>41</v>
      </c>
      <c r="D12" s="20" t="s">
        <v>42</v>
      </c>
      <c r="E12" s="20" t="s">
        <v>43</v>
      </c>
      <c r="F12" s="20" t="s">
        <v>46</v>
      </c>
    </row>
    <row r="13" spans="1:6" x14ac:dyDescent="0.25">
      <c r="B13" s="21" t="s">
        <v>52</v>
      </c>
      <c r="C13" s="21" t="s">
        <v>2</v>
      </c>
      <c r="D13" s="24">
        <v>0</v>
      </c>
      <c r="E13" s="24">
        <v>0</v>
      </c>
      <c r="F13" s="25" t="s">
        <v>51</v>
      </c>
    </row>
    <row r="14" spans="1:6" x14ac:dyDescent="0.25">
      <c r="B14" s="21" t="s">
        <v>53</v>
      </c>
      <c r="C14" s="21" t="s">
        <v>2</v>
      </c>
      <c r="D14" s="24">
        <v>0</v>
      </c>
      <c r="E14" s="24">
        <v>0</v>
      </c>
      <c r="F14" s="25" t="s">
        <v>51</v>
      </c>
    </row>
    <row r="15" spans="1:6" x14ac:dyDescent="0.25">
      <c r="B15" s="21" t="s">
        <v>54</v>
      </c>
      <c r="C15" s="21" t="s">
        <v>2</v>
      </c>
      <c r="D15" s="24">
        <v>0</v>
      </c>
      <c r="E15" s="24">
        <v>0</v>
      </c>
      <c r="F15" s="25" t="s">
        <v>51</v>
      </c>
    </row>
    <row r="16" spans="1:6" x14ac:dyDescent="0.25">
      <c r="B16" s="21" t="s">
        <v>55</v>
      </c>
      <c r="C16" s="21" t="s">
        <v>2</v>
      </c>
      <c r="D16" s="24">
        <v>0</v>
      </c>
      <c r="E16" s="24">
        <v>0</v>
      </c>
      <c r="F16" s="25" t="s">
        <v>51</v>
      </c>
    </row>
    <row r="17" spans="1:6" x14ac:dyDescent="0.25">
      <c r="B17" s="21" t="s">
        <v>56</v>
      </c>
      <c r="C17" s="21" t="s">
        <v>57</v>
      </c>
      <c r="D17" s="24">
        <v>0</v>
      </c>
      <c r="E17" s="24">
        <v>0</v>
      </c>
      <c r="F17" s="25" t="s">
        <v>51</v>
      </c>
    </row>
    <row r="18" spans="1:6" x14ac:dyDescent="0.25">
      <c r="B18" s="21" t="s">
        <v>58</v>
      </c>
      <c r="C18" s="21" t="s">
        <v>11</v>
      </c>
      <c r="D18" s="24">
        <v>0</v>
      </c>
      <c r="E18" s="24">
        <v>0</v>
      </c>
      <c r="F18" s="25" t="s">
        <v>51</v>
      </c>
    </row>
    <row r="19" spans="1:6" x14ac:dyDescent="0.25">
      <c r="B19" s="21" t="s">
        <v>59</v>
      </c>
      <c r="C19" s="21" t="s">
        <v>11</v>
      </c>
      <c r="D19" s="24">
        <v>0</v>
      </c>
      <c r="E19" s="24">
        <v>0</v>
      </c>
      <c r="F19" s="25" t="s">
        <v>51</v>
      </c>
    </row>
    <row r="20" spans="1:6" x14ac:dyDescent="0.25">
      <c r="B20" s="21" t="s">
        <v>60</v>
      </c>
      <c r="C20" s="21" t="s">
        <v>11</v>
      </c>
      <c r="D20" s="24">
        <v>0</v>
      </c>
      <c r="E20" s="24">
        <v>0</v>
      </c>
      <c r="F20" s="25" t="s">
        <v>51</v>
      </c>
    </row>
    <row r="21" spans="1:6" x14ac:dyDescent="0.25">
      <c r="B21" s="21" t="s">
        <v>61</v>
      </c>
      <c r="C21" s="21" t="s">
        <v>11</v>
      </c>
      <c r="D21" s="24">
        <v>0</v>
      </c>
      <c r="E21" s="24">
        <v>0</v>
      </c>
      <c r="F21" s="25" t="s">
        <v>51</v>
      </c>
    </row>
    <row r="22" spans="1:6" ht="15.75" thickBot="1" x14ac:dyDescent="0.3">
      <c r="B22" s="19" t="s">
        <v>62</v>
      </c>
      <c r="C22" s="19" t="s">
        <v>63</v>
      </c>
      <c r="D22" s="22">
        <v>0</v>
      </c>
      <c r="E22" s="22">
        <v>0</v>
      </c>
      <c r="F22" s="23" t="s">
        <v>51</v>
      </c>
    </row>
    <row r="25" spans="1:6" ht="15.75" thickBot="1" x14ac:dyDescent="0.3">
      <c r="A25" t="s">
        <v>47</v>
      </c>
    </row>
    <row r="26" spans="1:6" ht="15.75" thickBot="1" x14ac:dyDescent="0.3">
      <c r="B26" s="20" t="s">
        <v>40</v>
      </c>
      <c r="C26" s="20" t="s">
        <v>41</v>
      </c>
      <c r="D26" s="20" t="s">
        <v>48</v>
      </c>
      <c r="E26" s="20" t="s">
        <v>49</v>
      </c>
      <c r="F26" s="20" t="s">
        <v>44</v>
      </c>
    </row>
    <row r="27" spans="1:6" x14ac:dyDescent="0.25">
      <c r="B27" s="21" t="s">
        <v>64</v>
      </c>
      <c r="C27" s="21" t="s">
        <v>21</v>
      </c>
      <c r="D27" s="24">
        <v>0</v>
      </c>
      <c r="E27" s="21" t="s">
        <v>65</v>
      </c>
      <c r="F27" s="25" t="s">
        <v>51</v>
      </c>
    </row>
    <row r="28" spans="1:6" x14ac:dyDescent="0.25">
      <c r="B28" s="21" t="s">
        <v>66</v>
      </c>
      <c r="C28" s="21" t="s">
        <v>22</v>
      </c>
      <c r="D28" s="24">
        <v>0</v>
      </c>
      <c r="E28" s="21" t="s">
        <v>67</v>
      </c>
      <c r="F28" s="25" t="s">
        <v>51</v>
      </c>
    </row>
    <row r="29" spans="1:6" x14ac:dyDescent="0.25">
      <c r="B29" s="21" t="s">
        <v>68</v>
      </c>
      <c r="C29" s="21" t="s">
        <v>23</v>
      </c>
      <c r="D29" s="24">
        <v>0</v>
      </c>
      <c r="E29" s="21" t="s">
        <v>69</v>
      </c>
      <c r="F29" s="25" t="s">
        <v>51</v>
      </c>
    </row>
    <row r="30" spans="1:6" x14ac:dyDescent="0.25">
      <c r="B30" s="21" t="s">
        <v>70</v>
      </c>
      <c r="C30" s="21" t="s">
        <v>24</v>
      </c>
      <c r="D30" s="24">
        <v>0</v>
      </c>
      <c r="E30" s="21" t="s">
        <v>71</v>
      </c>
      <c r="F30" s="25" t="s">
        <v>51</v>
      </c>
    </row>
    <row r="31" spans="1:6" x14ac:dyDescent="0.25">
      <c r="B31" s="21" t="s">
        <v>72</v>
      </c>
      <c r="C31" s="21"/>
      <c r="D31" s="24">
        <v>0</v>
      </c>
      <c r="E31" s="21" t="s">
        <v>73</v>
      </c>
      <c r="F31" s="25" t="s">
        <v>51</v>
      </c>
    </row>
    <row r="32" spans="1:6" x14ac:dyDescent="0.25">
      <c r="B32" s="21" t="s">
        <v>74</v>
      </c>
      <c r="C32" s="21"/>
      <c r="D32" s="24">
        <v>0</v>
      </c>
      <c r="E32" s="21" t="s">
        <v>75</v>
      </c>
      <c r="F32" s="25" t="s">
        <v>51</v>
      </c>
    </row>
    <row r="33" spans="2:6" x14ac:dyDescent="0.25">
      <c r="B33" s="21" t="s">
        <v>76</v>
      </c>
      <c r="C33" s="21"/>
      <c r="D33" s="24">
        <v>0</v>
      </c>
      <c r="E33" s="21" t="s">
        <v>77</v>
      </c>
      <c r="F33" s="25" t="s">
        <v>51</v>
      </c>
    </row>
    <row r="34" spans="2:6" x14ac:dyDescent="0.25">
      <c r="B34" s="21" t="s">
        <v>78</v>
      </c>
      <c r="C34" s="21"/>
      <c r="D34" s="24">
        <v>0</v>
      </c>
      <c r="E34" s="21" t="s">
        <v>79</v>
      </c>
      <c r="F34" s="25" t="s">
        <v>51</v>
      </c>
    </row>
    <row r="35" spans="2:6" x14ac:dyDescent="0.25">
      <c r="B35" s="21" t="s">
        <v>80</v>
      </c>
      <c r="C35" s="21" t="s">
        <v>21</v>
      </c>
      <c r="D35" s="24">
        <v>0</v>
      </c>
      <c r="E35" s="21" t="s">
        <v>81</v>
      </c>
      <c r="F35" s="25" t="s">
        <v>51</v>
      </c>
    </row>
    <row r="36" spans="2:6" x14ac:dyDescent="0.25">
      <c r="B36" s="21" t="s">
        <v>82</v>
      </c>
      <c r="C36" s="21" t="s">
        <v>22</v>
      </c>
      <c r="D36" s="24">
        <v>0</v>
      </c>
      <c r="E36" s="21" t="s">
        <v>83</v>
      </c>
      <c r="F36" s="25" t="s">
        <v>51</v>
      </c>
    </row>
    <row r="37" spans="2:6" x14ac:dyDescent="0.25">
      <c r="B37" s="21" t="s">
        <v>84</v>
      </c>
      <c r="C37" s="21" t="s">
        <v>23</v>
      </c>
      <c r="D37" s="24">
        <v>0</v>
      </c>
      <c r="E37" s="21" t="s">
        <v>85</v>
      </c>
      <c r="F37" s="25" t="s">
        <v>51</v>
      </c>
    </row>
    <row r="38" spans="2:6" x14ac:dyDescent="0.25">
      <c r="B38" s="21" t="s">
        <v>86</v>
      </c>
      <c r="C38" s="21" t="s">
        <v>24</v>
      </c>
      <c r="D38" s="24">
        <v>0</v>
      </c>
      <c r="E38" s="21" t="s">
        <v>87</v>
      </c>
      <c r="F38" s="25" t="s">
        <v>51</v>
      </c>
    </row>
    <row r="39" spans="2:6" x14ac:dyDescent="0.25">
      <c r="B39" s="21" t="s">
        <v>88</v>
      </c>
      <c r="C39" s="21" t="s">
        <v>28</v>
      </c>
      <c r="D39" s="24">
        <v>0</v>
      </c>
      <c r="E39" s="21" t="s">
        <v>89</v>
      </c>
      <c r="F39" s="25" t="s">
        <v>51</v>
      </c>
    </row>
    <row r="40" spans="2:6" x14ac:dyDescent="0.25">
      <c r="B40" s="21" t="s">
        <v>90</v>
      </c>
      <c r="C40" s="21" t="s">
        <v>29</v>
      </c>
      <c r="D40" s="24">
        <v>0</v>
      </c>
      <c r="E40" s="21" t="s">
        <v>91</v>
      </c>
      <c r="F40" s="25" t="s">
        <v>51</v>
      </c>
    </row>
    <row r="41" spans="2:6" x14ac:dyDescent="0.25">
      <c r="B41" s="21" t="s">
        <v>92</v>
      </c>
      <c r="C41" s="21" t="s">
        <v>31</v>
      </c>
      <c r="D41" s="24">
        <v>0</v>
      </c>
      <c r="E41" s="21" t="s">
        <v>93</v>
      </c>
      <c r="F41" s="25" t="s">
        <v>51</v>
      </c>
    </row>
    <row r="42" spans="2:6" ht="15.75" thickBot="1" x14ac:dyDescent="0.3">
      <c r="B42" s="19" t="s">
        <v>94</v>
      </c>
      <c r="C42" s="19" t="s">
        <v>32</v>
      </c>
      <c r="D42" s="22">
        <v>0</v>
      </c>
      <c r="E42" s="19" t="s">
        <v>95</v>
      </c>
      <c r="F42" s="2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70" zoomScaleNormal="70" workbookViewId="0">
      <selection activeCell="B18" sqref="B18"/>
    </sheetView>
  </sheetViews>
  <sheetFormatPr defaultRowHeight="15" x14ac:dyDescent="0.25"/>
  <cols>
    <col min="1" max="1" width="34" style="1" bestFit="1" customWidth="1"/>
    <col min="2" max="2" width="22.42578125" style="1" bestFit="1" customWidth="1"/>
    <col min="3" max="3" width="20.140625" style="1" bestFit="1" customWidth="1"/>
    <col min="4" max="5" width="17.7109375" style="1" bestFit="1" customWidth="1"/>
    <col min="6" max="6" width="21" style="1" bestFit="1" customWidth="1"/>
    <col min="7" max="7" width="9.140625" style="1"/>
    <col min="8" max="9" width="9.7109375" style="1" bestFit="1" customWidth="1"/>
    <col min="10" max="16384" width="9.140625" style="1"/>
  </cols>
  <sheetData>
    <row r="1" spans="1:6" x14ac:dyDescent="0.25">
      <c r="A1" s="3" t="s">
        <v>15</v>
      </c>
      <c r="B1" s="4"/>
      <c r="C1" s="4"/>
      <c r="D1" s="4"/>
      <c r="E1" s="4"/>
    </row>
    <row r="2" spans="1:6" x14ac:dyDescent="0.25">
      <c r="A2" s="5" t="s">
        <v>0</v>
      </c>
      <c r="B2" s="5">
        <v>1</v>
      </c>
      <c r="C2" s="5">
        <v>2</v>
      </c>
      <c r="D2" s="5">
        <v>3</v>
      </c>
      <c r="E2" s="5">
        <v>4</v>
      </c>
    </row>
    <row r="3" spans="1:6" x14ac:dyDescent="0.25">
      <c r="A3" s="9" t="s">
        <v>1</v>
      </c>
      <c r="B3" s="6">
        <v>50000</v>
      </c>
      <c r="C3" s="6">
        <v>40000</v>
      </c>
      <c r="D3" s="6">
        <v>70000</v>
      </c>
      <c r="E3" s="6">
        <v>60000</v>
      </c>
    </row>
    <row r="4" spans="1:6" x14ac:dyDescent="0.25">
      <c r="A4" s="9" t="s">
        <v>8</v>
      </c>
      <c r="B4" s="6">
        <v>70</v>
      </c>
      <c r="C4" s="6">
        <v>60</v>
      </c>
      <c r="D4" s="6">
        <v>90</v>
      </c>
      <c r="E4" s="6">
        <v>80</v>
      </c>
    </row>
    <row r="5" spans="1:6" x14ac:dyDescent="0.25">
      <c r="A5" s="9" t="s">
        <v>10</v>
      </c>
      <c r="B5" s="6">
        <v>10000</v>
      </c>
      <c r="C5" s="6">
        <v>15000</v>
      </c>
      <c r="D5" s="6">
        <v>12500</v>
      </c>
      <c r="E5" s="6">
        <v>9000</v>
      </c>
    </row>
    <row r="7" spans="1:6" x14ac:dyDescent="0.25">
      <c r="A7" s="3" t="s">
        <v>16</v>
      </c>
      <c r="B7" s="4"/>
      <c r="C7" s="4"/>
      <c r="D7" s="4"/>
      <c r="E7" s="4"/>
      <c r="F7" s="7" t="s">
        <v>33</v>
      </c>
    </row>
    <row r="8" spans="1:6" x14ac:dyDescent="0.25">
      <c r="A8" s="5" t="s">
        <v>2</v>
      </c>
      <c r="B8" s="6">
        <v>0</v>
      </c>
      <c r="C8" s="6">
        <v>1</v>
      </c>
      <c r="D8" s="6">
        <v>1</v>
      </c>
      <c r="E8" s="6">
        <v>0</v>
      </c>
      <c r="F8" s="8">
        <v>0</v>
      </c>
    </row>
    <row r="9" spans="1:6" x14ac:dyDescent="0.25">
      <c r="A9" s="5" t="s">
        <v>11</v>
      </c>
      <c r="B9" s="6">
        <v>0</v>
      </c>
      <c r="C9" s="6">
        <v>15000</v>
      </c>
      <c r="D9" s="6">
        <v>12500</v>
      </c>
      <c r="E9" s="6">
        <v>0</v>
      </c>
      <c r="F9" s="8">
        <v>0</v>
      </c>
    </row>
    <row r="13" spans="1:6" x14ac:dyDescent="0.25">
      <c r="A13" s="3" t="s">
        <v>17</v>
      </c>
      <c r="B13" s="4"/>
      <c r="C13" s="4"/>
      <c r="D13" s="4"/>
      <c r="E13" s="4"/>
    </row>
    <row r="14" spans="1:6" x14ac:dyDescent="0.25">
      <c r="A14" s="5" t="s">
        <v>12</v>
      </c>
      <c r="B14" s="6">
        <f>B9*B4</f>
        <v>0</v>
      </c>
      <c r="C14" s="6">
        <f>C9*C4</f>
        <v>900000</v>
      </c>
      <c r="D14" s="6">
        <f>D9*D4</f>
        <v>1125000</v>
      </c>
      <c r="E14" s="6">
        <f>E9*E4</f>
        <v>0</v>
      </c>
    </row>
    <row r="15" spans="1:6" ht="15.75" thickBot="1" x14ac:dyDescent="0.3">
      <c r="A15" s="5" t="s">
        <v>9</v>
      </c>
      <c r="B15" s="17">
        <f>B8*B3</f>
        <v>0</v>
      </c>
      <c r="C15" s="11">
        <f>C8*C3</f>
        <v>40000</v>
      </c>
      <c r="D15" s="11">
        <f>D8*D3</f>
        <v>70000</v>
      </c>
      <c r="E15" s="11">
        <f>E8*E3</f>
        <v>0</v>
      </c>
    </row>
    <row r="16" spans="1:6" ht="15.75" thickTop="1" x14ac:dyDescent="0.25">
      <c r="A16" s="5" t="s">
        <v>13</v>
      </c>
      <c r="B16" s="10">
        <f>B14-B15</f>
        <v>0</v>
      </c>
      <c r="C16" s="10">
        <f>C14-C15</f>
        <v>860000</v>
      </c>
      <c r="D16" s="10">
        <f>D14-D15</f>
        <v>1055000</v>
      </c>
      <c r="E16" s="10">
        <f>E14-E15</f>
        <v>0</v>
      </c>
    </row>
    <row r="18" spans="1:5" x14ac:dyDescent="0.25">
      <c r="A18" s="5" t="s">
        <v>14</v>
      </c>
      <c r="B18" s="9">
        <f>(B9*B4+C9*C4+D9*D4+E9*E4)-(B8*B3+C8*C3+D8*D3+E8*E3)</f>
        <v>1915000</v>
      </c>
    </row>
    <row r="19" spans="1:5" x14ac:dyDescent="0.25">
      <c r="D19" s="3" t="s">
        <v>34</v>
      </c>
      <c r="E19" s="3"/>
    </row>
    <row r="20" spans="1:5" x14ac:dyDescent="0.25">
      <c r="A20" s="2" t="s">
        <v>18</v>
      </c>
      <c r="D20" s="6" t="s">
        <v>26</v>
      </c>
      <c r="E20" s="6">
        <v>1000000</v>
      </c>
    </row>
    <row r="21" spans="1:5" x14ac:dyDescent="0.25">
      <c r="A21" s="12" t="s">
        <v>19</v>
      </c>
      <c r="B21" s="16"/>
      <c r="C21" s="16"/>
    </row>
    <row r="22" spans="1:5" x14ac:dyDescent="0.25">
      <c r="A22" s="13" t="s">
        <v>3</v>
      </c>
      <c r="B22" s="16">
        <f>B8</f>
        <v>0</v>
      </c>
      <c r="C22" s="16"/>
    </row>
    <row r="23" spans="1:5" x14ac:dyDescent="0.25">
      <c r="A23" s="13" t="s">
        <v>4</v>
      </c>
      <c r="B23" s="16">
        <f>C8</f>
        <v>1</v>
      </c>
      <c r="C23" s="16"/>
    </row>
    <row r="24" spans="1:5" x14ac:dyDescent="0.25">
      <c r="A24" s="13" t="s">
        <v>5</v>
      </c>
      <c r="B24" s="16">
        <f>D8</f>
        <v>1</v>
      </c>
      <c r="C24" s="16"/>
    </row>
    <row r="25" spans="1:5" x14ac:dyDescent="0.25">
      <c r="A25" s="13" t="s">
        <v>6</v>
      </c>
      <c r="B25" s="16">
        <f>E8</f>
        <v>0</v>
      </c>
      <c r="C25" s="16"/>
    </row>
    <row r="26" spans="1:5" x14ac:dyDescent="0.25">
      <c r="A26" s="13" t="s">
        <v>7</v>
      </c>
      <c r="B26" s="16">
        <f>F8</f>
        <v>0</v>
      </c>
      <c r="C26" s="16"/>
    </row>
    <row r="27" spans="1:5" x14ac:dyDescent="0.25">
      <c r="A27" s="13"/>
      <c r="B27" s="16"/>
      <c r="C27" s="16"/>
      <c r="E27" s="1" t="s">
        <v>35</v>
      </c>
    </row>
    <row r="28" spans="1:5" x14ac:dyDescent="0.25">
      <c r="A28" s="12" t="s">
        <v>20</v>
      </c>
      <c r="B28" s="16"/>
      <c r="C28" s="16"/>
    </row>
    <row r="29" spans="1:5" x14ac:dyDescent="0.25">
      <c r="A29" s="13" t="s">
        <v>21</v>
      </c>
      <c r="B29" s="16">
        <f>B9</f>
        <v>0</v>
      </c>
      <c r="C29" s="16">
        <v>0</v>
      </c>
    </row>
    <row r="30" spans="1:5" x14ac:dyDescent="0.25">
      <c r="A30" s="13" t="s">
        <v>22</v>
      </c>
      <c r="B30" s="16">
        <f>C9</f>
        <v>15000</v>
      </c>
      <c r="C30" s="16">
        <v>0</v>
      </c>
    </row>
    <row r="31" spans="1:5" x14ac:dyDescent="0.25">
      <c r="A31" s="13" t="s">
        <v>23</v>
      </c>
      <c r="B31" s="16">
        <f>D9</f>
        <v>12500</v>
      </c>
      <c r="C31" s="16">
        <v>0</v>
      </c>
    </row>
    <row r="32" spans="1:5" x14ac:dyDescent="0.25">
      <c r="A32" s="13" t="s">
        <v>24</v>
      </c>
      <c r="B32" s="16">
        <f>E9</f>
        <v>0</v>
      </c>
      <c r="C32" s="16">
        <v>0</v>
      </c>
    </row>
    <row r="33" spans="1:3" x14ac:dyDescent="0.25">
      <c r="A33" s="13"/>
      <c r="B33" s="16"/>
      <c r="C33" s="16"/>
    </row>
    <row r="34" spans="1:3" x14ac:dyDescent="0.25">
      <c r="A34" s="12" t="s">
        <v>25</v>
      </c>
      <c r="B34" s="16"/>
      <c r="C34" s="16"/>
    </row>
    <row r="35" spans="1:3" x14ac:dyDescent="0.25">
      <c r="A35" s="13">
        <v>1</v>
      </c>
      <c r="B35" s="16">
        <f>B9</f>
        <v>0</v>
      </c>
      <c r="C35" s="16">
        <f>B8*E20</f>
        <v>0</v>
      </c>
    </row>
    <row r="36" spans="1:3" x14ac:dyDescent="0.25">
      <c r="A36" s="13">
        <v>2</v>
      </c>
      <c r="B36" s="16">
        <f>C9</f>
        <v>15000</v>
      </c>
      <c r="C36" s="16">
        <f>C8*E20</f>
        <v>1000000</v>
      </c>
    </row>
    <row r="37" spans="1:3" x14ac:dyDescent="0.25">
      <c r="A37" s="13">
        <v>3</v>
      </c>
      <c r="B37" s="16">
        <f>D9</f>
        <v>12500</v>
      </c>
      <c r="C37" s="16">
        <f>D8*E20</f>
        <v>1000000</v>
      </c>
    </row>
    <row r="38" spans="1:3" x14ac:dyDescent="0.25">
      <c r="A38" s="13">
        <v>4</v>
      </c>
      <c r="B38" s="16">
        <f>E9</f>
        <v>0</v>
      </c>
      <c r="C38" s="16">
        <f>E8*E20</f>
        <v>0</v>
      </c>
    </row>
    <row r="39" spans="1:3" x14ac:dyDescent="0.25">
      <c r="A39" s="13"/>
      <c r="B39" s="16"/>
      <c r="C39" s="16"/>
    </row>
    <row r="40" spans="1:3" x14ac:dyDescent="0.25">
      <c r="A40" s="12" t="s">
        <v>27</v>
      </c>
      <c r="B40" s="16"/>
      <c r="C40" s="16"/>
    </row>
    <row r="41" spans="1:3" x14ac:dyDescent="0.25">
      <c r="A41" s="13" t="s">
        <v>21</v>
      </c>
      <c r="B41" s="6">
        <f>B9</f>
        <v>0</v>
      </c>
      <c r="C41" s="6">
        <f>B5</f>
        <v>10000</v>
      </c>
    </row>
    <row r="42" spans="1:3" x14ac:dyDescent="0.25">
      <c r="A42" s="13" t="s">
        <v>22</v>
      </c>
      <c r="B42" s="6">
        <f>C9</f>
        <v>15000</v>
      </c>
      <c r="C42" s="6">
        <f>C5</f>
        <v>15000</v>
      </c>
    </row>
    <row r="43" spans="1:3" x14ac:dyDescent="0.25">
      <c r="A43" s="13" t="s">
        <v>23</v>
      </c>
      <c r="B43" s="6">
        <f>D9</f>
        <v>12500</v>
      </c>
      <c r="C43" s="6">
        <f>D5</f>
        <v>12500</v>
      </c>
    </row>
    <row r="44" spans="1:3" x14ac:dyDescent="0.25">
      <c r="A44" s="13" t="s">
        <v>24</v>
      </c>
      <c r="B44" s="6">
        <f>E9</f>
        <v>0</v>
      </c>
      <c r="C44" s="6">
        <f>E5</f>
        <v>9000</v>
      </c>
    </row>
    <row r="45" spans="1:3" x14ac:dyDescent="0.25">
      <c r="A45" s="13"/>
      <c r="B45" s="6"/>
      <c r="C45" s="6"/>
    </row>
    <row r="46" spans="1:3" x14ac:dyDescent="0.25">
      <c r="A46" s="12" t="s">
        <v>28</v>
      </c>
      <c r="B46" s="6">
        <f>B8+C8+D8+E8</f>
        <v>2</v>
      </c>
      <c r="C46" s="6">
        <v>2</v>
      </c>
    </row>
    <row r="47" spans="1:3" x14ac:dyDescent="0.25">
      <c r="A47" s="12"/>
      <c r="B47" s="6"/>
      <c r="C47" s="6"/>
    </row>
    <row r="48" spans="1:3" x14ac:dyDescent="0.25">
      <c r="A48" s="12" t="s">
        <v>29</v>
      </c>
      <c r="B48" s="6">
        <f>D8</f>
        <v>1</v>
      </c>
      <c r="C48" s="6">
        <f>B8+C8</f>
        <v>1</v>
      </c>
    </row>
    <row r="49" spans="1:3" x14ac:dyDescent="0.25">
      <c r="A49" s="13"/>
      <c r="B49" s="6"/>
      <c r="C49" s="6"/>
    </row>
    <row r="50" spans="1:3" x14ac:dyDescent="0.25">
      <c r="A50" s="12" t="s">
        <v>30</v>
      </c>
      <c r="B50" s="6"/>
      <c r="C50" s="6"/>
    </row>
    <row r="51" spans="1:3" x14ac:dyDescent="0.25">
      <c r="A51" s="14" t="s">
        <v>31</v>
      </c>
      <c r="B51" s="6">
        <f>B9+C9</f>
        <v>15000</v>
      </c>
      <c r="C51" s="6">
        <f>20000+(E20*F8)</f>
        <v>20000</v>
      </c>
    </row>
    <row r="52" spans="1:3" x14ac:dyDescent="0.25">
      <c r="A52" s="15" t="s">
        <v>32</v>
      </c>
      <c r="B52" s="1">
        <f>D9+E9</f>
        <v>12500</v>
      </c>
      <c r="C52" s="1">
        <f>20000+(E20*(1-F8))</f>
        <v>1020000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Linearity Report 1</vt:lpstr>
      <vt:lpstr>Sheet1</vt:lpstr>
      <vt:lpstr>Sheet2</vt:lpstr>
      <vt:lpstr>Sheet3</vt:lpstr>
    </vt:vector>
  </TitlesOfParts>
  <Company>KPMG UK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2015-12-07T12:22:03Z</dcterms:created>
  <dcterms:modified xsi:type="dcterms:W3CDTF">2015-12-09T08:07:26Z</dcterms:modified>
</cp:coreProperties>
</file>