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<sst xmlns="http://schemas.openxmlformats.org/spreadsheetml/2006/main" count="105" uniqueCount="82">
  <si>
    <t xml:space="preserve">type</t>
  </si>
  <si>
    <t xml:space="preserve">Sizes</t>
  </si>
  <si>
    <t xml:space="preserve">JP metadata</t>
  </si>
  <si>
    <t xml:space="preserve">JP data</t>
  </si>
  <si>
    <t xml:space="preserve">EN metadata</t>
  </si>
  <si>
    <t xml:space="preserve">EN data</t>
  </si>
  <si>
    <t xml:space="preserve">en size</t>
  </si>
  <si>
    <t xml:space="preserve">jp size</t>
  </si>
  <si>
    <t xml:space="preserve">fit?</t>
  </si>
  <si>
    <t xml:space="preserve">jp start</t>
  </si>
  <si>
    <t xml:space="preserve">jp end</t>
  </si>
  <si>
    <t xml:space="preserve">en start</t>
  </si>
  <si>
    <t xml:space="preserve">en end</t>
  </si>
  <si>
    <t xml:space="preserve">change loc.</t>
  </si>
  <si>
    <t xml:space="preserve">data</t>
  </si>
  <si>
    <t xml:space="preserve">purpose</t>
  </si>
  <si>
    <t xml:space="preserve">credits tiles</t>
  </si>
  <si>
    <t xml:space="preserve">DC 02</t>
  </si>
  <si>
    <t xml:space="preserve"># tiles</t>
  </si>
  <si>
    <t xml:space="preserve">c01</t>
  </si>
  <si>
    <t xml:space="preserve">17 07</t>
  </si>
  <si>
    <t xml:space="preserve">W,H map</t>
  </si>
  <si>
    <t xml:space="preserve">9 + 00C192</t>
  </si>
  <si>
    <t xml:space="preserve">Y X position</t>
  </si>
  <si>
    <t xml:space="preserve">c02</t>
  </si>
  <si>
    <t xml:space="preserve">14 07</t>
  </si>
  <si>
    <t xml:space="preserve">…</t>
  </si>
  <si>
    <t xml:space="preserve">9 + 00C1A4</t>
  </si>
  <si>
    <t xml:space="preserve">c03</t>
  </si>
  <si>
    <t xml:space="preserve">16 13</t>
  </si>
  <si>
    <t xml:space="preserve">9 + 00C1AF</t>
  </si>
  <si>
    <t xml:space="preserve">c04</t>
  </si>
  <si>
    <t xml:space="preserve">9 + 00C1BA</t>
  </si>
  <si>
    <t xml:space="preserve">c05</t>
  </si>
  <si>
    <t xml:space="preserve">15 0B</t>
  </si>
  <si>
    <t xml:space="preserve">9 + 00C1C5</t>
  </si>
  <si>
    <t xml:space="preserve">c06</t>
  </si>
  <si>
    <t xml:space="preserve">1A 07</t>
  </si>
  <si>
    <t xml:space="preserve">9 + 00C1D0</t>
  </si>
  <si>
    <t xml:space="preserve">c07</t>
  </si>
  <si>
    <t xml:space="preserve">9 + 00C1DB</t>
  </si>
  <si>
    <t xml:space="preserve">c08</t>
  </si>
  <si>
    <t xml:space="preserve">16 0B</t>
  </si>
  <si>
    <t xml:space="preserve">9 + 00C1E6</t>
  </si>
  <si>
    <t xml:space="preserve">c09</t>
  </si>
  <si>
    <t xml:space="preserve">9 + 00C1F1</t>
  </si>
  <si>
    <t xml:space="preserve">A7</t>
  </si>
  <si>
    <t xml:space="preserve">c10</t>
  </si>
  <si>
    <t xml:space="preserve">1B 07</t>
  </si>
  <si>
    <t xml:space="preserve">9 + 00C1FC</t>
  </si>
  <si>
    <t xml:space="preserve">97</t>
  </si>
  <si>
    <t xml:space="preserve">c11</t>
  </si>
  <si>
    <t xml:space="preserve">19 0B</t>
  </si>
  <si>
    <t xml:space="preserve">9 + 00C207</t>
  </si>
  <si>
    <t xml:space="preserve">57</t>
  </si>
  <si>
    <t xml:space="preserve">c12</t>
  </si>
  <si>
    <t xml:space="preserve">1F 0F</t>
  </si>
  <si>
    <t xml:space="preserve">9 + 00C212</t>
  </si>
  <si>
    <t xml:space="preserve">c13</t>
  </si>
  <si>
    <t xml:space="preserve">16 07</t>
  </si>
  <si>
    <t xml:space="preserve">9 + 00C21D</t>
  </si>
  <si>
    <t xml:space="preserve">c14</t>
  </si>
  <si>
    <t xml:space="preserve">9 + 00C228</t>
  </si>
  <si>
    <t xml:space="preserve">92</t>
  </si>
  <si>
    <t xml:space="preserve">palette</t>
  </si>
  <si>
    <t xml:space="preserve">NONE ***</t>
  </si>
  <si>
    <t xml:space="preserve">end gfx</t>
  </si>
  <si>
    <t xml:space="preserve">37 00</t>
  </si>
  <si>
    <t xml:space="preserve">end tilemap</t>
  </si>
  <si>
    <t xml:space="preserve">0C 05</t>
  </si>
  <si>
    <t xml:space="preserve">9 + 00C232</t>
  </si>
  <si>
    <t xml:space="preserve">8A</t>
  </si>
  <si>
    <t xml:space="preserve">fin gfx</t>
  </si>
  <si>
    <t xml:space="preserve">2E 00</t>
  </si>
  <si>
    <t xml:space="preserve">fin tilemap</t>
  </si>
  <si>
    <t xml:space="preserve">0B 05</t>
  </si>
  <si>
    <t xml:space="preserve">9 + 00C23D</t>
  </si>
  <si>
    <t xml:space="preserve">total</t>
  </si>
  <si>
    <t xml:space="preserve">base</t>
  </si>
  <si>
    <t xml:space="preserve">+(size-1)</t>
  </si>
  <si>
    <t xml:space="preserve">+size</t>
  </si>
  <si>
    <t xml:space="preserve">need to repoint the palette?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</si>
</sst>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&quot;TRUE&quot;;&quot;TRUE&quot;;&quot;FALSE&quot;"/>
    <numFmt numFmtId="167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Consolas"/>
      <family val="3"/>
      <charset val="1"/>
    </font>
    <font>
      <b val="true"/>
      <sz val="10"/>
      <name val="Consolas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B23" activeCellId="0" sqref="B2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62"/>
    <col collapsed="false" customWidth="true" hidden="false" outlineLevel="0" max="2" min="2" style="1" width="6.48"/>
    <col collapsed="false" customWidth="true" hidden="false" outlineLevel="0" max="3" min="3" style="1" width="5.71"/>
    <col collapsed="false" customWidth="true" hidden="false" outlineLevel="0" max="4" min="4" style="2" width="3.81"/>
    <col collapsed="false" customWidth="true" hidden="false" outlineLevel="0" max="5" min="5" style="1" width="7.39"/>
    <col collapsed="false" customWidth="true" hidden="false" outlineLevel="0" max="6" min="6" style="1" width="8.54"/>
    <col collapsed="false" customWidth="true" hidden="false" outlineLevel="0" max="7" min="7" style="1" width="7.39"/>
    <col collapsed="false" customWidth="true" hidden="false" outlineLevel="0" max="8" min="8" style="2" width="7.39"/>
    <col collapsed="false" customWidth="true" hidden="false" outlineLevel="0" max="9" min="9" style="1" width="7.44"/>
    <col collapsed="false" customWidth="true" hidden="false" outlineLevel="0" max="10" min="10" style="1" width="8.54"/>
    <col collapsed="false" customWidth="true" hidden="false" outlineLevel="0" max="11" min="11" style="1" width="7.44"/>
    <col collapsed="false" customWidth="true" hidden="false" outlineLevel="0" max="12" min="12" style="2" width="7.39"/>
    <col collapsed="false" customWidth="true" hidden="false" outlineLevel="0" max="13" min="13" style="1" width="10.62"/>
    <col collapsed="false" customWidth="true" hidden="false" outlineLevel="0" max="14" min="14" style="3" width="6.24"/>
    <col collapsed="false" customWidth="true" hidden="false" outlineLevel="0" max="15" min="15" style="2" width="7.94"/>
    <col collapsed="false" customWidth="true" hidden="false" outlineLevel="0" max="17" min="17" style="1" width="4.91"/>
  </cols>
  <sheetData>
    <row r="1" customFormat="false" ht="12.8" hidden="false" customHeight="false" outlineLevel="0" collapsed="false">
      <c r="A1" s="4" t="s">
        <v>0</v>
      </c>
      <c r="B1" s="5" t="s">
        <v>1</v>
      </c>
      <c r="C1" s="5"/>
      <c r="D1" s="5"/>
      <c r="E1" s="5" t="s">
        <v>2</v>
      </c>
      <c r="F1" s="5"/>
      <c r="G1" s="6" t="s">
        <v>3</v>
      </c>
      <c r="H1" s="6"/>
      <c r="I1" s="5" t="s">
        <v>4</v>
      </c>
      <c r="J1" s="5"/>
      <c r="K1" s="6" t="s">
        <v>5</v>
      </c>
      <c r="L1" s="6"/>
      <c r="XFD1" s="7"/>
    </row>
    <row r="2" customFormat="false" ht="12.8" hidden="false" customHeight="false" outlineLevel="0" collapsed="false">
      <c r="A2" s="4"/>
      <c r="B2" s="7" t="s">
        <v>6</v>
      </c>
      <c r="C2" s="7" t="s">
        <v>7</v>
      </c>
      <c r="D2" s="2" t="s">
        <v>8</v>
      </c>
      <c r="E2" s="1" t="s">
        <v>9</v>
      </c>
      <c r="F2" s="1" t="s">
        <v>10</v>
      </c>
      <c r="G2" s="1" t="s">
        <v>9</v>
      </c>
      <c r="H2" s="2" t="s">
        <v>10</v>
      </c>
      <c r="I2" s="1" t="s">
        <v>11</v>
      </c>
      <c r="J2" s="1" t="s">
        <v>12</v>
      </c>
      <c r="K2" s="1" t="s">
        <v>11</v>
      </c>
      <c r="L2" s="2" t="s">
        <v>12</v>
      </c>
      <c r="M2" s="1" t="s">
        <v>13</v>
      </c>
      <c r="N2" s="3" t="s">
        <v>14</v>
      </c>
      <c r="O2" s="2" t="s">
        <v>15</v>
      </c>
      <c r="P2" s="1" t="s">
        <v>13</v>
      </c>
      <c r="Q2" s="1" t="s">
        <v>14</v>
      </c>
      <c r="R2" s="1" t="s">
        <v>15</v>
      </c>
      <c r="XFD2" s="7"/>
    </row>
    <row r="3" s="8" customFormat="true" ht="12.8" hidden="false" customHeight="false" outlineLevel="0" collapsed="false">
      <c r="A3" s="8" t="s">
        <v>16</v>
      </c>
      <c r="B3" s="8" t="n">
        <v>4820</v>
      </c>
      <c r="C3" s="8" t="n">
        <v>6260</v>
      </c>
      <c r="D3" s="9" t="str">
        <f aca="false">IF(B3 &lt;= C3,"","N")</f>
        <v/>
      </c>
      <c r="E3" s="10" t="str">
        <f aca="false">DEC2HEX(567818,6)</f>
        <v>08AA0A</v>
      </c>
      <c r="F3" s="10" t="str">
        <f aca="false">DEC2HEX(HEX2DEC(E3)+3,6)</f>
        <v>08AA0D</v>
      </c>
      <c r="G3" s="10" t="str">
        <f aca="false">DEC2HEX(HEX2DEC(F3)+1,6)</f>
        <v>08AA0E</v>
      </c>
      <c r="H3" s="11" t="str">
        <f aca="false">DEC2HEX(HEX2DEC(G3)+C3 - 1,6)</f>
        <v>08C281</v>
      </c>
      <c r="I3" s="10" t="str">
        <f aca="false">DEC2HEX(567818,6)</f>
        <v>08AA0A</v>
      </c>
      <c r="J3" s="10" t="str">
        <f aca="false">DEC2HEX(HEX2DEC(I3)+3,6)</f>
        <v>08AA0D</v>
      </c>
      <c r="K3" s="10" t="str">
        <f aca="false">DEC2HEX(HEX2DEC(J3)+1,6)</f>
        <v>08AA0E</v>
      </c>
      <c r="L3" s="11" t="str">
        <f aca="false">DEC2HEX(HEX2DEC(K3)+B3 - 1,6)</f>
        <v>08BCE1</v>
      </c>
      <c r="M3" s="10" t="str">
        <f aca="false">I3</f>
        <v>08AA0A</v>
      </c>
      <c r="N3" s="12" t="s">
        <v>17</v>
      </c>
      <c r="O3" s="13" t="s">
        <v>18</v>
      </c>
      <c r="XFD3" s="7"/>
    </row>
    <row r="4" customFormat="false" ht="12.8" hidden="false" customHeight="false" outlineLevel="0" collapsed="false">
      <c r="A4" s="1" t="s">
        <v>19</v>
      </c>
      <c r="B4" s="1" t="n">
        <v>137</v>
      </c>
      <c r="C4" s="1" t="n">
        <v>127</v>
      </c>
      <c r="D4" s="14" t="str">
        <f aca="false">IF(B4 &lt;= C4,"","N")</f>
        <v>N</v>
      </c>
      <c r="E4" s="15" t="str">
        <f aca="false">DEC2HEX(HEX2DEC(H3)+1,6)</f>
        <v>08C282</v>
      </c>
      <c r="F4" s="16" t="str">
        <f aca="false">DEC2HEX(HEX2DEC(E4)+5,6)</f>
        <v>08C287</v>
      </c>
      <c r="G4" s="15" t="str">
        <f aca="false">DEC2HEX(HEX2DEC(F4)+1,6)</f>
        <v>08C288</v>
      </c>
      <c r="H4" s="17" t="str">
        <f aca="false">DEC2HEX(HEX2DEC(G4)+C4 - 1,6)</f>
        <v>08C306</v>
      </c>
      <c r="I4" s="15" t="str">
        <f aca="false">DEC2HEX(HEX2DEC(L3)+1,6)</f>
        <v>08BCE2</v>
      </c>
      <c r="J4" s="16" t="str">
        <f aca="false">DEC2HEX(HEX2DEC(I4)+5,6)</f>
        <v>08BCE7</v>
      </c>
      <c r="K4" s="15" t="str">
        <f aca="false">DEC2HEX(HEX2DEC(J4)+1,6)</f>
        <v>08BCE8</v>
      </c>
      <c r="L4" s="17" t="str">
        <f aca="false">DEC2HEX(HEX2DEC(K4)+B4 - 1,6)</f>
        <v>08BD70</v>
      </c>
      <c r="M4" s="15" t="str">
        <f aca="false">DEC2HEX(HEX2DEC(J4)-1,6)</f>
        <v>08BCE6</v>
      </c>
      <c r="N4" s="18" t="s">
        <v>20</v>
      </c>
      <c r="O4" s="2" t="s">
        <v>21</v>
      </c>
      <c r="P4" s="15" t="s">
        <v>22</v>
      </c>
      <c r="Q4" s="18" t="n">
        <v>97</v>
      </c>
      <c r="R4" s="1" t="s">
        <v>23</v>
      </c>
      <c r="XFD4" s="7"/>
    </row>
    <row r="5" customFormat="false" ht="12.8" hidden="false" customHeight="false" outlineLevel="0" collapsed="false">
      <c r="A5" s="1" t="s">
        <v>24</v>
      </c>
      <c r="B5" s="1" t="n">
        <v>91</v>
      </c>
      <c r="C5" s="1" t="n">
        <v>93</v>
      </c>
      <c r="D5" s="14" t="str">
        <f aca="false">IF(B5 &lt;= C5,"","N")</f>
        <v/>
      </c>
      <c r="E5" s="15" t="str">
        <f aca="false">DEC2HEX(HEX2DEC(H4)+1,6)</f>
        <v>08C307</v>
      </c>
      <c r="F5" s="16" t="str">
        <f aca="false">DEC2HEX(HEX2DEC(E5)+5,6)</f>
        <v>08C30C</v>
      </c>
      <c r="G5" s="15" t="str">
        <f aca="false">DEC2HEX(HEX2DEC(F5)+1,6)</f>
        <v>08C30D</v>
      </c>
      <c r="H5" s="17" t="str">
        <f aca="false">DEC2HEX(HEX2DEC(G5)+C5 - 1,6)</f>
        <v>08C369</v>
      </c>
      <c r="I5" s="15" t="str">
        <f aca="false">DEC2HEX(HEX2DEC(L4)+1,6)</f>
        <v>08BD71</v>
      </c>
      <c r="J5" s="16" t="str">
        <f aca="false">DEC2HEX(HEX2DEC(I5)+5,6)</f>
        <v>08BD76</v>
      </c>
      <c r="K5" s="15" t="str">
        <f aca="false">DEC2HEX(HEX2DEC(J5)+1,6)</f>
        <v>08BD77</v>
      </c>
      <c r="L5" s="17" t="str">
        <f aca="false">DEC2HEX(HEX2DEC(K5)+B5 - 1,6)</f>
        <v>08BDD1</v>
      </c>
      <c r="M5" s="15" t="str">
        <f aca="false">DEC2HEX(HEX2DEC(J5)-1,6)</f>
        <v>08BD75</v>
      </c>
      <c r="N5" s="18" t="s">
        <v>25</v>
      </c>
      <c r="O5" s="2" t="s">
        <v>26</v>
      </c>
      <c r="P5" s="15" t="s">
        <v>27</v>
      </c>
      <c r="Q5" s="18" t="n">
        <v>97</v>
      </c>
      <c r="R5" s="1" t="s">
        <v>26</v>
      </c>
      <c r="XFD5" s="7"/>
    </row>
    <row r="6" customFormat="false" ht="12.8" hidden="false" customHeight="false" outlineLevel="0" collapsed="false">
      <c r="A6" s="1" t="s">
        <v>28</v>
      </c>
      <c r="B6" s="1" t="n">
        <v>289</v>
      </c>
      <c r="C6" s="1" t="n">
        <v>289</v>
      </c>
      <c r="D6" s="14" t="str">
        <f aca="false">IF(B6 &lt;= C6,"","N")</f>
        <v/>
      </c>
      <c r="E6" s="15" t="str">
        <f aca="false">DEC2HEX(HEX2DEC(H5)+1,6)</f>
        <v>08C36A</v>
      </c>
      <c r="F6" s="16" t="str">
        <f aca="false">DEC2HEX(HEX2DEC(E6)+5,6)</f>
        <v>08C36F</v>
      </c>
      <c r="G6" s="15" t="str">
        <f aca="false">DEC2HEX(HEX2DEC(F6)+1,6)</f>
        <v>08C370</v>
      </c>
      <c r="H6" s="17" t="str">
        <f aca="false">DEC2HEX(HEX2DEC(G6)+C6 - 1,6)</f>
        <v>08C490</v>
      </c>
      <c r="I6" s="15" t="str">
        <f aca="false">DEC2HEX(HEX2DEC(L5)+1,6)</f>
        <v>08BDD2</v>
      </c>
      <c r="J6" s="16" t="str">
        <f aca="false">DEC2HEX(HEX2DEC(I6)+5,6)</f>
        <v>08BDD7</v>
      </c>
      <c r="K6" s="15" t="str">
        <f aca="false">DEC2HEX(HEX2DEC(J6)+1,6)</f>
        <v>08BDD8</v>
      </c>
      <c r="L6" s="17" t="str">
        <f aca="false">DEC2HEX(HEX2DEC(K6)+B6 - 1,6)</f>
        <v>08BEF8</v>
      </c>
      <c r="M6" s="15" t="str">
        <f aca="false">DEC2HEX(HEX2DEC(J6)-1,6)</f>
        <v>08BDD6</v>
      </c>
      <c r="N6" s="18" t="s">
        <v>29</v>
      </c>
      <c r="P6" s="15" t="s">
        <v>30</v>
      </c>
      <c r="Q6" s="18" t="n">
        <v>27</v>
      </c>
      <c r="XFD6" s="7"/>
    </row>
    <row r="7" customFormat="false" ht="12.8" hidden="false" customHeight="false" outlineLevel="0" collapsed="false">
      <c r="A7" s="1" t="s">
        <v>31</v>
      </c>
      <c r="B7" s="1" t="n">
        <v>151</v>
      </c>
      <c r="C7" s="1" t="n">
        <v>115</v>
      </c>
      <c r="D7" s="14" t="str">
        <f aca="false">IF(B7 &lt;= C7,"","N")</f>
        <v>N</v>
      </c>
      <c r="E7" s="15" t="str">
        <f aca="false">DEC2HEX(HEX2DEC(H6)+1,6)</f>
        <v>08C491</v>
      </c>
      <c r="F7" s="16" t="str">
        <f aca="false">DEC2HEX(HEX2DEC(E7)+5,6)</f>
        <v>08C496</v>
      </c>
      <c r="G7" s="15" t="str">
        <f aca="false">DEC2HEX(HEX2DEC(F7)+1,6)</f>
        <v>08C497</v>
      </c>
      <c r="H7" s="17" t="str">
        <f aca="false">DEC2HEX(HEX2DEC(G7)+C7 - 1,6)</f>
        <v>08C509</v>
      </c>
      <c r="I7" s="15" t="str">
        <f aca="false">DEC2HEX(HEX2DEC(L6)+1,6)</f>
        <v>08BEF9</v>
      </c>
      <c r="J7" s="16" t="str">
        <f aca="false">DEC2HEX(HEX2DEC(I7)+5,6)</f>
        <v>08BEFE</v>
      </c>
      <c r="K7" s="15" t="str">
        <f aca="false">DEC2HEX(HEX2DEC(J7)+1,6)</f>
        <v>08BEFF</v>
      </c>
      <c r="L7" s="17" t="str">
        <f aca="false">DEC2HEX(HEX2DEC(K7)+B7 - 1,6)</f>
        <v>08BF95</v>
      </c>
      <c r="M7" s="15" t="str">
        <f aca="false">DEC2HEX(HEX2DEC(J7)-1,6)</f>
        <v>08BEFD</v>
      </c>
      <c r="N7" s="18" t="s">
        <v>25</v>
      </c>
      <c r="P7" s="15" t="s">
        <v>32</v>
      </c>
      <c r="Q7" s="18" t="n">
        <v>97</v>
      </c>
      <c r="XFD7" s="7"/>
    </row>
    <row r="8" customFormat="false" ht="12.8" hidden="false" customHeight="false" outlineLevel="0" collapsed="false">
      <c r="A8" s="1" t="s">
        <v>33</v>
      </c>
      <c r="B8" s="1" t="n">
        <v>252</v>
      </c>
      <c r="C8" s="1" t="n">
        <v>188</v>
      </c>
      <c r="D8" s="14" t="str">
        <f aca="false">IF(B8 &lt;= C8,"","N")</f>
        <v>N</v>
      </c>
      <c r="E8" s="15" t="str">
        <f aca="false">DEC2HEX(HEX2DEC(H7)+1,6)</f>
        <v>08C50A</v>
      </c>
      <c r="F8" s="16" t="str">
        <f aca="false">DEC2HEX(HEX2DEC(E8)+5,6)</f>
        <v>08C50F</v>
      </c>
      <c r="G8" s="15" t="str">
        <f aca="false">DEC2HEX(HEX2DEC(F8)+1,6)</f>
        <v>08C510</v>
      </c>
      <c r="H8" s="17" t="str">
        <f aca="false">DEC2HEX(HEX2DEC(G8)+C8 - 1,6)</f>
        <v>08C5CB</v>
      </c>
      <c r="I8" s="15" t="str">
        <f aca="false">DEC2HEX(HEX2DEC(L7)+1,6)</f>
        <v>08BF96</v>
      </c>
      <c r="J8" s="16" t="str">
        <f aca="false">DEC2HEX(HEX2DEC(I8)+5,6)</f>
        <v>08BF9B</v>
      </c>
      <c r="K8" s="15" t="str">
        <f aca="false">DEC2HEX(HEX2DEC(J8)+1,6)</f>
        <v>08BF9C</v>
      </c>
      <c r="L8" s="17" t="str">
        <f aca="false">DEC2HEX(HEX2DEC(K8)+B8 - 1,6)</f>
        <v>08C097</v>
      </c>
      <c r="M8" s="15" t="str">
        <f aca="false">DEC2HEX(HEX2DEC(J8)-1,6)</f>
        <v>08BF9A</v>
      </c>
      <c r="N8" s="18" t="s">
        <v>34</v>
      </c>
      <c r="P8" s="15" t="s">
        <v>35</v>
      </c>
      <c r="Q8" s="18" t="n">
        <v>77</v>
      </c>
      <c r="XFD8" s="7"/>
    </row>
    <row r="9" customFormat="false" ht="12.8" hidden="false" customHeight="false" outlineLevel="0" collapsed="false">
      <c r="A9" s="1" t="s">
        <v>36</v>
      </c>
      <c r="B9" s="1" t="n">
        <v>176</v>
      </c>
      <c r="C9" s="1" t="n">
        <v>163</v>
      </c>
      <c r="D9" s="14" t="str">
        <f aca="false">IF(B9 &lt;= C9,"","N")</f>
        <v>N</v>
      </c>
      <c r="E9" s="15" t="str">
        <f aca="false">DEC2HEX(HEX2DEC(H8)+1,6)</f>
        <v>08C5CC</v>
      </c>
      <c r="F9" s="16" t="str">
        <f aca="false">DEC2HEX(HEX2DEC(E9)+5,6)</f>
        <v>08C5D1</v>
      </c>
      <c r="G9" s="15" t="str">
        <f aca="false">DEC2HEX(HEX2DEC(F9)+1,6)</f>
        <v>08C5D2</v>
      </c>
      <c r="H9" s="17" t="str">
        <f aca="false">DEC2HEX(HEX2DEC(G9)+C9 - 1,6)</f>
        <v>08C674</v>
      </c>
      <c r="I9" s="15" t="str">
        <f aca="false">DEC2HEX(HEX2DEC(L8)+1,6)</f>
        <v>08C098</v>
      </c>
      <c r="J9" s="16" t="str">
        <f aca="false">DEC2HEX(HEX2DEC(I9)+5,6)</f>
        <v>08C09D</v>
      </c>
      <c r="K9" s="15" t="str">
        <f aca="false">DEC2HEX(HEX2DEC(J9)+1,6)</f>
        <v>08C09E</v>
      </c>
      <c r="L9" s="17" t="str">
        <f aca="false">DEC2HEX(HEX2DEC(K9)+B9 - 1,6)</f>
        <v>08C14D</v>
      </c>
      <c r="M9" s="15" t="str">
        <f aca="false">DEC2HEX(HEX2DEC(J9)-1,6)</f>
        <v>08C09C</v>
      </c>
      <c r="N9" s="18" t="s">
        <v>37</v>
      </c>
      <c r="P9" s="15" t="s">
        <v>38</v>
      </c>
      <c r="Q9" s="18" t="n">
        <v>97</v>
      </c>
      <c r="XFD9" s="7"/>
    </row>
    <row r="10" customFormat="false" ht="12.8" hidden="false" customHeight="false" outlineLevel="0" collapsed="false">
      <c r="A10" s="1" t="s">
        <v>39</v>
      </c>
      <c r="B10" s="1" t="n">
        <v>217</v>
      </c>
      <c r="C10" s="1" t="n">
        <v>131</v>
      </c>
      <c r="D10" s="14" t="str">
        <f aca="false">IF(B10 &lt;= C10,"","N")</f>
        <v>N</v>
      </c>
      <c r="E10" s="15" t="str">
        <f aca="false">DEC2HEX(HEX2DEC(H9)+1,6)</f>
        <v>08C675</v>
      </c>
      <c r="F10" s="16" t="str">
        <f aca="false">DEC2HEX(HEX2DEC(E10)+5,6)</f>
        <v>08C67A</v>
      </c>
      <c r="G10" s="15" t="str">
        <f aca="false">DEC2HEX(HEX2DEC(F10)+1,6)</f>
        <v>08C67B</v>
      </c>
      <c r="H10" s="17" t="str">
        <f aca="false">DEC2HEX(HEX2DEC(G10)+C10 - 1,6)</f>
        <v>08C6FD</v>
      </c>
      <c r="I10" s="15" t="str">
        <f aca="false">DEC2HEX(HEX2DEC(L9)+1,6)</f>
        <v>08C14E</v>
      </c>
      <c r="J10" s="16" t="str">
        <f aca="false">DEC2HEX(HEX2DEC(I10)+5,6)</f>
        <v>08C153</v>
      </c>
      <c r="K10" s="15" t="str">
        <f aca="false">DEC2HEX(HEX2DEC(J10)+1,6)</f>
        <v>08C154</v>
      </c>
      <c r="L10" s="17" t="str">
        <f aca="false">DEC2HEX(HEX2DEC(K10)+B10 - 1,6)</f>
        <v>08C22C</v>
      </c>
      <c r="M10" s="15" t="str">
        <f aca="false">DEC2HEX(HEX2DEC(J10)-1,6)</f>
        <v>08C152</v>
      </c>
      <c r="N10" s="18" t="s">
        <v>37</v>
      </c>
      <c r="P10" s="15" t="s">
        <v>40</v>
      </c>
      <c r="Q10" s="18" t="n">
        <v>97</v>
      </c>
      <c r="XFD10" s="7"/>
    </row>
    <row r="11" customFormat="false" ht="12.8" hidden="false" customHeight="false" outlineLevel="0" collapsed="false">
      <c r="A11" s="1" t="s">
        <v>41</v>
      </c>
      <c r="B11" s="1" t="n">
        <v>301</v>
      </c>
      <c r="C11" s="1" t="n">
        <v>223</v>
      </c>
      <c r="D11" s="14" t="str">
        <f aca="false">IF(B11 &lt;= C11,"","N")</f>
        <v>N</v>
      </c>
      <c r="E11" s="15" t="str">
        <f aca="false">DEC2HEX(HEX2DEC(H10)+1,6)</f>
        <v>08C6FE</v>
      </c>
      <c r="F11" s="16" t="str">
        <f aca="false">DEC2HEX(HEX2DEC(E11)+5,6)</f>
        <v>08C703</v>
      </c>
      <c r="G11" s="15" t="str">
        <f aca="false">DEC2HEX(HEX2DEC(F11)+1,6)</f>
        <v>08C704</v>
      </c>
      <c r="H11" s="17" t="str">
        <f aca="false">DEC2HEX(HEX2DEC(G11)+C11 - 1,6)</f>
        <v>08C7E2</v>
      </c>
      <c r="I11" s="15" t="str">
        <f aca="false">DEC2HEX(HEX2DEC(L10)+1,6)</f>
        <v>08C22D</v>
      </c>
      <c r="J11" s="16" t="str">
        <f aca="false">DEC2HEX(HEX2DEC(I11)+5,6)</f>
        <v>08C232</v>
      </c>
      <c r="K11" s="15" t="str">
        <f aca="false">DEC2HEX(HEX2DEC(J11)+1,6)</f>
        <v>08C233</v>
      </c>
      <c r="L11" s="17" t="str">
        <f aca="false">DEC2HEX(HEX2DEC(K11)+B11 - 1,6)</f>
        <v>08C35F</v>
      </c>
      <c r="M11" s="15" t="str">
        <f aca="false">DEC2HEX(HEX2DEC(J11)-1,6)</f>
        <v>08C231</v>
      </c>
      <c r="N11" s="18" t="s">
        <v>42</v>
      </c>
      <c r="P11" s="15" t="s">
        <v>43</v>
      </c>
      <c r="Q11" s="18" t="n">
        <v>77</v>
      </c>
      <c r="XFD11" s="7"/>
    </row>
    <row r="12" customFormat="false" ht="12.8" hidden="false" customHeight="false" outlineLevel="0" collapsed="false">
      <c r="A12" s="1" t="s">
        <v>44</v>
      </c>
      <c r="B12" s="1" t="n">
        <v>213</v>
      </c>
      <c r="C12" s="1" t="n">
        <v>151</v>
      </c>
      <c r="D12" s="14" t="str">
        <f aca="false">IF(B12 &lt;= C12,"","N")</f>
        <v>N</v>
      </c>
      <c r="E12" s="15" t="str">
        <f aca="false">DEC2HEX(HEX2DEC(H11)+1,6)</f>
        <v>08C7E3</v>
      </c>
      <c r="F12" s="16" t="str">
        <f aca="false">DEC2HEX(HEX2DEC(E12)+5,6)</f>
        <v>08C7E8</v>
      </c>
      <c r="G12" s="15" t="str">
        <f aca="false">DEC2HEX(HEX2DEC(F12)+1,6)</f>
        <v>08C7E9</v>
      </c>
      <c r="H12" s="17" t="str">
        <f aca="false">DEC2HEX(HEX2DEC(G12)+C12 - 1,6)</f>
        <v>08C87F</v>
      </c>
      <c r="I12" s="15" t="str">
        <f aca="false">DEC2HEX(HEX2DEC(L11)+1,6)</f>
        <v>08C360</v>
      </c>
      <c r="J12" s="16" t="str">
        <f aca="false">DEC2HEX(HEX2DEC(I12)+5,6)</f>
        <v>08C365</v>
      </c>
      <c r="K12" s="15" t="str">
        <f aca="false">DEC2HEX(HEX2DEC(J12)+1,6)</f>
        <v>08C366</v>
      </c>
      <c r="L12" s="17" t="str">
        <f aca="false">DEC2HEX(HEX2DEC(K12)+B12 - 1,6)</f>
        <v>08C43A</v>
      </c>
      <c r="M12" s="15" t="str">
        <f aca="false">DEC2HEX(HEX2DEC(J12)-1,6)</f>
        <v>08C364</v>
      </c>
      <c r="N12" s="18" t="s">
        <v>20</v>
      </c>
      <c r="P12" s="15" t="s">
        <v>45</v>
      </c>
      <c r="Q12" s="18" t="s">
        <v>46</v>
      </c>
      <c r="XFD12" s="7"/>
    </row>
    <row r="13" customFormat="false" ht="12.8" hidden="false" customHeight="false" outlineLevel="0" collapsed="false">
      <c r="A13" s="1" t="s">
        <v>47</v>
      </c>
      <c r="B13" s="1" t="n">
        <v>273</v>
      </c>
      <c r="C13" s="1" t="n">
        <v>185</v>
      </c>
      <c r="D13" s="14" t="str">
        <f aca="false">IF(B13 &lt;= C13,"","N")</f>
        <v>N</v>
      </c>
      <c r="E13" s="15" t="str">
        <f aca="false">DEC2HEX(HEX2DEC(H12)+1,6)</f>
        <v>08C880</v>
      </c>
      <c r="F13" s="16" t="str">
        <f aca="false">DEC2HEX(HEX2DEC(E13)+5,6)</f>
        <v>08C885</v>
      </c>
      <c r="G13" s="15" t="str">
        <f aca="false">DEC2HEX(HEX2DEC(F13)+1,6)</f>
        <v>08C886</v>
      </c>
      <c r="H13" s="17" t="str">
        <f aca="false">DEC2HEX(HEX2DEC(G13)+C13 - 1,6)</f>
        <v>08C93E</v>
      </c>
      <c r="I13" s="15" t="str">
        <f aca="false">DEC2HEX(HEX2DEC(L12)+1,6)</f>
        <v>08C43B</v>
      </c>
      <c r="J13" s="16" t="str">
        <f aca="false">DEC2HEX(HEX2DEC(I13)+5,6)</f>
        <v>08C440</v>
      </c>
      <c r="K13" s="15" t="str">
        <f aca="false">DEC2HEX(HEX2DEC(J13)+1,6)</f>
        <v>08C441</v>
      </c>
      <c r="L13" s="17" t="str">
        <f aca="false">DEC2HEX(HEX2DEC(K13)+B13 - 1,6)</f>
        <v>08C551</v>
      </c>
      <c r="M13" s="15" t="str">
        <f aca="false">DEC2HEX(HEX2DEC(J13)-1,6)</f>
        <v>08C43F</v>
      </c>
      <c r="N13" s="18" t="s">
        <v>48</v>
      </c>
      <c r="P13" s="15" t="s">
        <v>49</v>
      </c>
      <c r="Q13" s="18" t="s">
        <v>50</v>
      </c>
      <c r="XFD13" s="7"/>
    </row>
    <row r="14" customFormat="false" ht="12.8" hidden="false" customHeight="false" outlineLevel="0" collapsed="false">
      <c r="A14" s="1" t="s">
        <v>51</v>
      </c>
      <c r="B14" s="1" t="n">
        <v>306</v>
      </c>
      <c r="C14" s="1" t="n">
        <v>233</v>
      </c>
      <c r="D14" s="14" t="str">
        <f aca="false">IF(B14 &lt;= C14,"","N")</f>
        <v>N</v>
      </c>
      <c r="E14" s="15" t="str">
        <f aca="false">DEC2HEX(HEX2DEC(H13)+1,6)</f>
        <v>08C93F</v>
      </c>
      <c r="F14" s="16" t="str">
        <f aca="false">DEC2HEX(HEX2DEC(E14)+5,6)</f>
        <v>08C944</v>
      </c>
      <c r="G14" s="15" t="str">
        <f aca="false">DEC2HEX(HEX2DEC(F14)+1,6)</f>
        <v>08C945</v>
      </c>
      <c r="H14" s="17" t="str">
        <f aca="false">DEC2HEX(HEX2DEC(G14)+C14 - 1,6)</f>
        <v>08CA2D</v>
      </c>
      <c r="I14" s="15" t="str">
        <f aca="false">DEC2HEX(HEX2DEC(L13)+1,6)</f>
        <v>08C552</v>
      </c>
      <c r="J14" s="16" t="str">
        <f aca="false">DEC2HEX(HEX2DEC(I14)+5,6)</f>
        <v>08C557</v>
      </c>
      <c r="K14" s="15" t="str">
        <f aca="false">DEC2HEX(HEX2DEC(J14)+1,6)</f>
        <v>08C558</v>
      </c>
      <c r="L14" s="17" t="str">
        <f aca="false">DEC2HEX(HEX2DEC(K14)+B14 - 1,6)</f>
        <v>08C689</v>
      </c>
      <c r="M14" s="15" t="str">
        <f aca="false">DEC2HEX(HEX2DEC(J14)-1,6)</f>
        <v>08C556</v>
      </c>
      <c r="N14" s="18" t="s">
        <v>52</v>
      </c>
      <c r="P14" s="15" t="s">
        <v>53</v>
      </c>
      <c r="Q14" s="18" t="s">
        <v>54</v>
      </c>
      <c r="XFD14" s="7"/>
    </row>
    <row r="15" customFormat="false" ht="12.8" hidden="false" customHeight="false" outlineLevel="0" collapsed="false">
      <c r="A15" s="1" t="s">
        <v>55</v>
      </c>
      <c r="B15" s="1" t="n">
        <v>495</v>
      </c>
      <c r="C15" s="1" t="n">
        <v>352</v>
      </c>
      <c r="D15" s="14" t="str">
        <f aca="false">IF(B15 &lt;= C15,"","N")</f>
        <v>N</v>
      </c>
      <c r="E15" s="15" t="str">
        <f aca="false">DEC2HEX(HEX2DEC(H14)+1,6)</f>
        <v>08CA2E</v>
      </c>
      <c r="F15" s="16" t="str">
        <f aca="false">DEC2HEX(HEX2DEC(E15)+5,6)</f>
        <v>08CA33</v>
      </c>
      <c r="G15" s="15" t="str">
        <f aca="false">DEC2HEX(HEX2DEC(F15)+1,6)</f>
        <v>08CA34</v>
      </c>
      <c r="H15" s="17" t="str">
        <f aca="false">DEC2HEX(HEX2DEC(G15)+C15 - 1,6)</f>
        <v>08CB93</v>
      </c>
      <c r="I15" s="15" t="str">
        <f aca="false">DEC2HEX(HEX2DEC(L14)+1,6)</f>
        <v>08C68A</v>
      </c>
      <c r="J15" s="16" t="str">
        <f aca="false">DEC2HEX(HEX2DEC(I15)+5,6)</f>
        <v>08C68F</v>
      </c>
      <c r="K15" s="15" t="str">
        <f aca="false">DEC2HEX(HEX2DEC(J15)+1,6)</f>
        <v>08C690</v>
      </c>
      <c r="L15" s="17" t="str">
        <f aca="false">DEC2HEX(HEX2DEC(K15)+B15 - 1,6)</f>
        <v>08C87E</v>
      </c>
      <c r="M15" s="15" t="str">
        <f aca="false">DEC2HEX(HEX2DEC(J15)-1,6)</f>
        <v>08C68E</v>
      </c>
      <c r="N15" s="18" t="s">
        <v>56</v>
      </c>
      <c r="P15" s="15" t="s">
        <v>57</v>
      </c>
      <c r="Q15" s="18" t="s">
        <v>54</v>
      </c>
      <c r="XFD15" s="7"/>
    </row>
    <row r="16" customFormat="false" ht="12.8" hidden="false" customHeight="false" outlineLevel="0" collapsed="false">
      <c r="A16" s="1" t="s">
        <v>58</v>
      </c>
      <c r="B16" s="1" t="n">
        <v>209</v>
      </c>
      <c r="C16" s="1" t="n">
        <v>165</v>
      </c>
      <c r="D16" s="14" t="str">
        <f aca="false">IF(B16 &lt;= C16,"","N")</f>
        <v>N</v>
      </c>
      <c r="E16" s="15" t="str">
        <f aca="false">DEC2HEX(HEX2DEC(H15)+1,6)</f>
        <v>08CB94</v>
      </c>
      <c r="F16" s="16" t="str">
        <f aca="false">DEC2HEX(HEX2DEC(E16)+5,6)</f>
        <v>08CB99</v>
      </c>
      <c r="G16" s="15" t="str">
        <f aca="false">DEC2HEX(HEX2DEC(F16)+1,6)</f>
        <v>08CB9A</v>
      </c>
      <c r="H16" s="17" t="str">
        <f aca="false">DEC2HEX(HEX2DEC(G16)+C16 - 1,6)</f>
        <v>08CC3E</v>
      </c>
      <c r="I16" s="15" t="str">
        <f aca="false">DEC2HEX(HEX2DEC(L15)+1,6)</f>
        <v>08C87F</v>
      </c>
      <c r="J16" s="16" t="str">
        <f aca="false">DEC2HEX(HEX2DEC(I16)+5,6)</f>
        <v>08C884</v>
      </c>
      <c r="K16" s="15" t="str">
        <f aca="false">DEC2HEX(HEX2DEC(J16)+1,6)</f>
        <v>08C885</v>
      </c>
      <c r="L16" s="17" t="str">
        <f aca="false">DEC2HEX(HEX2DEC(K16)+B16 - 1,6)</f>
        <v>08C955</v>
      </c>
      <c r="M16" s="15" t="str">
        <f aca="false">DEC2HEX(HEX2DEC(J16)-1,6)</f>
        <v>08C883</v>
      </c>
      <c r="N16" s="18" t="s">
        <v>59</v>
      </c>
      <c r="P16" s="15" t="s">
        <v>60</v>
      </c>
      <c r="Q16" s="18" t="s">
        <v>50</v>
      </c>
      <c r="XFD16" s="7"/>
    </row>
    <row r="17" s="8" customFormat="true" ht="12.8" hidden="false" customHeight="false" outlineLevel="0" collapsed="false">
      <c r="A17" s="8" t="s">
        <v>61</v>
      </c>
      <c r="B17" s="8" t="n">
        <v>178</v>
      </c>
      <c r="C17" s="8" t="n">
        <v>259</v>
      </c>
      <c r="D17" s="19" t="str">
        <f aca="false">IF(B17 &lt;= C17,"","N")</f>
        <v/>
      </c>
      <c r="E17" s="10" t="str">
        <f aca="false">DEC2HEX(HEX2DEC(H16)+1,6)</f>
        <v>08CC3F</v>
      </c>
      <c r="F17" s="10" t="str">
        <f aca="false">DEC2HEX(HEX2DEC(E17)+5,6)</f>
        <v>08CC44</v>
      </c>
      <c r="G17" s="10" t="str">
        <f aca="false">DEC2HEX(HEX2DEC(F17)+1,6)</f>
        <v>08CC45</v>
      </c>
      <c r="H17" s="20" t="str">
        <f aca="false">DEC2HEX(HEX2DEC(G17)+C17 - 1,6)</f>
        <v>08CD47</v>
      </c>
      <c r="I17" s="10" t="str">
        <f aca="false">DEC2HEX(HEX2DEC(L16)+1,6)</f>
        <v>08C956</v>
      </c>
      <c r="J17" s="10" t="str">
        <f aca="false">DEC2HEX(HEX2DEC(I17)+5,6)</f>
        <v>08C95B</v>
      </c>
      <c r="K17" s="10" t="str">
        <f aca="false">DEC2HEX(HEX2DEC(J17)+1,6)</f>
        <v>08C95C</v>
      </c>
      <c r="L17" s="21" t="str">
        <f aca="false">DEC2HEX(HEX2DEC(K17)+B17 - 1,6)</f>
        <v>08CA0D</v>
      </c>
      <c r="M17" s="10" t="str">
        <f aca="false">DEC2HEX(HEX2DEC(J17)-1,6)</f>
        <v>08C95A</v>
      </c>
      <c r="N17" s="12" t="s">
        <v>59</v>
      </c>
      <c r="O17" s="13" t="s">
        <v>21</v>
      </c>
      <c r="P17" s="10" t="s">
        <v>62</v>
      </c>
      <c r="Q17" s="12" t="s">
        <v>63</v>
      </c>
      <c r="XFD17" s="7"/>
    </row>
    <row r="18" s="8" customFormat="true" ht="12.8" hidden="false" customHeight="false" outlineLevel="0" collapsed="false">
      <c r="A18" s="8" t="s">
        <v>64</v>
      </c>
      <c r="B18" s="8" t="n">
        <v>4</v>
      </c>
      <c r="C18" s="8" t="n">
        <v>4</v>
      </c>
      <c r="D18" s="19" t="str">
        <f aca="false">IF(B18 &lt;= C18,"","N")</f>
        <v/>
      </c>
      <c r="E18" s="22" t="str">
        <f aca="false">DEC2HEX(HEX2DEC(H17)+1,6)</f>
        <v>08CD48</v>
      </c>
      <c r="F18" s="10" t="str">
        <f aca="false">DEC2HEX(HEX2DEC(E18)+3,6)</f>
        <v>08CD4B</v>
      </c>
      <c r="G18" s="10" t="str">
        <f aca="false">DEC2HEX(HEX2DEC(F18)+1,6)</f>
        <v>08CD4C</v>
      </c>
      <c r="H18" s="11" t="str">
        <f aca="false">DEC2HEX(HEX2DEC(G18)+C18 - 1,6)</f>
        <v>08CD4F</v>
      </c>
      <c r="I18" s="10" t="str">
        <f aca="false">DEC2HEX(HEX2DEC(L17)+1,6)</f>
        <v>08CA0E</v>
      </c>
      <c r="J18" s="10" t="str">
        <f aca="false">DEC2HEX(HEX2DEC(I18)+3,6)</f>
        <v>08CA11</v>
      </c>
      <c r="K18" s="10" t="str">
        <f aca="false">DEC2HEX(HEX2DEC(J18)+1,6)</f>
        <v>08CA12</v>
      </c>
      <c r="L18" s="20" t="str">
        <f aca="false">DEC2HEX(HEX2DEC(K18)+B18 - 1,6)</f>
        <v>08CA15</v>
      </c>
      <c r="M18" s="8" t="s">
        <v>65</v>
      </c>
      <c r="N18" s="12"/>
      <c r="O18" s="13"/>
      <c r="XFD18" s="7"/>
    </row>
    <row r="19" customFormat="false" ht="12.8" hidden="false" customHeight="false" outlineLevel="0" collapsed="false">
      <c r="A19" s="1" t="s">
        <v>66</v>
      </c>
      <c r="B19" s="1" t="n">
        <v>327</v>
      </c>
      <c r="C19" s="1" t="n">
        <v>646</v>
      </c>
      <c r="D19" s="14" t="str">
        <f aca="false">IF(B19 &lt;= C19,"","N")</f>
        <v/>
      </c>
      <c r="E19" s="15" t="str">
        <f aca="false">DEC2HEX(HEX2DEC(H18)+1,6)</f>
        <v>08CD50</v>
      </c>
      <c r="F19" s="16" t="str">
        <f aca="false">DEC2HEX(HEX2DEC(E19)+3,6)</f>
        <v>08CD53</v>
      </c>
      <c r="G19" s="15" t="str">
        <f aca="false">DEC2HEX(HEX2DEC(F19)+1,6)</f>
        <v>08CD54</v>
      </c>
      <c r="H19" s="17" t="str">
        <f aca="false">DEC2HEX(HEX2DEC(G19)+C19 - 1,6)</f>
        <v>08CFD9</v>
      </c>
      <c r="I19" s="15" t="str">
        <f aca="false">DEC2HEX(HEX2DEC(L18)+1,6)</f>
        <v>08CA16</v>
      </c>
      <c r="J19" s="16" t="str">
        <f aca="false">DEC2HEX(HEX2DEC(I19)+3,6)</f>
        <v>08CA19</v>
      </c>
      <c r="K19" s="15" t="str">
        <f aca="false">DEC2HEX(HEX2DEC(J19)+1,6)</f>
        <v>08CA1A</v>
      </c>
      <c r="L19" s="17" t="str">
        <f aca="false">DEC2HEX(HEX2DEC(K19)+B19 - 1,6)</f>
        <v>08CB60</v>
      </c>
      <c r="M19" s="15" t="str">
        <f aca="false">I19</f>
        <v>08CA16</v>
      </c>
      <c r="N19" s="18" t="s">
        <v>67</v>
      </c>
      <c r="O19" s="2" t="s">
        <v>18</v>
      </c>
      <c r="XFD19" s="7"/>
    </row>
    <row r="20" s="8" customFormat="true" ht="12.8" hidden="false" customHeight="false" outlineLevel="0" collapsed="false">
      <c r="A20" s="8" t="s">
        <v>68</v>
      </c>
      <c r="B20" s="8" t="n">
        <v>62</v>
      </c>
      <c r="C20" s="8" t="n">
        <v>162</v>
      </c>
      <c r="D20" s="19" t="str">
        <f aca="false">IF(B20 &lt;= C20,"","N")</f>
        <v/>
      </c>
      <c r="E20" s="10" t="str">
        <f aca="false">DEC2HEX(HEX2DEC(H19)+1,6)</f>
        <v>08CFDA</v>
      </c>
      <c r="F20" s="10" t="str">
        <f aca="false">DEC2HEX(HEX2DEC(E20)+5,6)</f>
        <v>08CFDF</v>
      </c>
      <c r="G20" s="10" t="str">
        <f aca="false">DEC2HEX(HEX2DEC(F20)+1,6)</f>
        <v>08CFE0</v>
      </c>
      <c r="H20" s="20" t="str">
        <f aca="false">DEC2HEX(HEX2DEC(G20)+C20 - 1,6)</f>
        <v>08D081</v>
      </c>
      <c r="I20" s="10" t="str">
        <f aca="false">DEC2HEX(HEX2DEC(L19)+1,6)</f>
        <v>08CB61</v>
      </c>
      <c r="J20" s="10" t="str">
        <f aca="false">DEC2HEX(HEX2DEC(I20)+5,6)</f>
        <v>08CB66</v>
      </c>
      <c r="K20" s="10" t="str">
        <f aca="false">DEC2HEX(HEX2DEC(J20)+1,6)</f>
        <v>08CB67</v>
      </c>
      <c r="L20" s="20" t="str">
        <f aca="false">DEC2HEX(HEX2DEC(K20)+B20 - 1,6)</f>
        <v>08CBA4</v>
      </c>
      <c r="M20" s="10" t="str">
        <f aca="false">DEC2HEX(HEX2DEC(J20)-1,6)</f>
        <v>08CB65</v>
      </c>
      <c r="N20" s="12" t="s">
        <v>69</v>
      </c>
      <c r="O20" s="13"/>
      <c r="P20" s="10" t="s">
        <v>70</v>
      </c>
      <c r="Q20" s="10" t="s">
        <v>71</v>
      </c>
      <c r="R20" s="8" t="s">
        <v>23</v>
      </c>
      <c r="XFD20" s="7"/>
    </row>
    <row r="21" customFormat="false" ht="12.8" hidden="false" customHeight="false" outlineLevel="0" collapsed="false">
      <c r="A21" s="1" t="s">
        <v>72</v>
      </c>
      <c r="B21" s="1" t="n">
        <v>273</v>
      </c>
      <c r="C21" s="1" t="n">
        <v>626</v>
      </c>
      <c r="D21" s="14" t="str">
        <f aca="false">IF(B21 &lt;= C21,"","N")</f>
        <v/>
      </c>
      <c r="E21" s="15" t="str">
        <f aca="false">DEC2HEX(HEX2DEC(H20)+1,6)</f>
        <v>08D082</v>
      </c>
      <c r="F21" s="16" t="str">
        <f aca="false">DEC2HEX(HEX2DEC(E21)+3,6)</f>
        <v>08D085</v>
      </c>
      <c r="G21" s="15" t="str">
        <f aca="false">DEC2HEX(HEX2DEC(F21)+1,6)</f>
        <v>08D086</v>
      </c>
      <c r="H21" s="17" t="str">
        <f aca="false">DEC2HEX(HEX2DEC(G21)+C21 - 1,6)</f>
        <v>08D2F7</v>
      </c>
      <c r="I21" s="15" t="str">
        <f aca="false">DEC2HEX(HEX2DEC(L20)+1,6)</f>
        <v>08CBA5</v>
      </c>
      <c r="J21" s="16" t="str">
        <f aca="false">DEC2HEX(HEX2DEC(I21)+3,6)</f>
        <v>08CBA8</v>
      </c>
      <c r="K21" s="15" t="str">
        <f aca="false">DEC2HEX(HEX2DEC(J21)+1,6)</f>
        <v>08CBA9</v>
      </c>
      <c r="L21" s="17" t="str">
        <f aca="false">DEC2HEX(HEX2DEC(K21)+B21 - 1,6)</f>
        <v>08CCB9</v>
      </c>
      <c r="M21" s="15" t="str">
        <f aca="false">I21</f>
        <v>08CBA5</v>
      </c>
      <c r="N21" s="18" t="s">
        <v>73</v>
      </c>
      <c r="O21" s="2" t="s">
        <v>18</v>
      </c>
      <c r="XFD21" s="7"/>
    </row>
    <row r="22" s="8" customFormat="true" ht="12.8" hidden="false" customHeight="false" outlineLevel="0" collapsed="false">
      <c r="A22" s="8" t="s">
        <v>74</v>
      </c>
      <c r="B22" s="8" t="n">
        <v>57</v>
      </c>
      <c r="C22" s="8" t="n">
        <v>157</v>
      </c>
      <c r="D22" s="19" t="str">
        <f aca="false">IF(B22 &lt;= C22,"","N")</f>
        <v/>
      </c>
      <c r="E22" s="10" t="str">
        <f aca="false">DEC2HEX(HEX2DEC(H21)+1,6)</f>
        <v>08D2F8</v>
      </c>
      <c r="F22" s="10" t="str">
        <f aca="false">DEC2HEX(HEX2DEC(E22)+5,6)</f>
        <v>08D2FD</v>
      </c>
      <c r="G22" s="10" t="str">
        <f aca="false">DEC2HEX(HEX2DEC(F22)+1,6)</f>
        <v>08D2FE</v>
      </c>
      <c r="H22" s="20" t="str">
        <f aca="false">DEC2HEX(HEX2DEC(G22)+C22 - 1,6)</f>
        <v>08D39A</v>
      </c>
      <c r="I22" s="10" t="str">
        <f aca="false">DEC2HEX(HEX2DEC(L21)+1,6)</f>
        <v>08CCBA</v>
      </c>
      <c r="J22" s="10" t="str">
        <f aca="false">DEC2HEX(HEX2DEC(I22)+5,6)</f>
        <v>08CCBF</v>
      </c>
      <c r="K22" s="10" t="str">
        <f aca="false">DEC2HEX(HEX2DEC(J22)+1,6)</f>
        <v>08CCC0</v>
      </c>
      <c r="L22" s="20" t="str">
        <f aca="false">DEC2HEX(HEX2DEC(K22)+B22 - 1,6)</f>
        <v>08CCF8</v>
      </c>
      <c r="M22" s="10" t="str">
        <f aca="false">DEC2HEX(HEX2DEC(J22)-1,6)</f>
        <v>08CCBE</v>
      </c>
      <c r="N22" s="12" t="s">
        <v>75</v>
      </c>
      <c r="O22" s="13"/>
      <c r="P22" s="10" t="s">
        <v>76</v>
      </c>
      <c r="Q22" s="10" t="s">
        <v>71</v>
      </c>
      <c r="R22" s="8" t="s">
        <v>23</v>
      </c>
      <c r="XFD22" s="7"/>
    </row>
    <row r="23" customFormat="false" ht="12.8" hidden="false" customHeight="false" outlineLevel="0" collapsed="false">
      <c r="A23" s="1" t="s">
        <v>77</v>
      </c>
      <c r="B23" s="1" t="n">
        <f aca="false">SUM(B3:B22)</f>
        <v>8831</v>
      </c>
      <c r="C23" s="1" t="n">
        <f aca="false">SUM(C3:C22)</f>
        <v>10529</v>
      </c>
      <c r="D23" s="14" t="str">
        <f aca="false">IF(B23 &lt;= C23,"","N")</f>
        <v/>
      </c>
      <c r="E23" s="1" t="s">
        <v>78</v>
      </c>
      <c r="F23" s="1" t="s">
        <v>79</v>
      </c>
      <c r="G23" s="1" t="s">
        <v>80</v>
      </c>
      <c r="I23" s="1" t="s">
        <v>78</v>
      </c>
      <c r="J23" s="1" t="s">
        <v>79</v>
      </c>
      <c r="K23" s="1" t="s">
        <v>80</v>
      </c>
      <c r="XFD23" s="7"/>
    </row>
    <row r="24" customFormat="false" ht="12.8" hidden="false" customHeight="false" outlineLevel="0" collapsed="false">
      <c r="A24" s="1" t="s">
        <v>81</v>
      </c>
      <c r="D24" s="23" t="str">
        <f aca="false">IF(L17&lt;E18,"no","yes")</f>
        <v>no</v>
      </c>
    </row>
  </sheetData>
  <mergeCells count="6">
    <mergeCell ref="A1:A2"/>
    <mergeCell ref="B1:D1"/>
    <mergeCell ref="E1:F1"/>
    <mergeCell ref="G1:H1"/>
    <mergeCell ref="I1:J1"/>
    <mergeCell ref="K1:L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5225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2023-07-13T20:51:18Z</dcterms:created>
  <dc:creator/>
  <dc:description/>
  <dc:language>en-US</dc:language>
  <cp:lastModifiedBy/>
  <dcterms:modified xsi:type="dcterms:W3CDTF">2024-04-05T20:27:29Z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