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ska7rp/Downloads/Next/Project Apnapan/School Data/"/>
    </mc:Choice>
  </mc:AlternateContent>
  <xr:revisionPtr revIDLastSave="0" documentId="13_ncr:1_{7AA0B1A8-2172-9D42-B451-CFF6CF23EA69}" xr6:coauthVersionLast="47" xr6:coauthVersionMax="47" xr10:uidLastSave="{00000000-0000-0000-0000-000000000000}"/>
  <bookViews>
    <workbookView xWindow="0" yWindow="740" windowWidth="30240" windowHeight="18900" activeTab="1" xr2:uid="{00000000-000D-0000-FFFF-FFFF00000000}"/>
  </bookViews>
  <sheets>
    <sheet name="Form responses 1" sheetId="1" r:id="rId1"/>
    <sheet name="Copy of Data " sheetId="2" r:id="rId2"/>
    <sheet name="Numeric Only" sheetId="3" r:id="rId3"/>
    <sheet name="Pivot table " sheetId="4" r:id="rId4"/>
    <sheet name="EFA" sheetId="5" r:id="rId5"/>
  </sheets>
  <calcPr calcId="191029"/>
  <pivotCaches>
    <pivotCache cacheId="2"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4" l="1"/>
  <c r="J9" i="4"/>
  <c r="J6" i="4"/>
  <c r="J5" i="4"/>
  <c r="I6" i="4"/>
  <c r="I5" i="4"/>
  <c r="AD131" i="2"/>
  <c r="X131" i="2"/>
  <c r="S132" i="2"/>
  <c r="AO124" i="2"/>
  <c r="AM124" i="2"/>
  <c r="AK124" i="2"/>
  <c r="AH124" i="2"/>
  <c r="AF124" i="2"/>
  <c r="AD124" i="2"/>
  <c r="AB124" i="2"/>
  <c r="Z124" i="2"/>
  <c r="X124" i="2"/>
  <c r="V124" i="2"/>
  <c r="S124" i="2"/>
  <c r="Q124" i="2"/>
  <c r="N124" i="2"/>
  <c r="L124" i="2"/>
  <c r="AO121" i="2"/>
  <c r="AM121" i="2"/>
  <c r="AK121" i="2"/>
  <c r="AH121" i="2"/>
  <c r="AF121" i="2"/>
  <c r="AD121" i="2"/>
  <c r="AB121" i="2"/>
  <c r="Z121" i="2"/>
  <c r="X121" i="2"/>
  <c r="V121" i="2"/>
  <c r="S121" i="2"/>
  <c r="Q121" i="2"/>
  <c r="N121" i="2"/>
  <c r="L121" i="2"/>
  <c r="AO120" i="2"/>
  <c r="AM120" i="2"/>
  <c r="AK120" i="2"/>
  <c r="AH120" i="2"/>
  <c r="AF120" i="2"/>
  <c r="AD120" i="2"/>
  <c r="AB120" i="2"/>
  <c r="Z120" i="2"/>
  <c r="X120" i="2"/>
  <c r="V120" i="2"/>
  <c r="S120" i="2"/>
  <c r="Q120" i="2"/>
  <c r="N120" i="2"/>
  <c r="L120" i="2"/>
  <c r="AO119" i="2"/>
  <c r="AM119" i="2"/>
  <c r="AK119" i="2"/>
  <c r="AH119" i="2"/>
  <c r="AF119" i="2"/>
  <c r="AD119" i="2"/>
  <c r="AB119" i="2"/>
  <c r="Z119" i="2"/>
  <c r="X119" i="2"/>
  <c r="V119" i="2"/>
  <c r="S119" i="2"/>
  <c r="Q119" i="2"/>
  <c r="N119" i="2"/>
  <c r="L119" i="2"/>
  <c r="AO118" i="2"/>
  <c r="AM118" i="2"/>
  <c r="AK118" i="2"/>
  <c r="AH118" i="2"/>
  <c r="AF118" i="2"/>
  <c r="AD118" i="2"/>
  <c r="AB118" i="2"/>
  <c r="Z118" i="2"/>
  <c r="X118" i="2"/>
  <c r="V118" i="2"/>
  <c r="S118" i="2"/>
  <c r="Q118" i="2"/>
  <c r="N118" i="2"/>
  <c r="L118" i="2"/>
  <c r="AO117" i="2"/>
  <c r="AM117" i="2"/>
  <c r="AK117" i="2"/>
  <c r="AH117" i="2"/>
  <c r="AF117" i="2"/>
  <c r="AD117" i="2"/>
  <c r="AB117" i="2"/>
  <c r="Z117" i="2"/>
  <c r="X117" i="2"/>
  <c r="V117" i="2"/>
  <c r="S117" i="2"/>
  <c r="Q117" i="2"/>
  <c r="N117" i="2"/>
  <c r="L117" i="2"/>
  <c r="AO116" i="2"/>
  <c r="AM116" i="2"/>
  <c r="AK116" i="2"/>
  <c r="AH116" i="2"/>
  <c r="AF116" i="2"/>
  <c r="AD116" i="2"/>
  <c r="AB116" i="2"/>
  <c r="Z116" i="2"/>
  <c r="X116" i="2"/>
  <c r="V116" i="2"/>
  <c r="S116" i="2"/>
  <c r="Q116" i="2"/>
  <c r="N116" i="2"/>
  <c r="L116" i="2"/>
  <c r="AO115" i="2"/>
  <c r="AM115" i="2"/>
  <c r="AK115" i="2"/>
  <c r="AH115" i="2"/>
  <c r="AF115" i="2"/>
  <c r="AD115" i="2"/>
  <c r="AB115" i="2"/>
  <c r="Z115" i="2"/>
  <c r="X115" i="2"/>
  <c r="V115" i="2"/>
  <c r="S115" i="2"/>
  <c r="Q115" i="2"/>
  <c r="N115" i="2"/>
  <c r="L115" i="2"/>
  <c r="AO114" i="2"/>
  <c r="AM114" i="2"/>
  <c r="AK114" i="2"/>
  <c r="AH114" i="2"/>
  <c r="AF114" i="2"/>
  <c r="AD114" i="2"/>
  <c r="AB114" i="2"/>
  <c r="Z114" i="2"/>
  <c r="X114" i="2"/>
  <c r="V114" i="2"/>
  <c r="S114" i="2"/>
  <c r="Q114" i="2"/>
  <c r="N114" i="2"/>
  <c r="L114" i="2"/>
  <c r="AO113" i="2"/>
  <c r="AM113" i="2"/>
  <c r="AK113" i="2"/>
  <c r="AH113" i="2"/>
  <c r="AF113" i="2"/>
  <c r="AD113" i="2"/>
  <c r="AB113" i="2"/>
  <c r="Z113" i="2"/>
  <c r="X113" i="2"/>
  <c r="V113" i="2"/>
  <c r="S113" i="2"/>
  <c r="Q113" i="2"/>
  <c r="N113" i="2"/>
  <c r="L113" i="2"/>
  <c r="AO112" i="2"/>
  <c r="AM112" i="2"/>
  <c r="AK112" i="2"/>
  <c r="AH112" i="2"/>
  <c r="AF112" i="2"/>
  <c r="AD112" i="2"/>
  <c r="AB112" i="2"/>
  <c r="Z112" i="2"/>
  <c r="X112" i="2"/>
  <c r="V112" i="2"/>
  <c r="S112" i="2"/>
  <c r="Q112" i="2"/>
  <c r="N112" i="2"/>
  <c r="L112" i="2"/>
  <c r="AO111" i="2"/>
  <c r="AM111" i="2"/>
  <c r="AK111" i="2"/>
  <c r="AH111" i="2"/>
  <c r="AF111" i="2"/>
  <c r="AD111" i="2"/>
  <c r="AB111" i="2"/>
  <c r="Z111" i="2"/>
  <c r="X111" i="2"/>
  <c r="V111" i="2"/>
  <c r="S111" i="2"/>
  <c r="Q111" i="2"/>
  <c r="N111" i="2"/>
  <c r="L111" i="2"/>
  <c r="AO110" i="2"/>
  <c r="AM110" i="2"/>
  <c r="AK110" i="2"/>
  <c r="AH110" i="2"/>
  <c r="AF110" i="2"/>
  <c r="AD110" i="2"/>
  <c r="AB110" i="2"/>
  <c r="Z110" i="2"/>
  <c r="X110" i="2"/>
  <c r="V110" i="2"/>
  <c r="S110" i="2"/>
  <c r="Q110" i="2"/>
  <c r="N110" i="2"/>
  <c r="L110" i="2"/>
  <c r="AO109" i="2"/>
  <c r="AM109" i="2"/>
  <c r="AK109" i="2"/>
  <c r="AH109" i="2"/>
  <c r="AF109" i="2"/>
  <c r="AD109" i="2"/>
  <c r="AB109" i="2"/>
  <c r="Z109" i="2"/>
  <c r="X109" i="2"/>
  <c r="V109" i="2"/>
  <c r="S109" i="2"/>
  <c r="Q109" i="2"/>
  <c r="N109" i="2"/>
  <c r="L109" i="2"/>
  <c r="AO108" i="2"/>
  <c r="AM108" i="2"/>
  <c r="AK108" i="2"/>
  <c r="AH108" i="2"/>
  <c r="AF108" i="2"/>
  <c r="AD108" i="2"/>
  <c r="AB108" i="2"/>
  <c r="Z108" i="2"/>
  <c r="X108" i="2"/>
  <c r="V108" i="2"/>
  <c r="S108" i="2"/>
  <c r="Q108" i="2"/>
  <c r="N108" i="2"/>
  <c r="L108" i="2"/>
  <c r="AO107" i="2"/>
  <c r="AM107" i="2"/>
  <c r="AK107" i="2"/>
  <c r="AH107" i="2"/>
  <c r="AF107" i="2"/>
  <c r="AD107" i="2"/>
  <c r="AB107" i="2"/>
  <c r="Z107" i="2"/>
  <c r="X107" i="2"/>
  <c r="V107" i="2"/>
  <c r="S107" i="2"/>
  <c r="Q107" i="2"/>
  <c r="N107" i="2"/>
  <c r="L107" i="2"/>
  <c r="AO106" i="2"/>
  <c r="AM106" i="2"/>
  <c r="AK106" i="2"/>
  <c r="AH106" i="2"/>
  <c r="AF106" i="2"/>
  <c r="AD106" i="2"/>
  <c r="AB106" i="2"/>
  <c r="Z106" i="2"/>
  <c r="X106" i="2"/>
  <c r="V106" i="2"/>
  <c r="S106" i="2"/>
  <c r="Q106" i="2"/>
  <c r="N106" i="2"/>
  <c r="L106" i="2"/>
  <c r="AO105" i="2"/>
  <c r="AM105" i="2"/>
  <c r="AK105" i="2"/>
  <c r="AH105" i="2"/>
  <c r="AF105" i="2"/>
  <c r="AD105" i="2"/>
  <c r="AB105" i="2"/>
  <c r="Z105" i="2"/>
  <c r="X105" i="2"/>
  <c r="V105" i="2"/>
  <c r="S105" i="2"/>
  <c r="Q105" i="2"/>
  <c r="N105" i="2"/>
  <c r="L105" i="2"/>
  <c r="AO104" i="2"/>
  <c r="AM104" i="2"/>
  <c r="AK104" i="2"/>
  <c r="AH104" i="2"/>
  <c r="AF104" i="2"/>
  <c r="AD104" i="2"/>
  <c r="AB104" i="2"/>
  <c r="Z104" i="2"/>
  <c r="X104" i="2"/>
  <c r="V104" i="2"/>
  <c r="S104" i="2"/>
  <c r="Q104" i="2"/>
  <c r="N104" i="2"/>
  <c r="L104" i="2"/>
  <c r="AO103" i="2"/>
  <c r="AM103" i="2"/>
  <c r="AK103" i="2"/>
  <c r="AH103" i="2"/>
  <c r="AF103" i="2"/>
  <c r="AD103" i="2"/>
  <c r="AB103" i="2"/>
  <c r="Z103" i="2"/>
  <c r="X103" i="2"/>
  <c r="V103" i="2"/>
  <c r="S103" i="2"/>
  <c r="Q103" i="2"/>
  <c r="N103" i="2"/>
  <c r="L103" i="2"/>
  <c r="AO102" i="2"/>
  <c r="AM102" i="2"/>
  <c r="AK102" i="2"/>
  <c r="AH102" i="2"/>
  <c r="AF102" i="2"/>
  <c r="AD102" i="2"/>
  <c r="AB102" i="2"/>
  <c r="Z102" i="2"/>
  <c r="X102" i="2"/>
  <c r="V102" i="2"/>
  <c r="S102" i="2"/>
  <c r="Q102" i="2"/>
  <c r="N102" i="2"/>
  <c r="L102" i="2"/>
  <c r="AO101" i="2"/>
  <c r="AM101" i="2"/>
  <c r="AK101" i="2"/>
  <c r="AH101" i="2"/>
  <c r="AF101" i="2"/>
  <c r="AD101" i="2"/>
  <c r="AB101" i="2"/>
  <c r="Z101" i="2"/>
  <c r="X101" i="2"/>
  <c r="V101" i="2"/>
  <c r="S101" i="2"/>
  <c r="Q101" i="2"/>
  <c r="N101" i="2"/>
  <c r="L101" i="2"/>
  <c r="AO121" i="3"/>
  <c r="AM121" i="3"/>
  <c r="AK121" i="3"/>
  <c r="AH121" i="3"/>
  <c r="AF121" i="3"/>
  <c r="AD121" i="3"/>
  <c r="AB121" i="3"/>
  <c r="Z121" i="3"/>
  <c r="X121" i="3"/>
  <c r="V121" i="3"/>
  <c r="S121" i="3"/>
  <c r="Q121" i="3"/>
  <c r="N121" i="3"/>
  <c r="L121" i="3"/>
  <c r="AP121" i="3" s="1"/>
  <c r="AO120" i="3"/>
  <c r="AM120" i="3"/>
  <c r="AK120" i="3"/>
  <c r="AH120" i="3"/>
  <c r="AF120" i="3"/>
  <c r="AD120" i="3"/>
  <c r="AB120" i="3"/>
  <c r="Z120" i="3"/>
  <c r="X120" i="3"/>
  <c r="V120" i="3"/>
  <c r="S120" i="3"/>
  <c r="Q120" i="3"/>
  <c r="N120" i="3"/>
  <c r="L120" i="3"/>
  <c r="AP120" i="3" s="1"/>
  <c r="AO119" i="3"/>
  <c r="AM119" i="3"/>
  <c r="AK119" i="3"/>
  <c r="AH119" i="3"/>
  <c r="AF119" i="3"/>
  <c r="AD119" i="3"/>
  <c r="AB119" i="3"/>
  <c r="Z119" i="3"/>
  <c r="X119" i="3"/>
  <c r="V119" i="3"/>
  <c r="S119" i="3"/>
  <c r="Q119" i="3"/>
  <c r="N119" i="3"/>
  <c r="L119" i="3"/>
  <c r="AP119" i="3" s="1"/>
  <c r="AO118" i="3"/>
  <c r="AM118" i="3"/>
  <c r="AK118" i="3"/>
  <c r="AH118" i="3"/>
  <c r="AF118" i="3"/>
  <c r="AD118" i="3"/>
  <c r="AB118" i="3"/>
  <c r="Z118" i="3"/>
  <c r="X118" i="3"/>
  <c r="V118" i="3"/>
  <c r="S118" i="3"/>
  <c r="Q118" i="3"/>
  <c r="N118" i="3"/>
  <c r="L118" i="3"/>
  <c r="AP118" i="3" s="1"/>
  <c r="AO117" i="3"/>
  <c r="AM117" i="3"/>
  <c r="AK117" i="3"/>
  <c r="AH117" i="3"/>
  <c r="AF117" i="3"/>
  <c r="AD117" i="3"/>
  <c r="AB117" i="3"/>
  <c r="Z117" i="3"/>
  <c r="X117" i="3"/>
  <c r="V117" i="3"/>
  <c r="S117" i="3"/>
  <c r="Q117" i="3"/>
  <c r="N117" i="3"/>
  <c r="L117" i="3"/>
  <c r="AP117" i="3" s="1"/>
  <c r="AO116" i="3"/>
  <c r="AM116" i="3"/>
  <c r="AK116" i="3"/>
  <c r="AH116" i="3"/>
  <c r="AF116" i="3"/>
  <c r="AD116" i="3"/>
  <c r="AB116" i="3"/>
  <c r="Z116" i="3"/>
  <c r="X116" i="3"/>
  <c r="V116" i="3"/>
  <c r="S116" i="3"/>
  <c r="Q116" i="3"/>
  <c r="N116" i="3"/>
  <c r="L116" i="3"/>
  <c r="AP116" i="3" s="1"/>
  <c r="AO115" i="3"/>
  <c r="AM115" i="3"/>
  <c r="AK115" i="3"/>
  <c r="AH115" i="3"/>
  <c r="AF115" i="3"/>
  <c r="AD115" i="3"/>
  <c r="AB115" i="3"/>
  <c r="Z115" i="3"/>
  <c r="X115" i="3"/>
  <c r="V115" i="3"/>
  <c r="S115" i="3"/>
  <c r="Q115" i="3"/>
  <c r="N115" i="3"/>
  <c r="L115" i="3"/>
  <c r="AP115" i="3" s="1"/>
  <c r="AO114" i="3"/>
  <c r="AM114" i="3"/>
  <c r="AK114" i="3"/>
  <c r="AH114" i="3"/>
  <c r="AF114" i="3"/>
  <c r="AD114" i="3"/>
  <c r="AB114" i="3"/>
  <c r="Z114" i="3"/>
  <c r="X114" i="3"/>
  <c r="V114" i="3"/>
  <c r="S114" i="3"/>
  <c r="Q114" i="3"/>
  <c r="N114" i="3"/>
  <c r="L114" i="3"/>
  <c r="AP114" i="3" s="1"/>
  <c r="AO113" i="3"/>
  <c r="AM113" i="3"/>
  <c r="AK113" i="3"/>
  <c r="AH113" i="3"/>
  <c r="AF113" i="3"/>
  <c r="AD113" i="3"/>
  <c r="AB113" i="3"/>
  <c r="Z113" i="3"/>
  <c r="X113" i="3"/>
  <c r="V113" i="3"/>
  <c r="S113" i="3"/>
  <c r="Q113" i="3"/>
  <c r="N113" i="3"/>
  <c r="L113" i="3"/>
  <c r="AP113" i="3" s="1"/>
  <c r="AO112" i="3"/>
  <c r="AM112" i="3"/>
  <c r="AK112" i="3"/>
  <c r="AH112" i="3"/>
  <c r="AF112" i="3"/>
  <c r="AD112" i="3"/>
  <c r="AB112" i="3"/>
  <c r="Z112" i="3"/>
  <c r="X112" i="3"/>
  <c r="V112" i="3"/>
  <c r="S112" i="3"/>
  <c r="Q112" i="3"/>
  <c r="N112" i="3"/>
  <c r="L112" i="3"/>
  <c r="AP112" i="3" s="1"/>
  <c r="AO111" i="3"/>
  <c r="AM111" i="3"/>
  <c r="AK111" i="3"/>
  <c r="AH111" i="3"/>
  <c r="AF111" i="3"/>
  <c r="AD111" i="3"/>
  <c r="AB111" i="3"/>
  <c r="Z111" i="3"/>
  <c r="X111" i="3"/>
  <c r="V111" i="3"/>
  <c r="S111" i="3"/>
  <c r="Q111" i="3"/>
  <c r="N111" i="3"/>
  <c r="L111" i="3"/>
  <c r="AP111" i="3" s="1"/>
  <c r="AO110" i="3"/>
  <c r="AM110" i="3"/>
  <c r="AK110" i="3"/>
  <c r="AH110" i="3"/>
  <c r="AF110" i="3"/>
  <c r="AD110" i="3"/>
  <c r="AB110" i="3"/>
  <c r="Z110" i="3"/>
  <c r="X110" i="3"/>
  <c r="V110" i="3"/>
  <c r="S110" i="3"/>
  <c r="Q110" i="3"/>
  <c r="N110" i="3"/>
  <c r="L110" i="3"/>
  <c r="AP110" i="3" s="1"/>
  <c r="AO109" i="3"/>
  <c r="AM109" i="3"/>
  <c r="AK109" i="3"/>
  <c r="AH109" i="3"/>
  <c r="AF109" i="3"/>
  <c r="AD109" i="3"/>
  <c r="AB109" i="3"/>
  <c r="Z109" i="3"/>
  <c r="X109" i="3"/>
  <c r="V109" i="3"/>
  <c r="S109" i="3"/>
  <c r="Q109" i="3"/>
  <c r="N109" i="3"/>
  <c r="L109" i="3"/>
  <c r="AP109" i="3" s="1"/>
  <c r="AO108" i="3"/>
  <c r="AM108" i="3"/>
  <c r="AK108" i="3"/>
  <c r="AH108" i="3"/>
  <c r="AF108" i="3"/>
  <c r="AD108" i="3"/>
  <c r="AB108" i="3"/>
  <c r="Z108" i="3"/>
  <c r="X108" i="3"/>
  <c r="V108" i="3"/>
  <c r="S108" i="3"/>
  <c r="Q108" i="3"/>
  <c r="N108" i="3"/>
  <c r="L108" i="3"/>
  <c r="AP108" i="3" s="1"/>
  <c r="AO107" i="3"/>
  <c r="AM107" i="3"/>
  <c r="AK107" i="3"/>
  <c r="AH107" i="3"/>
  <c r="AF107" i="3"/>
  <c r="AD107" i="3"/>
  <c r="AB107" i="3"/>
  <c r="Z107" i="3"/>
  <c r="X107" i="3"/>
  <c r="V107" i="3"/>
  <c r="S107" i="3"/>
  <c r="Q107" i="3"/>
  <c r="N107" i="3"/>
  <c r="L107" i="3"/>
  <c r="AP107" i="3" s="1"/>
  <c r="AO106" i="3"/>
  <c r="AM106" i="3"/>
  <c r="AK106" i="3"/>
  <c r="AH106" i="3"/>
  <c r="AF106" i="3"/>
  <c r="AD106" i="3"/>
  <c r="AB106" i="3"/>
  <c r="Z106" i="3"/>
  <c r="X106" i="3"/>
  <c r="V106" i="3"/>
  <c r="S106" i="3"/>
  <c r="Q106" i="3"/>
  <c r="N106" i="3"/>
  <c r="L106" i="3"/>
  <c r="AP106" i="3" s="1"/>
  <c r="AO105" i="3"/>
  <c r="AM105" i="3"/>
  <c r="AK105" i="3"/>
  <c r="AH105" i="3"/>
  <c r="AF105" i="3"/>
  <c r="AD105" i="3"/>
  <c r="AB105" i="3"/>
  <c r="Z105" i="3"/>
  <c r="X105" i="3"/>
  <c r="V105" i="3"/>
  <c r="S105" i="3"/>
  <c r="Q105" i="3"/>
  <c r="N105" i="3"/>
  <c r="L105" i="3"/>
  <c r="AP105" i="3" s="1"/>
  <c r="AO104" i="3"/>
  <c r="AM104" i="3"/>
  <c r="AK104" i="3"/>
  <c r="AH104" i="3"/>
  <c r="AF104" i="3"/>
  <c r="AD104" i="3"/>
  <c r="AB104" i="3"/>
  <c r="Z104" i="3"/>
  <c r="X104" i="3"/>
  <c r="V104" i="3"/>
  <c r="S104" i="3"/>
  <c r="Q104" i="3"/>
  <c r="N104" i="3"/>
  <c r="L104" i="3"/>
  <c r="AP104" i="3" s="1"/>
  <c r="AO103" i="3"/>
  <c r="AM103" i="3"/>
  <c r="AK103" i="3"/>
  <c r="AH103" i="3"/>
  <c r="AF103" i="3"/>
  <c r="AD103" i="3"/>
  <c r="AB103" i="3"/>
  <c r="Z103" i="3"/>
  <c r="X103" i="3"/>
  <c r="V103" i="3"/>
  <c r="S103" i="3"/>
  <c r="Q103" i="3"/>
  <c r="N103" i="3"/>
  <c r="L103" i="3"/>
  <c r="AP103" i="3" s="1"/>
  <c r="AO102" i="3"/>
  <c r="AM102" i="3"/>
  <c r="AK102" i="3"/>
  <c r="AH102" i="3"/>
  <c r="AF102" i="3"/>
  <c r="AD102" i="3"/>
  <c r="AB102" i="3"/>
  <c r="Z102" i="3"/>
  <c r="X102" i="3"/>
  <c r="V102" i="3"/>
  <c r="S102" i="3"/>
  <c r="Q102" i="3"/>
  <c r="N102" i="3"/>
  <c r="L102" i="3"/>
  <c r="AP102" i="3" s="1"/>
  <c r="AO101" i="3"/>
  <c r="AM101" i="3"/>
  <c r="AK101" i="3"/>
  <c r="AH101" i="3"/>
  <c r="AF101" i="3"/>
  <c r="AD101" i="3"/>
  <c r="AB101" i="3"/>
  <c r="Z101" i="3"/>
  <c r="X101" i="3"/>
  <c r="V101" i="3"/>
  <c r="S101" i="3"/>
  <c r="Q101" i="3"/>
  <c r="N101" i="3"/>
  <c r="L101" i="3"/>
  <c r="AP101" i="3" s="1"/>
  <c r="AO100" i="3"/>
  <c r="AM100" i="3"/>
  <c r="AK100" i="3"/>
  <c r="AH100" i="3"/>
  <c r="AF100" i="3"/>
  <c r="AD100" i="3"/>
  <c r="AB100" i="3"/>
  <c r="Z100" i="3"/>
  <c r="X100" i="3"/>
  <c r="V100" i="3"/>
  <c r="S100" i="3"/>
  <c r="Q100" i="3"/>
  <c r="N100" i="3"/>
  <c r="L100" i="3"/>
  <c r="AP100" i="3" s="1"/>
  <c r="AO99" i="3"/>
  <c r="AM99" i="3"/>
  <c r="AK99" i="3"/>
  <c r="AH99" i="3"/>
  <c r="AF99" i="3"/>
  <c r="AD99" i="3"/>
  <c r="AB99" i="3"/>
  <c r="Z99" i="3"/>
  <c r="X99" i="3"/>
  <c r="V99" i="3"/>
  <c r="S99" i="3"/>
  <c r="Q99" i="3"/>
  <c r="N99" i="3"/>
  <c r="L99" i="3"/>
  <c r="AP99" i="3" s="1"/>
  <c r="AO98" i="3"/>
  <c r="AM98" i="3"/>
  <c r="AK98" i="3"/>
  <c r="AH98" i="3"/>
  <c r="AF98" i="3"/>
  <c r="AD98" i="3"/>
  <c r="AB98" i="3"/>
  <c r="Z98" i="3"/>
  <c r="X98" i="3"/>
  <c r="V98" i="3"/>
  <c r="S98" i="3"/>
  <c r="Q98" i="3"/>
  <c r="N98" i="3"/>
  <c r="L98" i="3"/>
  <c r="AP98" i="3" s="1"/>
  <c r="AO97" i="3"/>
  <c r="AM97" i="3"/>
  <c r="AK97" i="3"/>
  <c r="AH97" i="3"/>
  <c r="AF97" i="3"/>
  <c r="AD97" i="3"/>
  <c r="AB97" i="3"/>
  <c r="Z97" i="3"/>
  <c r="X97" i="3"/>
  <c r="V97" i="3"/>
  <c r="S97" i="3"/>
  <c r="Q97" i="3"/>
  <c r="N97" i="3"/>
  <c r="L97" i="3"/>
  <c r="AP97" i="3" s="1"/>
  <c r="AO96" i="3"/>
  <c r="AM96" i="3"/>
  <c r="AK96" i="3"/>
  <c r="AH96" i="3"/>
  <c r="AF96" i="3"/>
  <c r="AD96" i="3"/>
  <c r="AB96" i="3"/>
  <c r="Z96" i="3"/>
  <c r="X96" i="3"/>
  <c r="V96" i="3"/>
  <c r="S96" i="3"/>
  <c r="Q96" i="3"/>
  <c r="N96" i="3"/>
  <c r="L96" i="3"/>
  <c r="AP96" i="3" s="1"/>
  <c r="AO95" i="3"/>
  <c r="AM95" i="3"/>
  <c r="AK95" i="3"/>
  <c r="AH95" i="3"/>
  <c r="AF95" i="3"/>
  <c r="AD95" i="3"/>
  <c r="AB95" i="3"/>
  <c r="Z95" i="3"/>
  <c r="X95" i="3"/>
  <c r="V95" i="3"/>
  <c r="S95" i="3"/>
  <c r="Q95" i="3"/>
  <c r="N95" i="3"/>
  <c r="L95" i="3"/>
  <c r="AP95" i="3" s="1"/>
  <c r="AO94" i="3"/>
  <c r="AM94" i="3"/>
  <c r="AK94" i="3"/>
  <c r="AH94" i="3"/>
  <c r="AF94" i="3"/>
  <c r="AD94" i="3"/>
  <c r="AB94" i="3"/>
  <c r="Z94" i="3"/>
  <c r="X94" i="3"/>
  <c r="V94" i="3"/>
  <c r="S94" i="3"/>
  <c r="Q94" i="3"/>
  <c r="N94" i="3"/>
  <c r="L94" i="3"/>
  <c r="AP94" i="3" s="1"/>
  <c r="AO93" i="3"/>
  <c r="AM93" i="3"/>
  <c r="AK93" i="3"/>
  <c r="AH93" i="3"/>
  <c r="AF93" i="3"/>
  <c r="AD93" i="3"/>
  <c r="AB93" i="3"/>
  <c r="Z93" i="3"/>
  <c r="X93" i="3"/>
  <c r="V93" i="3"/>
  <c r="S93" i="3"/>
  <c r="Q93" i="3"/>
  <c r="N93" i="3"/>
  <c r="L93" i="3"/>
  <c r="AP93" i="3" s="1"/>
  <c r="AO92" i="3"/>
  <c r="AM92" i="3"/>
  <c r="AK92" i="3"/>
  <c r="AH92" i="3"/>
  <c r="AF92" i="3"/>
  <c r="AD92" i="3"/>
  <c r="AB92" i="3"/>
  <c r="Z92" i="3"/>
  <c r="X92" i="3"/>
  <c r="V92" i="3"/>
  <c r="S92" i="3"/>
  <c r="Q92" i="3"/>
  <c r="N92" i="3"/>
  <c r="L92" i="3"/>
  <c r="AP92" i="3" s="1"/>
  <c r="AO91" i="3"/>
  <c r="AM91" i="3"/>
  <c r="AK91" i="3"/>
  <c r="AH91" i="3"/>
  <c r="AF91" i="3"/>
  <c r="AD91" i="3"/>
  <c r="AB91" i="3"/>
  <c r="Z91" i="3"/>
  <c r="X91" i="3"/>
  <c r="V91" i="3"/>
  <c r="S91" i="3"/>
  <c r="Q91" i="3"/>
  <c r="N91" i="3"/>
  <c r="L91" i="3"/>
  <c r="AP91" i="3" s="1"/>
  <c r="AO90" i="3"/>
  <c r="AM90" i="3"/>
  <c r="AK90" i="3"/>
  <c r="AH90" i="3"/>
  <c r="AF90" i="3"/>
  <c r="AD90" i="3"/>
  <c r="AB90" i="3"/>
  <c r="Z90" i="3"/>
  <c r="X90" i="3"/>
  <c r="V90" i="3"/>
  <c r="S90" i="3"/>
  <c r="Q90" i="3"/>
  <c r="N90" i="3"/>
  <c r="L90" i="3"/>
  <c r="AP90" i="3" s="1"/>
  <c r="AO89" i="3"/>
  <c r="AM89" i="3"/>
  <c r="AK89" i="3"/>
  <c r="AH89" i="3"/>
  <c r="AF89" i="3"/>
  <c r="AD89" i="3"/>
  <c r="AB89" i="3"/>
  <c r="Z89" i="3"/>
  <c r="X89" i="3"/>
  <c r="V89" i="3"/>
  <c r="S89" i="3"/>
  <c r="Q89" i="3"/>
  <c r="N89" i="3"/>
  <c r="L89" i="3"/>
  <c r="AP89" i="3" s="1"/>
  <c r="AO88" i="3"/>
  <c r="AM88" i="3"/>
  <c r="AK88" i="3"/>
  <c r="AH88" i="3"/>
  <c r="AF88" i="3"/>
  <c r="AD88" i="3"/>
  <c r="AB88" i="3"/>
  <c r="Z88" i="3"/>
  <c r="X88" i="3"/>
  <c r="V88" i="3"/>
  <c r="S88" i="3"/>
  <c r="Q88" i="3"/>
  <c r="N88" i="3"/>
  <c r="L88" i="3"/>
  <c r="AP88" i="3" s="1"/>
  <c r="AO87" i="3"/>
  <c r="AM87" i="3"/>
  <c r="AK87" i="3"/>
  <c r="AH87" i="3"/>
  <c r="AF87" i="3"/>
  <c r="AD87" i="3"/>
  <c r="AB87" i="3"/>
  <c r="Z87" i="3"/>
  <c r="X87" i="3"/>
  <c r="V87" i="3"/>
  <c r="S87" i="3"/>
  <c r="Q87" i="3"/>
  <c r="N87" i="3"/>
  <c r="L87" i="3"/>
  <c r="AP87" i="3" s="1"/>
  <c r="AO86" i="3"/>
  <c r="AM86" i="3"/>
  <c r="AK86" i="3"/>
  <c r="AH86" i="3"/>
  <c r="AF86" i="3"/>
  <c r="AD86" i="3"/>
  <c r="AB86" i="3"/>
  <c r="Z86" i="3"/>
  <c r="X86" i="3"/>
  <c r="V86" i="3"/>
  <c r="S86" i="3"/>
  <c r="Q86" i="3"/>
  <c r="N86" i="3"/>
  <c r="L86" i="3"/>
  <c r="AP86" i="3" s="1"/>
  <c r="AO85" i="3"/>
  <c r="AM85" i="3"/>
  <c r="AK85" i="3"/>
  <c r="AH85" i="3"/>
  <c r="AF85" i="3"/>
  <c r="AD85" i="3"/>
  <c r="AB85" i="3"/>
  <c r="Z85" i="3"/>
  <c r="X85" i="3"/>
  <c r="V85" i="3"/>
  <c r="S85" i="3"/>
  <c r="Q85" i="3"/>
  <c r="N85" i="3"/>
  <c r="L85" i="3"/>
  <c r="AP85" i="3" s="1"/>
  <c r="AO84" i="3"/>
  <c r="AM84" i="3"/>
  <c r="AK84" i="3"/>
  <c r="AH84" i="3"/>
  <c r="AF84" i="3"/>
  <c r="AD84" i="3"/>
  <c r="AB84" i="3"/>
  <c r="Z84" i="3"/>
  <c r="X84" i="3"/>
  <c r="V84" i="3"/>
  <c r="S84" i="3"/>
  <c r="Q84" i="3"/>
  <c r="N84" i="3"/>
  <c r="L84" i="3"/>
  <c r="AP84" i="3" s="1"/>
  <c r="AO83" i="3"/>
  <c r="AM83" i="3"/>
  <c r="AK83" i="3"/>
  <c r="AH83" i="3"/>
  <c r="AF83" i="3"/>
  <c r="AD83" i="3"/>
  <c r="AB83" i="3"/>
  <c r="Z83" i="3"/>
  <c r="X83" i="3"/>
  <c r="V83" i="3"/>
  <c r="S83" i="3"/>
  <c r="Q83" i="3"/>
  <c r="N83" i="3"/>
  <c r="L83" i="3"/>
  <c r="AP83" i="3" s="1"/>
  <c r="AO82" i="3"/>
  <c r="AM82" i="3"/>
  <c r="AK82" i="3"/>
  <c r="AH82" i="3"/>
  <c r="AF82" i="3"/>
  <c r="AD82" i="3"/>
  <c r="AB82" i="3"/>
  <c r="Z82" i="3"/>
  <c r="X82" i="3"/>
  <c r="V82" i="3"/>
  <c r="S82" i="3"/>
  <c r="Q82" i="3"/>
  <c r="N82" i="3"/>
  <c r="L82" i="3"/>
  <c r="AP82" i="3" s="1"/>
  <c r="AO81" i="3"/>
  <c r="AM81" i="3"/>
  <c r="AK81" i="3"/>
  <c r="AH81" i="3"/>
  <c r="AF81" i="3"/>
  <c r="AD81" i="3"/>
  <c r="AB81" i="3"/>
  <c r="Z81" i="3"/>
  <c r="X81" i="3"/>
  <c r="V81" i="3"/>
  <c r="S81" i="3"/>
  <c r="Q81" i="3"/>
  <c r="N81" i="3"/>
  <c r="L81" i="3"/>
  <c r="AP81" i="3" s="1"/>
  <c r="AO80" i="3"/>
  <c r="AM80" i="3"/>
  <c r="AK80" i="3"/>
  <c r="AH80" i="3"/>
  <c r="AF80" i="3"/>
  <c r="AD80" i="3"/>
  <c r="AB80" i="3"/>
  <c r="Z80" i="3"/>
  <c r="X80" i="3"/>
  <c r="V80" i="3"/>
  <c r="S80" i="3"/>
  <c r="Q80" i="3"/>
  <c r="N80" i="3"/>
  <c r="L80" i="3"/>
  <c r="AP80" i="3" s="1"/>
  <c r="AO79" i="3"/>
  <c r="AM79" i="3"/>
  <c r="AK79" i="3"/>
  <c r="AH79" i="3"/>
  <c r="AF79" i="3"/>
  <c r="AD79" i="3"/>
  <c r="AB79" i="3"/>
  <c r="Z79" i="3"/>
  <c r="X79" i="3"/>
  <c r="V79" i="3"/>
  <c r="S79" i="3"/>
  <c r="Q79" i="3"/>
  <c r="N79" i="3"/>
  <c r="L79" i="3"/>
  <c r="AP79" i="3" s="1"/>
  <c r="AO78" i="3"/>
  <c r="AM78" i="3"/>
  <c r="AK78" i="3"/>
  <c r="AH78" i="3"/>
  <c r="AF78" i="3"/>
  <c r="AD78" i="3"/>
  <c r="AB78" i="3"/>
  <c r="Z78" i="3"/>
  <c r="X78" i="3"/>
  <c r="V78" i="3"/>
  <c r="S78" i="3"/>
  <c r="Q78" i="3"/>
  <c r="N78" i="3"/>
  <c r="L78" i="3"/>
  <c r="AP78" i="3" s="1"/>
  <c r="AO77" i="3"/>
  <c r="AM77" i="3"/>
  <c r="AK77" i="3"/>
  <c r="AH77" i="3"/>
  <c r="AF77" i="3"/>
  <c r="AD77" i="3"/>
  <c r="AB77" i="3"/>
  <c r="Z77" i="3"/>
  <c r="X77" i="3"/>
  <c r="V77" i="3"/>
  <c r="S77" i="3"/>
  <c r="Q77" i="3"/>
  <c r="N77" i="3"/>
  <c r="L77" i="3"/>
  <c r="AP77" i="3" s="1"/>
  <c r="AO76" i="3"/>
  <c r="AM76" i="3"/>
  <c r="AK76" i="3"/>
  <c r="AH76" i="3"/>
  <c r="AF76" i="3"/>
  <c r="AD76" i="3"/>
  <c r="AB76" i="3"/>
  <c r="Z76" i="3"/>
  <c r="X76" i="3"/>
  <c r="V76" i="3"/>
  <c r="S76" i="3"/>
  <c r="Q76" i="3"/>
  <c r="N76" i="3"/>
  <c r="L76" i="3"/>
  <c r="AP76" i="3" s="1"/>
  <c r="AO75" i="3"/>
  <c r="AM75" i="3"/>
  <c r="AK75" i="3"/>
  <c r="AH75" i="3"/>
  <c r="AF75" i="3"/>
  <c r="AD75" i="3"/>
  <c r="AB75" i="3"/>
  <c r="Z75" i="3"/>
  <c r="X75" i="3"/>
  <c r="V75" i="3"/>
  <c r="S75" i="3"/>
  <c r="Q75" i="3"/>
  <c r="N75" i="3"/>
  <c r="L75" i="3"/>
  <c r="AP75" i="3" s="1"/>
  <c r="AO74" i="3"/>
  <c r="AM74" i="3"/>
  <c r="AK74" i="3"/>
  <c r="AH74" i="3"/>
  <c r="AF74" i="3"/>
  <c r="AD74" i="3"/>
  <c r="AB74" i="3"/>
  <c r="Z74" i="3"/>
  <c r="X74" i="3"/>
  <c r="V74" i="3"/>
  <c r="S74" i="3"/>
  <c r="Q74" i="3"/>
  <c r="N74" i="3"/>
  <c r="L74" i="3"/>
  <c r="AP74" i="3" s="1"/>
  <c r="AO73" i="3"/>
  <c r="AM73" i="3"/>
  <c r="AK73" i="3"/>
  <c r="AH73" i="3"/>
  <c r="AF73" i="3"/>
  <c r="AD73" i="3"/>
  <c r="AB73" i="3"/>
  <c r="Z73" i="3"/>
  <c r="X73" i="3"/>
  <c r="V73" i="3"/>
  <c r="S73" i="3"/>
  <c r="Q73" i="3"/>
  <c r="N73" i="3"/>
  <c r="L73" i="3"/>
  <c r="AP73" i="3" s="1"/>
  <c r="AO72" i="3"/>
  <c r="AM72" i="3"/>
  <c r="AK72" i="3"/>
  <c r="AH72" i="3"/>
  <c r="AF72" i="3"/>
  <c r="AD72" i="3"/>
  <c r="AB72" i="3"/>
  <c r="Z72" i="3"/>
  <c r="X72" i="3"/>
  <c r="V72" i="3"/>
  <c r="S72" i="3"/>
  <c r="Q72" i="3"/>
  <c r="N72" i="3"/>
  <c r="L72" i="3"/>
  <c r="AP72" i="3" s="1"/>
  <c r="AO71" i="3"/>
  <c r="AM71" i="3"/>
  <c r="AK71" i="3"/>
  <c r="AH71" i="3"/>
  <c r="AF71" i="3"/>
  <c r="AD71" i="3"/>
  <c r="AB71" i="3"/>
  <c r="Z71" i="3"/>
  <c r="X71" i="3"/>
  <c r="V71" i="3"/>
  <c r="S71" i="3"/>
  <c r="Q71" i="3"/>
  <c r="N71" i="3"/>
  <c r="L71" i="3"/>
  <c r="AP71" i="3" s="1"/>
  <c r="AO70" i="3"/>
  <c r="AM70" i="3"/>
  <c r="AK70" i="3"/>
  <c r="AH70" i="3"/>
  <c r="AF70" i="3"/>
  <c r="AD70" i="3"/>
  <c r="AB70" i="3"/>
  <c r="Z70" i="3"/>
  <c r="X70" i="3"/>
  <c r="V70" i="3"/>
  <c r="S70" i="3"/>
  <c r="Q70" i="3"/>
  <c r="N70" i="3"/>
  <c r="L70" i="3"/>
  <c r="AP70" i="3" s="1"/>
  <c r="AO69" i="3"/>
  <c r="AM69" i="3"/>
  <c r="AK69" i="3"/>
  <c r="AH69" i="3"/>
  <c r="AF69" i="3"/>
  <c r="AD69" i="3"/>
  <c r="AB69" i="3"/>
  <c r="Z69" i="3"/>
  <c r="X69" i="3"/>
  <c r="V69" i="3"/>
  <c r="S69" i="3"/>
  <c r="Q69" i="3"/>
  <c r="N69" i="3"/>
  <c r="L69" i="3"/>
  <c r="AP69" i="3" s="1"/>
  <c r="AO68" i="3"/>
  <c r="AM68" i="3"/>
  <c r="AK68" i="3"/>
  <c r="AH68" i="3"/>
  <c r="AF68" i="3"/>
  <c r="AD68" i="3"/>
  <c r="AB68" i="3"/>
  <c r="Z68" i="3"/>
  <c r="X68" i="3"/>
  <c r="V68" i="3"/>
  <c r="S68" i="3"/>
  <c r="Q68" i="3"/>
  <c r="N68" i="3"/>
  <c r="L68" i="3"/>
  <c r="AP68" i="3" s="1"/>
  <c r="AO67" i="3"/>
  <c r="AM67" i="3"/>
  <c r="AK67" i="3"/>
  <c r="AH67" i="3"/>
  <c r="AF67" i="3"/>
  <c r="AD67" i="3"/>
  <c r="AB67" i="3"/>
  <c r="Z67" i="3"/>
  <c r="X67" i="3"/>
  <c r="V67" i="3"/>
  <c r="S67" i="3"/>
  <c r="Q67" i="3"/>
  <c r="N67" i="3"/>
  <c r="L67" i="3"/>
  <c r="AP67" i="3" s="1"/>
  <c r="AO66" i="3"/>
  <c r="AM66" i="3"/>
  <c r="AK66" i="3"/>
  <c r="AH66" i="3"/>
  <c r="AF66" i="3"/>
  <c r="AD66" i="3"/>
  <c r="AB66" i="3"/>
  <c r="Z66" i="3"/>
  <c r="X66" i="3"/>
  <c r="V66" i="3"/>
  <c r="S66" i="3"/>
  <c r="Q66" i="3"/>
  <c r="N66" i="3"/>
  <c r="L66" i="3"/>
  <c r="AP66" i="3" s="1"/>
  <c r="AO65" i="3"/>
  <c r="AM65" i="3"/>
  <c r="AK65" i="3"/>
  <c r="AH65" i="3"/>
  <c r="AF65" i="3"/>
  <c r="AD65" i="3"/>
  <c r="AB65" i="3"/>
  <c r="Z65" i="3"/>
  <c r="X65" i="3"/>
  <c r="V65" i="3"/>
  <c r="S65" i="3"/>
  <c r="Q65" i="3"/>
  <c r="N65" i="3"/>
  <c r="L65" i="3"/>
  <c r="AP65" i="3" s="1"/>
  <c r="AO64" i="3"/>
  <c r="AM64" i="3"/>
  <c r="AK64" i="3"/>
  <c r="AH64" i="3"/>
  <c r="AF64" i="3"/>
  <c r="AD64" i="3"/>
  <c r="AB64" i="3"/>
  <c r="Z64" i="3"/>
  <c r="X64" i="3"/>
  <c r="V64" i="3"/>
  <c r="S64" i="3"/>
  <c r="Q64" i="3"/>
  <c r="N64" i="3"/>
  <c r="L64" i="3"/>
  <c r="AP64" i="3" s="1"/>
  <c r="AO63" i="3"/>
  <c r="AM63" i="3"/>
  <c r="AK63" i="3"/>
  <c r="AH63" i="3"/>
  <c r="AF63" i="3"/>
  <c r="AD63" i="3"/>
  <c r="AB63" i="3"/>
  <c r="Z63" i="3"/>
  <c r="X63" i="3"/>
  <c r="V63" i="3"/>
  <c r="S63" i="3"/>
  <c r="Q63" i="3"/>
  <c r="N63" i="3"/>
  <c r="L63" i="3"/>
  <c r="AP63" i="3" s="1"/>
  <c r="AO62" i="3"/>
  <c r="AM62" i="3"/>
  <c r="AK62" i="3"/>
  <c r="AH62" i="3"/>
  <c r="AF62" i="3"/>
  <c r="AD62" i="3"/>
  <c r="AB62" i="3"/>
  <c r="Z62" i="3"/>
  <c r="X62" i="3"/>
  <c r="V62" i="3"/>
  <c r="S62" i="3"/>
  <c r="Q62" i="3"/>
  <c r="N62" i="3"/>
  <c r="L62" i="3"/>
  <c r="AP62" i="3" s="1"/>
  <c r="AO61" i="3"/>
  <c r="AM61" i="3"/>
  <c r="AK61" i="3"/>
  <c r="AH61" i="3"/>
  <c r="AF61" i="3"/>
  <c r="AD61" i="3"/>
  <c r="AB61" i="3"/>
  <c r="Z61" i="3"/>
  <c r="X61" i="3"/>
  <c r="V61" i="3"/>
  <c r="S61" i="3"/>
  <c r="Q61" i="3"/>
  <c r="N61" i="3"/>
  <c r="L61" i="3"/>
  <c r="AP61" i="3" s="1"/>
  <c r="AO60" i="3"/>
  <c r="AM60" i="3"/>
  <c r="AK60" i="3"/>
  <c r="AH60" i="3"/>
  <c r="AF60" i="3"/>
  <c r="AD60" i="3"/>
  <c r="AB60" i="3"/>
  <c r="Z60" i="3"/>
  <c r="X60" i="3"/>
  <c r="V60" i="3"/>
  <c r="S60" i="3"/>
  <c r="Q60" i="3"/>
  <c r="N60" i="3"/>
  <c r="L60" i="3"/>
  <c r="AP60" i="3" s="1"/>
  <c r="AO59" i="3"/>
  <c r="AM59" i="3"/>
  <c r="AK59" i="3"/>
  <c r="AH59" i="3"/>
  <c r="AF59" i="3"/>
  <c r="AD59" i="3"/>
  <c r="AB59" i="3"/>
  <c r="Z59" i="3"/>
  <c r="X59" i="3"/>
  <c r="V59" i="3"/>
  <c r="S59" i="3"/>
  <c r="Q59" i="3"/>
  <c r="N59" i="3"/>
  <c r="L59" i="3"/>
  <c r="AP59" i="3" s="1"/>
  <c r="AO58" i="3"/>
  <c r="AM58" i="3"/>
  <c r="AK58" i="3"/>
  <c r="AH58" i="3"/>
  <c r="AF58" i="3"/>
  <c r="AD58" i="3"/>
  <c r="AB58" i="3"/>
  <c r="Z58" i="3"/>
  <c r="X58" i="3"/>
  <c r="V58" i="3"/>
  <c r="S58" i="3"/>
  <c r="Q58" i="3"/>
  <c r="N58" i="3"/>
  <c r="L58" i="3"/>
  <c r="AP58" i="3" s="1"/>
  <c r="AO57" i="3"/>
  <c r="AM57" i="3"/>
  <c r="AK57" i="3"/>
  <c r="AH57" i="3"/>
  <c r="AF57" i="3"/>
  <c r="AD57" i="3"/>
  <c r="AB57" i="3"/>
  <c r="Z57" i="3"/>
  <c r="X57" i="3"/>
  <c r="V57" i="3"/>
  <c r="S57" i="3"/>
  <c r="Q57" i="3"/>
  <c r="N57" i="3"/>
  <c r="L57" i="3"/>
  <c r="AP57" i="3" s="1"/>
  <c r="AO56" i="3"/>
  <c r="AM56" i="3"/>
  <c r="AK56" i="3"/>
  <c r="AH56" i="3"/>
  <c r="AF56" i="3"/>
  <c r="AD56" i="3"/>
  <c r="AB56" i="3"/>
  <c r="Z56" i="3"/>
  <c r="X56" i="3"/>
  <c r="V56" i="3"/>
  <c r="S56" i="3"/>
  <c r="Q56" i="3"/>
  <c r="N56" i="3"/>
  <c r="L56" i="3"/>
  <c r="AP56" i="3" s="1"/>
  <c r="AO55" i="3"/>
  <c r="AM55" i="3"/>
  <c r="AK55" i="3"/>
  <c r="AH55" i="3"/>
  <c r="AF55" i="3"/>
  <c r="AD55" i="3"/>
  <c r="AB55" i="3"/>
  <c r="Z55" i="3"/>
  <c r="X55" i="3"/>
  <c r="V55" i="3"/>
  <c r="S55" i="3"/>
  <c r="Q55" i="3"/>
  <c r="N55" i="3"/>
  <c r="L55" i="3"/>
  <c r="AP55" i="3" s="1"/>
  <c r="AO54" i="3"/>
  <c r="AM54" i="3"/>
  <c r="AK54" i="3"/>
  <c r="AH54" i="3"/>
  <c r="AF54" i="3"/>
  <c r="AD54" i="3"/>
  <c r="AB54" i="3"/>
  <c r="Z54" i="3"/>
  <c r="X54" i="3"/>
  <c r="V54" i="3"/>
  <c r="S54" i="3"/>
  <c r="Q54" i="3"/>
  <c r="N54" i="3"/>
  <c r="L54" i="3"/>
  <c r="AP54" i="3" s="1"/>
  <c r="AO53" i="3"/>
  <c r="AM53" i="3"/>
  <c r="AK53" i="3"/>
  <c r="AH53" i="3"/>
  <c r="AF53" i="3"/>
  <c r="AD53" i="3"/>
  <c r="AB53" i="3"/>
  <c r="Z53" i="3"/>
  <c r="X53" i="3"/>
  <c r="V53" i="3"/>
  <c r="S53" i="3"/>
  <c r="Q53" i="3"/>
  <c r="N53" i="3"/>
  <c r="L53" i="3"/>
  <c r="AP53" i="3" s="1"/>
  <c r="AO52" i="3"/>
  <c r="AM52" i="3"/>
  <c r="AK52" i="3"/>
  <c r="AH52" i="3"/>
  <c r="AF52" i="3"/>
  <c r="AD52" i="3"/>
  <c r="AB52" i="3"/>
  <c r="Z52" i="3"/>
  <c r="X52" i="3"/>
  <c r="V52" i="3"/>
  <c r="S52" i="3"/>
  <c r="Q52" i="3"/>
  <c r="N52" i="3"/>
  <c r="L52" i="3"/>
  <c r="AP52" i="3" s="1"/>
  <c r="AO51" i="3"/>
  <c r="AM51" i="3"/>
  <c r="AK51" i="3"/>
  <c r="AH51" i="3"/>
  <c r="AF51" i="3"/>
  <c r="AD51" i="3"/>
  <c r="AB51" i="3"/>
  <c r="Z51" i="3"/>
  <c r="X51" i="3"/>
  <c r="V51" i="3"/>
  <c r="S51" i="3"/>
  <c r="Q51" i="3"/>
  <c r="N51" i="3"/>
  <c r="L51" i="3"/>
  <c r="AP51" i="3" s="1"/>
  <c r="AO50" i="3"/>
  <c r="AM50" i="3"/>
  <c r="AK50" i="3"/>
  <c r="AH50" i="3"/>
  <c r="AF50" i="3"/>
  <c r="AD50" i="3"/>
  <c r="AB50" i="3"/>
  <c r="Z50" i="3"/>
  <c r="X50" i="3"/>
  <c r="V50" i="3"/>
  <c r="S50" i="3"/>
  <c r="Q50" i="3"/>
  <c r="N50" i="3"/>
  <c r="L50" i="3"/>
  <c r="AP50" i="3" s="1"/>
  <c r="AO49" i="3"/>
  <c r="AM49" i="3"/>
  <c r="AK49" i="3"/>
  <c r="AH49" i="3"/>
  <c r="AF49" i="3"/>
  <c r="AD49" i="3"/>
  <c r="AB49" i="3"/>
  <c r="Z49" i="3"/>
  <c r="X49" i="3"/>
  <c r="V49" i="3"/>
  <c r="S49" i="3"/>
  <c r="Q49" i="3"/>
  <c r="N49" i="3"/>
  <c r="L49" i="3"/>
  <c r="AP49" i="3" s="1"/>
  <c r="AO48" i="3"/>
  <c r="AM48" i="3"/>
  <c r="AK48" i="3"/>
  <c r="AH48" i="3"/>
  <c r="AF48" i="3"/>
  <c r="AD48" i="3"/>
  <c r="AB48" i="3"/>
  <c r="Z48" i="3"/>
  <c r="X48" i="3"/>
  <c r="V48" i="3"/>
  <c r="S48" i="3"/>
  <c r="Q48" i="3"/>
  <c r="N48" i="3"/>
  <c r="L48" i="3"/>
  <c r="AP48" i="3" s="1"/>
  <c r="AO47" i="3"/>
  <c r="AM47" i="3"/>
  <c r="AK47" i="3"/>
  <c r="AH47" i="3"/>
  <c r="AF47" i="3"/>
  <c r="AD47" i="3"/>
  <c r="AB47" i="3"/>
  <c r="Z47" i="3"/>
  <c r="X47" i="3"/>
  <c r="V47" i="3"/>
  <c r="S47" i="3"/>
  <c r="Q47" i="3"/>
  <c r="N47" i="3"/>
  <c r="L47" i="3"/>
  <c r="AP47" i="3" s="1"/>
  <c r="AO46" i="3"/>
  <c r="AM46" i="3"/>
  <c r="AK46" i="3"/>
  <c r="AH46" i="3"/>
  <c r="AF46" i="3"/>
  <c r="AD46" i="3"/>
  <c r="AB46" i="3"/>
  <c r="Z46" i="3"/>
  <c r="X46" i="3"/>
  <c r="V46" i="3"/>
  <c r="S46" i="3"/>
  <c r="Q46" i="3"/>
  <c r="N46" i="3"/>
  <c r="L46" i="3"/>
  <c r="AP46" i="3" s="1"/>
  <c r="AO45" i="3"/>
  <c r="AM45" i="3"/>
  <c r="AK45" i="3"/>
  <c r="AH45" i="3"/>
  <c r="AF45" i="3"/>
  <c r="AD45" i="3"/>
  <c r="AB45" i="3"/>
  <c r="Z45" i="3"/>
  <c r="X45" i="3"/>
  <c r="V45" i="3"/>
  <c r="S45" i="3"/>
  <c r="Q45" i="3"/>
  <c r="N45" i="3"/>
  <c r="L45" i="3"/>
  <c r="AP45" i="3" s="1"/>
  <c r="AO44" i="3"/>
  <c r="AM44" i="3"/>
  <c r="AK44" i="3"/>
  <c r="AH44" i="3"/>
  <c r="AF44" i="3"/>
  <c r="AD44" i="3"/>
  <c r="AB44" i="3"/>
  <c r="Z44" i="3"/>
  <c r="X44" i="3"/>
  <c r="V44" i="3"/>
  <c r="S44" i="3"/>
  <c r="Q44" i="3"/>
  <c r="N44" i="3"/>
  <c r="L44" i="3"/>
  <c r="AP44" i="3" s="1"/>
  <c r="AO43" i="3"/>
  <c r="AM43" i="3"/>
  <c r="AK43" i="3"/>
  <c r="AH43" i="3"/>
  <c r="AF43" i="3"/>
  <c r="AD43" i="3"/>
  <c r="AB43" i="3"/>
  <c r="Z43" i="3"/>
  <c r="X43" i="3"/>
  <c r="V43" i="3"/>
  <c r="S43" i="3"/>
  <c r="Q43" i="3"/>
  <c r="N43" i="3"/>
  <c r="L43" i="3"/>
  <c r="AP43" i="3" s="1"/>
  <c r="AO42" i="3"/>
  <c r="AM42" i="3"/>
  <c r="AK42" i="3"/>
  <c r="AH42" i="3"/>
  <c r="AF42" i="3"/>
  <c r="AD42" i="3"/>
  <c r="AB42" i="3"/>
  <c r="Z42" i="3"/>
  <c r="X42" i="3"/>
  <c r="V42" i="3"/>
  <c r="S42" i="3"/>
  <c r="Q42" i="3"/>
  <c r="N42" i="3"/>
  <c r="L42" i="3"/>
  <c r="AP42" i="3" s="1"/>
  <c r="AO41" i="3"/>
  <c r="AM41" i="3"/>
  <c r="AK41" i="3"/>
  <c r="AH41" i="3"/>
  <c r="AF41" i="3"/>
  <c r="AD41" i="3"/>
  <c r="AB41" i="3"/>
  <c r="Z41" i="3"/>
  <c r="X41" i="3"/>
  <c r="V41" i="3"/>
  <c r="S41" i="3"/>
  <c r="Q41" i="3"/>
  <c r="N41" i="3"/>
  <c r="L41" i="3"/>
  <c r="AP41" i="3" s="1"/>
  <c r="AO40" i="3"/>
  <c r="AM40" i="3"/>
  <c r="AK40" i="3"/>
  <c r="AH40" i="3"/>
  <c r="AF40" i="3"/>
  <c r="AD40" i="3"/>
  <c r="AB40" i="3"/>
  <c r="Z40" i="3"/>
  <c r="X40" i="3"/>
  <c r="V40" i="3"/>
  <c r="S40" i="3"/>
  <c r="Q40" i="3"/>
  <c r="N40" i="3"/>
  <c r="L40" i="3"/>
  <c r="AP40" i="3" s="1"/>
  <c r="AO39" i="3"/>
  <c r="AM39" i="3"/>
  <c r="AK39" i="3"/>
  <c r="AH39" i="3"/>
  <c r="AF39" i="3"/>
  <c r="AD39" i="3"/>
  <c r="AB39" i="3"/>
  <c r="Z39" i="3"/>
  <c r="X39" i="3"/>
  <c r="V39" i="3"/>
  <c r="S39" i="3"/>
  <c r="Q39" i="3"/>
  <c r="N39" i="3"/>
  <c r="L39" i="3"/>
  <c r="AP39" i="3" s="1"/>
  <c r="AO38" i="3"/>
  <c r="AM38" i="3"/>
  <c r="AK38" i="3"/>
  <c r="AH38" i="3"/>
  <c r="AF38" i="3"/>
  <c r="AD38" i="3"/>
  <c r="AB38" i="3"/>
  <c r="Z38" i="3"/>
  <c r="X38" i="3"/>
  <c r="V38" i="3"/>
  <c r="S38" i="3"/>
  <c r="Q38" i="3"/>
  <c r="N38" i="3"/>
  <c r="L38" i="3"/>
  <c r="AP38" i="3" s="1"/>
  <c r="AO37" i="3"/>
  <c r="AM37" i="3"/>
  <c r="AK37" i="3"/>
  <c r="AH37" i="3"/>
  <c r="AF37" i="3"/>
  <c r="AD37" i="3"/>
  <c r="AB37" i="3"/>
  <c r="Z37" i="3"/>
  <c r="X37" i="3"/>
  <c r="V37" i="3"/>
  <c r="S37" i="3"/>
  <c r="Q37" i="3"/>
  <c r="N37" i="3"/>
  <c r="L37" i="3"/>
  <c r="AP37" i="3" s="1"/>
  <c r="AO36" i="3"/>
  <c r="AM36" i="3"/>
  <c r="AK36" i="3"/>
  <c r="AH36" i="3"/>
  <c r="AF36" i="3"/>
  <c r="AD36" i="3"/>
  <c r="AB36" i="3"/>
  <c r="Z36" i="3"/>
  <c r="X36" i="3"/>
  <c r="V36" i="3"/>
  <c r="S36" i="3"/>
  <c r="Q36" i="3"/>
  <c r="N36" i="3"/>
  <c r="L36" i="3"/>
  <c r="AP36" i="3" s="1"/>
  <c r="AO35" i="3"/>
  <c r="AM35" i="3"/>
  <c r="AK35" i="3"/>
  <c r="AH35" i="3"/>
  <c r="AF35" i="3"/>
  <c r="AD35" i="3"/>
  <c r="AB35" i="3"/>
  <c r="Z35" i="3"/>
  <c r="X35" i="3"/>
  <c r="V35" i="3"/>
  <c r="S35" i="3"/>
  <c r="Q35" i="3"/>
  <c r="N35" i="3"/>
  <c r="L35" i="3"/>
  <c r="AP35" i="3" s="1"/>
  <c r="AO34" i="3"/>
  <c r="AM34" i="3"/>
  <c r="AK34" i="3"/>
  <c r="AH34" i="3"/>
  <c r="AF34" i="3"/>
  <c r="AD34" i="3"/>
  <c r="AB34" i="3"/>
  <c r="Z34" i="3"/>
  <c r="X34" i="3"/>
  <c r="V34" i="3"/>
  <c r="S34" i="3"/>
  <c r="Q34" i="3"/>
  <c r="N34" i="3"/>
  <c r="L34" i="3"/>
  <c r="AP34" i="3" s="1"/>
  <c r="AO33" i="3"/>
  <c r="AM33" i="3"/>
  <c r="AK33" i="3"/>
  <c r="AH33" i="3"/>
  <c r="AF33" i="3"/>
  <c r="AD33" i="3"/>
  <c r="AB33" i="3"/>
  <c r="Z33" i="3"/>
  <c r="X33" i="3"/>
  <c r="V33" i="3"/>
  <c r="S33" i="3"/>
  <c r="Q33" i="3"/>
  <c r="N33" i="3"/>
  <c r="L33" i="3"/>
  <c r="AP33" i="3" s="1"/>
  <c r="AO32" i="3"/>
  <c r="AM32" i="3"/>
  <c r="AK32" i="3"/>
  <c r="AH32" i="3"/>
  <c r="AF32" i="3"/>
  <c r="AD32" i="3"/>
  <c r="AB32" i="3"/>
  <c r="Z32" i="3"/>
  <c r="X32" i="3"/>
  <c r="V32" i="3"/>
  <c r="S32" i="3"/>
  <c r="Q32" i="3"/>
  <c r="N32" i="3"/>
  <c r="L32" i="3"/>
  <c r="AP32" i="3" s="1"/>
  <c r="AO31" i="3"/>
  <c r="AM31" i="3"/>
  <c r="AK31" i="3"/>
  <c r="AH31" i="3"/>
  <c r="AF31" i="3"/>
  <c r="AD31" i="3"/>
  <c r="AB31" i="3"/>
  <c r="Z31" i="3"/>
  <c r="X31" i="3"/>
  <c r="V31" i="3"/>
  <c r="S31" i="3"/>
  <c r="Q31" i="3"/>
  <c r="N31" i="3"/>
  <c r="L31" i="3"/>
  <c r="AP31" i="3" s="1"/>
  <c r="AO30" i="3"/>
  <c r="AM30" i="3"/>
  <c r="AK30" i="3"/>
  <c r="AH30" i="3"/>
  <c r="AF30" i="3"/>
  <c r="AD30" i="3"/>
  <c r="AB30" i="3"/>
  <c r="Z30" i="3"/>
  <c r="X30" i="3"/>
  <c r="V30" i="3"/>
  <c r="S30" i="3"/>
  <c r="Q30" i="3"/>
  <c r="N30" i="3"/>
  <c r="L30" i="3"/>
  <c r="AP30" i="3" s="1"/>
  <c r="AO29" i="3"/>
  <c r="AM29" i="3"/>
  <c r="AK29" i="3"/>
  <c r="AH29" i="3"/>
  <c r="AF29" i="3"/>
  <c r="AD29" i="3"/>
  <c r="AB29" i="3"/>
  <c r="Z29" i="3"/>
  <c r="X29" i="3"/>
  <c r="V29" i="3"/>
  <c r="S29" i="3"/>
  <c r="Q29" i="3"/>
  <c r="N29" i="3"/>
  <c r="L29" i="3"/>
  <c r="AP29" i="3" s="1"/>
  <c r="AO28" i="3"/>
  <c r="AM28" i="3"/>
  <c r="AK28" i="3"/>
  <c r="AH28" i="3"/>
  <c r="AF28" i="3"/>
  <c r="AD28" i="3"/>
  <c r="AB28" i="3"/>
  <c r="Z28" i="3"/>
  <c r="X28" i="3"/>
  <c r="V28" i="3"/>
  <c r="S28" i="3"/>
  <c r="Q28" i="3"/>
  <c r="N28" i="3"/>
  <c r="L28" i="3"/>
  <c r="AP28" i="3" s="1"/>
  <c r="AO27" i="3"/>
  <c r="AM27" i="3"/>
  <c r="AK27" i="3"/>
  <c r="AH27" i="3"/>
  <c r="AF27" i="3"/>
  <c r="AD27" i="3"/>
  <c r="AB27" i="3"/>
  <c r="Z27" i="3"/>
  <c r="X27" i="3"/>
  <c r="V27" i="3"/>
  <c r="S27" i="3"/>
  <c r="Q27" i="3"/>
  <c r="N27" i="3"/>
  <c r="L27" i="3"/>
  <c r="AP27" i="3" s="1"/>
  <c r="AO26" i="3"/>
  <c r="AM26" i="3"/>
  <c r="AK26" i="3"/>
  <c r="AH26" i="3"/>
  <c r="AF26" i="3"/>
  <c r="AD26" i="3"/>
  <c r="AB26" i="3"/>
  <c r="Z26" i="3"/>
  <c r="X26" i="3"/>
  <c r="V26" i="3"/>
  <c r="S26" i="3"/>
  <c r="Q26" i="3"/>
  <c r="N26" i="3"/>
  <c r="L26" i="3"/>
  <c r="AP26" i="3" s="1"/>
  <c r="AO25" i="3"/>
  <c r="AM25" i="3"/>
  <c r="AK25" i="3"/>
  <c r="AH25" i="3"/>
  <c r="AF25" i="3"/>
  <c r="AD25" i="3"/>
  <c r="AB25" i="3"/>
  <c r="Z25" i="3"/>
  <c r="X25" i="3"/>
  <c r="V25" i="3"/>
  <c r="S25" i="3"/>
  <c r="Q25" i="3"/>
  <c r="N25" i="3"/>
  <c r="L25" i="3"/>
  <c r="AP25" i="3" s="1"/>
  <c r="AO24" i="3"/>
  <c r="AM24" i="3"/>
  <c r="AK24" i="3"/>
  <c r="AH24" i="3"/>
  <c r="AF24" i="3"/>
  <c r="AD24" i="3"/>
  <c r="AB24" i="3"/>
  <c r="Z24" i="3"/>
  <c r="X24" i="3"/>
  <c r="V24" i="3"/>
  <c r="S24" i="3"/>
  <c r="Q24" i="3"/>
  <c r="N24" i="3"/>
  <c r="L24" i="3"/>
  <c r="AP24" i="3" s="1"/>
  <c r="AO23" i="3"/>
  <c r="AM23" i="3"/>
  <c r="AK23" i="3"/>
  <c r="AH23" i="3"/>
  <c r="AF23" i="3"/>
  <c r="AD23" i="3"/>
  <c r="AB23" i="3"/>
  <c r="Z23" i="3"/>
  <c r="X23" i="3"/>
  <c r="V23" i="3"/>
  <c r="S23" i="3"/>
  <c r="Q23" i="3"/>
  <c r="N23" i="3"/>
  <c r="L23" i="3"/>
  <c r="AP23" i="3" s="1"/>
  <c r="AO22" i="3"/>
  <c r="AM22" i="3"/>
  <c r="AK22" i="3"/>
  <c r="AH22" i="3"/>
  <c r="AF22" i="3"/>
  <c r="AD22" i="3"/>
  <c r="AB22" i="3"/>
  <c r="Z22" i="3"/>
  <c r="X22" i="3"/>
  <c r="V22" i="3"/>
  <c r="S22" i="3"/>
  <c r="Q22" i="3"/>
  <c r="N22" i="3"/>
  <c r="L22" i="3"/>
  <c r="AP22" i="3" s="1"/>
  <c r="AO21" i="3"/>
  <c r="AM21" i="3"/>
  <c r="AK21" i="3"/>
  <c r="AH21" i="3"/>
  <c r="AF21" i="3"/>
  <c r="AD21" i="3"/>
  <c r="AB21" i="3"/>
  <c r="Z21" i="3"/>
  <c r="X21" i="3"/>
  <c r="V21" i="3"/>
  <c r="S21" i="3"/>
  <c r="Q21" i="3"/>
  <c r="N21" i="3"/>
  <c r="L21" i="3"/>
  <c r="AP21" i="3" s="1"/>
  <c r="AO20" i="3"/>
  <c r="AM20" i="3"/>
  <c r="AK20" i="3"/>
  <c r="AH20" i="3"/>
  <c r="AF20" i="3"/>
  <c r="AD20" i="3"/>
  <c r="AB20" i="3"/>
  <c r="Z20" i="3"/>
  <c r="X20" i="3"/>
  <c r="V20" i="3"/>
  <c r="S20" i="3"/>
  <c r="Q20" i="3"/>
  <c r="N20" i="3"/>
  <c r="L20" i="3"/>
  <c r="AP20" i="3" s="1"/>
  <c r="AO19" i="3"/>
  <c r="AM19" i="3"/>
  <c r="AK19" i="3"/>
  <c r="AH19" i="3"/>
  <c r="AF19" i="3"/>
  <c r="AD19" i="3"/>
  <c r="AB19" i="3"/>
  <c r="Z19" i="3"/>
  <c r="X19" i="3"/>
  <c r="V19" i="3"/>
  <c r="S19" i="3"/>
  <c r="Q19" i="3"/>
  <c r="N19" i="3"/>
  <c r="L19" i="3"/>
  <c r="AP19" i="3" s="1"/>
  <c r="AO18" i="3"/>
  <c r="AM18" i="3"/>
  <c r="AK18" i="3"/>
  <c r="AH18" i="3"/>
  <c r="AF18" i="3"/>
  <c r="AD18" i="3"/>
  <c r="AB18" i="3"/>
  <c r="Z18" i="3"/>
  <c r="X18" i="3"/>
  <c r="V18" i="3"/>
  <c r="S18" i="3"/>
  <c r="Q18" i="3"/>
  <c r="N18" i="3"/>
  <c r="L18" i="3"/>
  <c r="AP18" i="3" s="1"/>
  <c r="AO17" i="3"/>
  <c r="AM17" i="3"/>
  <c r="AK17" i="3"/>
  <c r="AH17" i="3"/>
  <c r="AF17" i="3"/>
  <c r="AD17" i="3"/>
  <c r="AB17" i="3"/>
  <c r="Z17" i="3"/>
  <c r="X17" i="3"/>
  <c r="V17" i="3"/>
  <c r="S17" i="3"/>
  <c r="Q17" i="3"/>
  <c r="N17" i="3"/>
  <c r="L17" i="3"/>
  <c r="AP17" i="3" s="1"/>
  <c r="AO16" i="3"/>
  <c r="AM16" i="3"/>
  <c r="AK16" i="3"/>
  <c r="AH16" i="3"/>
  <c r="AF16" i="3"/>
  <c r="AD16" i="3"/>
  <c r="AB16" i="3"/>
  <c r="Z16" i="3"/>
  <c r="X16" i="3"/>
  <c r="V16" i="3"/>
  <c r="S16" i="3"/>
  <c r="AP16" i="3" s="1"/>
  <c r="Q16" i="3"/>
  <c r="N16" i="3"/>
  <c r="AO15" i="3"/>
  <c r="AM15" i="3"/>
  <c r="AK15" i="3"/>
  <c r="AH15" i="3"/>
  <c r="AF15" i="3"/>
  <c r="AD15" i="3"/>
  <c r="AB15" i="3"/>
  <c r="Z15" i="3"/>
  <c r="X15" i="3"/>
  <c r="V15" i="3"/>
  <c r="S15" i="3"/>
  <c r="Q15" i="3"/>
  <c r="N15" i="3"/>
  <c r="AP15" i="3" s="1"/>
  <c r="AO14" i="3"/>
  <c r="AM14" i="3"/>
  <c r="AK14" i="3"/>
  <c r="AH14" i="3"/>
  <c r="AF14" i="3"/>
  <c r="AD14" i="3"/>
  <c r="AB14" i="3"/>
  <c r="Z14" i="3"/>
  <c r="X14" i="3"/>
  <c r="V14" i="3"/>
  <c r="S14" i="3"/>
  <c r="Q14" i="3"/>
  <c r="N14" i="3"/>
  <c r="AP14" i="3" s="1"/>
  <c r="AO13" i="3"/>
  <c r="AM13" i="3"/>
  <c r="AK13" i="3"/>
  <c r="AH13" i="3"/>
  <c r="AF13" i="3"/>
  <c r="AD13" i="3"/>
  <c r="AB13" i="3"/>
  <c r="Z13" i="3"/>
  <c r="X13" i="3"/>
  <c r="V13" i="3"/>
  <c r="S13" i="3"/>
  <c r="Q13" i="3"/>
  <c r="AP13" i="3" s="1"/>
  <c r="N13" i="3"/>
  <c r="AO12" i="3"/>
  <c r="AM12" i="3"/>
  <c r="AK12" i="3"/>
  <c r="AH12" i="3"/>
  <c r="AF12" i="3"/>
  <c r="AD12" i="3"/>
  <c r="AB12" i="3"/>
  <c r="Z12" i="3"/>
  <c r="X12" i="3"/>
  <c r="V12" i="3"/>
  <c r="S12" i="3"/>
  <c r="Q12" i="3"/>
  <c r="N12" i="3"/>
  <c r="AP12" i="3" s="1"/>
  <c r="AO11" i="3"/>
  <c r="AM11" i="3"/>
  <c r="AK11" i="3"/>
  <c r="AH11" i="3"/>
  <c r="AF11" i="3"/>
  <c r="AD11" i="3"/>
  <c r="AB11" i="3"/>
  <c r="Z11" i="3"/>
  <c r="X11" i="3"/>
  <c r="V11" i="3"/>
  <c r="S11" i="3"/>
  <c r="Q11" i="3"/>
  <c r="AP11" i="3" s="1"/>
  <c r="N11" i="3"/>
  <c r="AO10" i="3"/>
  <c r="AM10" i="3"/>
  <c r="AK10" i="3"/>
  <c r="AH10" i="3"/>
  <c r="AF10" i="3"/>
  <c r="AD10" i="3"/>
  <c r="AB10" i="3"/>
  <c r="Z10" i="3"/>
  <c r="X10" i="3"/>
  <c r="V10" i="3"/>
  <c r="S10" i="3"/>
  <c r="Q10" i="3"/>
  <c r="N10" i="3"/>
  <c r="AP10" i="3" s="1"/>
  <c r="AO9" i="3"/>
  <c r="AM9" i="3"/>
  <c r="AK9" i="3"/>
  <c r="AH9" i="3"/>
  <c r="AF9" i="3"/>
  <c r="AD9" i="3"/>
  <c r="AB9" i="3"/>
  <c r="Z9" i="3"/>
  <c r="X9" i="3"/>
  <c r="V9" i="3"/>
  <c r="S9" i="3"/>
  <c r="Q9" i="3"/>
  <c r="N9" i="3"/>
  <c r="AP9" i="3" s="1"/>
  <c r="AO8" i="3"/>
  <c r="AM8" i="3"/>
  <c r="AK8" i="3"/>
  <c r="AH8" i="3"/>
  <c r="AF8" i="3"/>
  <c r="AD8" i="3"/>
  <c r="AB8" i="3"/>
  <c r="Z8" i="3"/>
  <c r="X8" i="3"/>
  <c r="V8" i="3"/>
  <c r="S8" i="3"/>
  <c r="Q8" i="3"/>
  <c r="AP8" i="3" s="1"/>
  <c r="N8" i="3"/>
  <c r="AO7" i="3"/>
  <c r="AM7" i="3"/>
  <c r="AK7" i="3"/>
  <c r="AH7" i="3"/>
  <c r="AF7" i="3"/>
  <c r="AD7" i="3"/>
  <c r="AB7" i="3"/>
  <c r="Z7" i="3"/>
  <c r="X7" i="3"/>
  <c r="V7" i="3"/>
  <c r="S7" i="3"/>
  <c r="Q7" i="3"/>
  <c r="N7" i="3"/>
  <c r="AP7" i="3" s="1"/>
  <c r="AO6" i="3"/>
  <c r="AM6" i="3"/>
  <c r="AK6" i="3"/>
  <c r="AH6" i="3"/>
  <c r="AF6" i="3"/>
  <c r="AD6" i="3"/>
  <c r="AB6" i="3"/>
  <c r="Z6" i="3"/>
  <c r="X6" i="3"/>
  <c r="V6" i="3"/>
  <c r="S6" i="3"/>
  <c r="AP6" i="3" s="1"/>
  <c r="Q6" i="3"/>
  <c r="N6" i="3"/>
  <c r="AO5" i="3"/>
  <c r="AM5" i="3"/>
  <c r="AK5" i="3"/>
  <c r="AH5" i="3"/>
  <c r="AF5" i="3"/>
  <c r="AD5" i="3"/>
  <c r="AB5" i="3"/>
  <c r="Z5" i="3"/>
  <c r="X5" i="3"/>
  <c r="V5" i="3"/>
  <c r="S5" i="3"/>
  <c r="Q5" i="3"/>
  <c r="N5" i="3"/>
  <c r="AP5" i="3" s="1"/>
  <c r="AO4" i="3"/>
  <c r="AM4" i="3"/>
  <c r="AK4" i="3"/>
  <c r="AH4" i="3"/>
  <c r="AF4" i="3"/>
  <c r="AD4" i="3"/>
  <c r="AB4" i="3"/>
  <c r="Z4" i="3"/>
  <c r="X4" i="3"/>
  <c r="V4" i="3"/>
  <c r="S4" i="3"/>
  <c r="Q4" i="3"/>
  <c r="N4" i="3"/>
  <c r="AP4" i="3" s="1"/>
  <c r="AO3" i="3"/>
  <c r="AM3" i="3"/>
  <c r="AK3" i="3"/>
  <c r="AH3" i="3"/>
  <c r="AF3" i="3"/>
  <c r="AD3" i="3"/>
  <c r="AB3" i="3"/>
  <c r="Z3" i="3"/>
  <c r="X3" i="3"/>
  <c r="V3" i="3"/>
  <c r="S3" i="3"/>
  <c r="Q3" i="3"/>
  <c r="AP3" i="3" s="1"/>
  <c r="N3" i="3"/>
  <c r="AO2" i="3"/>
  <c r="AO122" i="3" s="1"/>
  <c r="AM2" i="3"/>
  <c r="AM122" i="3" s="1"/>
  <c r="AK2" i="3"/>
  <c r="AK122" i="3" s="1"/>
  <c r="AH2" i="3"/>
  <c r="AH122" i="3" s="1"/>
  <c r="AF2" i="3"/>
  <c r="AF122" i="3" s="1"/>
  <c r="AD2" i="3"/>
  <c r="AD122" i="3" s="1"/>
  <c r="AB2" i="3"/>
  <c r="AB122" i="3" s="1"/>
  <c r="Z2" i="3"/>
  <c r="Z122" i="3" s="1"/>
  <c r="X2" i="3"/>
  <c r="X122" i="3" s="1"/>
  <c r="V2" i="3"/>
  <c r="V122" i="3" s="1"/>
  <c r="S2" i="3"/>
  <c r="S122" i="3" s="1"/>
  <c r="Q2" i="3"/>
  <c r="Q122" i="3" s="1"/>
  <c r="N2" i="3"/>
  <c r="N122" i="3" s="1"/>
  <c r="L2" i="3"/>
  <c r="L122" i="3" s="1"/>
  <c r="AO100" i="2"/>
  <c r="AM100" i="2"/>
  <c r="AK100" i="2"/>
  <c r="AH100" i="2"/>
  <c r="AF100" i="2"/>
  <c r="AD100" i="2"/>
  <c r="AB100" i="2"/>
  <c r="Z100" i="2"/>
  <c r="X100" i="2"/>
  <c r="V100" i="2"/>
  <c r="S100" i="2"/>
  <c r="Q100" i="2"/>
  <c r="N100" i="2"/>
  <c r="L100" i="2"/>
  <c r="AO99" i="2"/>
  <c r="AM99" i="2"/>
  <c r="AK99" i="2"/>
  <c r="AH99" i="2"/>
  <c r="AF99" i="2"/>
  <c r="AD99" i="2"/>
  <c r="AB99" i="2"/>
  <c r="Z99" i="2"/>
  <c r="X99" i="2"/>
  <c r="V99" i="2"/>
  <c r="S99" i="2"/>
  <c r="Q99" i="2"/>
  <c r="N99" i="2"/>
  <c r="L99" i="2"/>
  <c r="AO98" i="2"/>
  <c r="AM98" i="2"/>
  <c r="AK98" i="2"/>
  <c r="AH98" i="2"/>
  <c r="AF98" i="2"/>
  <c r="AD98" i="2"/>
  <c r="AB98" i="2"/>
  <c r="Z98" i="2"/>
  <c r="X98" i="2"/>
  <c r="V98" i="2"/>
  <c r="S98" i="2"/>
  <c r="Q98" i="2"/>
  <c r="N98" i="2"/>
  <c r="L98" i="2"/>
  <c r="AO97" i="2"/>
  <c r="AM97" i="2"/>
  <c r="AK97" i="2"/>
  <c r="AH97" i="2"/>
  <c r="AF97" i="2"/>
  <c r="AD97" i="2"/>
  <c r="AB97" i="2"/>
  <c r="Z97" i="2"/>
  <c r="X97" i="2"/>
  <c r="V97" i="2"/>
  <c r="S97" i="2"/>
  <c r="Q97" i="2"/>
  <c r="N97" i="2"/>
  <c r="L97" i="2"/>
  <c r="AO96" i="2"/>
  <c r="AM96" i="2"/>
  <c r="AK96" i="2"/>
  <c r="AH96" i="2"/>
  <c r="AF96" i="2"/>
  <c r="AD96" i="2"/>
  <c r="AB96" i="2"/>
  <c r="Z96" i="2"/>
  <c r="X96" i="2"/>
  <c r="V96" i="2"/>
  <c r="S96" i="2"/>
  <c r="Q96" i="2"/>
  <c r="N96" i="2"/>
  <c r="L96" i="2"/>
  <c r="AO95" i="2"/>
  <c r="AM95" i="2"/>
  <c r="AK95" i="2"/>
  <c r="AH95" i="2"/>
  <c r="AF95" i="2"/>
  <c r="AD95" i="2"/>
  <c r="AB95" i="2"/>
  <c r="Z95" i="2"/>
  <c r="X95" i="2"/>
  <c r="V95" i="2"/>
  <c r="S95" i="2"/>
  <c r="Q95" i="2"/>
  <c r="N95" i="2"/>
  <c r="L95" i="2"/>
  <c r="AO94" i="2"/>
  <c r="AM94" i="2"/>
  <c r="AK94" i="2"/>
  <c r="AH94" i="2"/>
  <c r="AF94" i="2"/>
  <c r="AD94" i="2"/>
  <c r="AB94" i="2"/>
  <c r="Z94" i="2"/>
  <c r="X94" i="2"/>
  <c r="V94" i="2"/>
  <c r="S94" i="2"/>
  <c r="Q94" i="2"/>
  <c r="N94" i="2"/>
  <c r="L94" i="2"/>
  <c r="AO93" i="2"/>
  <c r="AM93" i="2"/>
  <c r="AK93" i="2"/>
  <c r="AH93" i="2"/>
  <c r="AF93" i="2"/>
  <c r="AD93" i="2"/>
  <c r="AB93" i="2"/>
  <c r="Z93" i="2"/>
  <c r="X93" i="2"/>
  <c r="V93" i="2"/>
  <c r="S93" i="2"/>
  <c r="Q93" i="2"/>
  <c r="N93" i="2"/>
  <c r="L93" i="2"/>
  <c r="AO92" i="2"/>
  <c r="AM92" i="2"/>
  <c r="AK92" i="2"/>
  <c r="AH92" i="2"/>
  <c r="AF92" i="2"/>
  <c r="AD92" i="2"/>
  <c r="AB92" i="2"/>
  <c r="Z92" i="2"/>
  <c r="X92" i="2"/>
  <c r="V92" i="2"/>
  <c r="S92" i="2"/>
  <c r="Q92" i="2"/>
  <c r="N92" i="2"/>
  <c r="L92" i="2"/>
  <c r="AO91" i="2"/>
  <c r="AM91" i="2"/>
  <c r="AK91" i="2"/>
  <c r="AH91" i="2"/>
  <c r="AF91" i="2"/>
  <c r="AD91" i="2"/>
  <c r="AB91" i="2"/>
  <c r="Z91" i="2"/>
  <c r="X91" i="2"/>
  <c r="V91" i="2"/>
  <c r="S91" i="2"/>
  <c r="Q91" i="2"/>
  <c r="N91" i="2"/>
  <c r="L91" i="2"/>
  <c r="AO90" i="2"/>
  <c r="AM90" i="2"/>
  <c r="AK90" i="2"/>
  <c r="AH90" i="2"/>
  <c r="AF90" i="2"/>
  <c r="AD90" i="2"/>
  <c r="AB90" i="2"/>
  <c r="Z90" i="2"/>
  <c r="X90" i="2"/>
  <c r="V90" i="2"/>
  <c r="S90" i="2"/>
  <c r="Q90" i="2"/>
  <c r="N90" i="2"/>
  <c r="L90" i="2"/>
  <c r="AO89" i="2"/>
  <c r="AM89" i="2"/>
  <c r="AK89" i="2"/>
  <c r="AH89" i="2"/>
  <c r="AF89" i="2"/>
  <c r="AD89" i="2"/>
  <c r="AB89" i="2"/>
  <c r="Z89" i="2"/>
  <c r="X89" i="2"/>
  <c r="V89" i="2"/>
  <c r="S89" i="2"/>
  <c r="Q89" i="2"/>
  <c r="N89" i="2"/>
  <c r="L89" i="2"/>
  <c r="AO88" i="2"/>
  <c r="AM88" i="2"/>
  <c r="AK88" i="2"/>
  <c r="AH88" i="2"/>
  <c r="AF88" i="2"/>
  <c r="AD88" i="2"/>
  <c r="AB88" i="2"/>
  <c r="Z88" i="2"/>
  <c r="X88" i="2"/>
  <c r="V88" i="2"/>
  <c r="S88" i="2"/>
  <c r="Q88" i="2"/>
  <c r="N88" i="2"/>
  <c r="L88" i="2"/>
  <c r="AO87" i="2"/>
  <c r="AM87" i="2"/>
  <c r="AK87" i="2"/>
  <c r="AH87" i="2"/>
  <c r="AF87" i="2"/>
  <c r="AD87" i="2"/>
  <c r="AB87" i="2"/>
  <c r="Z87" i="2"/>
  <c r="X87" i="2"/>
  <c r="V87" i="2"/>
  <c r="S87" i="2"/>
  <c r="Q87" i="2"/>
  <c r="N87" i="2"/>
  <c r="L87" i="2"/>
  <c r="AO86" i="2"/>
  <c r="AM86" i="2"/>
  <c r="AK86" i="2"/>
  <c r="AH86" i="2"/>
  <c r="AF86" i="2"/>
  <c r="AD86" i="2"/>
  <c r="AB86" i="2"/>
  <c r="Z86" i="2"/>
  <c r="X86" i="2"/>
  <c r="V86" i="2"/>
  <c r="S86" i="2"/>
  <c r="Q86" i="2"/>
  <c r="N86" i="2"/>
  <c r="L86" i="2"/>
  <c r="AO85" i="2"/>
  <c r="AM85" i="2"/>
  <c r="AK85" i="2"/>
  <c r="AH85" i="2"/>
  <c r="AF85" i="2"/>
  <c r="AD85" i="2"/>
  <c r="AB85" i="2"/>
  <c r="Z85" i="2"/>
  <c r="X85" i="2"/>
  <c r="V85" i="2"/>
  <c r="S85" i="2"/>
  <c r="Q85" i="2"/>
  <c r="N85" i="2"/>
  <c r="L85" i="2"/>
  <c r="AO84" i="2"/>
  <c r="AM84" i="2"/>
  <c r="AK84" i="2"/>
  <c r="AH84" i="2"/>
  <c r="AF84" i="2"/>
  <c r="AD84" i="2"/>
  <c r="AB84" i="2"/>
  <c r="Z84" i="2"/>
  <c r="X84" i="2"/>
  <c r="V84" i="2"/>
  <c r="S84" i="2"/>
  <c r="Q84" i="2"/>
  <c r="N84" i="2"/>
  <c r="L84" i="2"/>
  <c r="AO83" i="2"/>
  <c r="AM83" i="2"/>
  <c r="AK83" i="2"/>
  <c r="AH83" i="2"/>
  <c r="AF83" i="2"/>
  <c r="AD83" i="2"/>
  <c r="AB83" i="2"/>
  <c r="Z83" i="2"/>
  <c r="X83" i="2"/>
  <c r="V83" i="2"/>
  <c r="S83" i="2"/>
  <c r="Q83" i="2"/>
  <c r="N83" i="2"/>
  <c r="L83" i="2"/>
  <c r="AO82" i="2"/>
  <c r="AM82" i="2"/>
  <c r="AK82" i="2"/>
  <c r="AH82" i="2"/>
  <c r="AF82" i="2"/>
  <c r="AD82" i="2"/>
  <c r="AB82" i="2"/>
  <c r="Z82" i="2"/>
  <c r="X82" i="2"/>
  <c r="V82" i="2"/>
  <c r="S82" i="2"/>
  <c r="Q82" i="2"/>
  <c r="N82" i="2"/>
  <c r="L82" i="2"/>
  <c r="AO81" i="2"/>
  <c r="AM81" i="2"/>
  <c r="AK81" i="2"/>
  <c r="AH81" i="2"/>
  <c r="AF81" i="2"/>
  <c r="AD81" i="2"/>
  <c r="AB81" i="2"/>
  <c r="Z81" i="2"/>
  <c r="X81" i="2"/>
  <c r="V81" i="2"/>
  <c r="S81" i="2"/>
  <c r="Q81" i="2"/>
  <c r="N81" i="2"/>
  <c r="L81" i="2"/>
  <c r="AO80" i="2"/>
  <c r="AM80" i="2"/>
  <c r="AK80" i="2"/>
  <c r="AH80" i="2"/>
  <c r="AF80" i="2"/>
  <c r="AD80" i="2"/>
  <c r="AB80" i="2"/>
  <c r="Z80" i="2"/>
  <c r="X80" i="2"/>
  <c r="V80" i="2"/>
  <c r="S80" i="2"/>
  <c r="Q80" i="2"/>
  <c r="N80" i="2"/>
  <c r="L80" i="2"/>
  <c r="AO79" i="2"/>
  <c r="AM79" i="2"/>
  <c r="AK79" i="2"/>
  <c r="AH79" i="2"/>
  <c r="AF79" i="2"/>
  <c r="AD79" i="2"/>
  <c r="AB79" i="2"/>
  <c r="Z79" i="2"/>
  <c r="X79" i="2"/>
  <c r="V79" i="2"/>
  <c r="S79" i="2"/>
  <c r="Q79" i="2"/>
  <c r="N79" i="2"/>
  <c r="L79" i="2"/>
  <c r="AO78" i="2"/>
  <c r="AM78" i="2"/>
  <c r="AK78" i="2"/>
  <c r="AH78" i="2"/>
  <c r="AF78" i="2"/>
  <c r="AD78" i="2"/>
  <c r="AB78" i="2"/>
  <c r="Z78" i="2"/>
  <c r="X78" i="2"/>
  <c r="V78" i="2"/>
  <c r="S78" i="2"/>
  <c r="Q78" i="2"/>
  <c r="N78" i="2"/>
  <c r="L78" i="2"/>
  <c r="AO77" i="2"/>
  <c r="AM77" i="2"/>
  <c r="AK77" i="2"/>
  <c r="AH77" i="2"/>
  <c r="AF77" i="2"/>
  <c r="AD77" i="2"/>
  <c r="AB77" i="2"/>
  <c r="Z77" i="2"/>
  <c r="X77" i="2"/>
  <c r="V77" i="2"/>
  <c r="S77" i="2"/>
  <c r="Q77" i="2"/>
  <c r="N77" i="2"/>
  <c r="L77" i="2"/>
  <c r="AO76" i="2"/>
  <c r="AM76" i="2"/>
  <c r="AK76" i="2"/>
  <c r="AH76" i="2"/>
  <c r="AF76" i="2"/>
  <c r="AD76" i="2"/>
  <c r="AB76" i="2"/>
  <c r="Z76" i="2"/>
  <c r="X76" i="2"/>
  <c r="V76" i="2"/>
  <c r="S76" i="2"/>
  <c r="Q76" i="2"/>
  <c r="N76" i="2"/>
  <c r="L76" i="2"/>
  <c r="AO75" i="2"/>
  <c r="AM75" i="2"/>
  <c r="AK75" i="2"/>
  <c r="AH75" i="2"/>
  <c r="AF75" i="2"/>
  <c r="AD75" i="2"/>
  <c r="AB75" i="2"/>
  <c r="Z75" i="2"/>
  <c r="X75" i="2"/>
  <c r="V75" i="2"/>
  <c r="S75" i="2"/>
  <c r="Q75" i="2"/>
  <c r="N75" i="2"/>
  <c r="L75" i="2"/>
  <c r="AO74" i="2"/>
  <c r="AM74" i="2"/>
  <c r="AK74" i="2"/>
  <c r="AH74" i="2"/>
  <c r="AF74" i="2"/>
  <c r="AD74" i="2"/>
  <c r="AB74" i="2"/>
  <c r="Z74" i="2"/>
  <c r="X74" i="2"/>
  <c r="V74" i="2"/>
  <c r="S74" i="2"/>
  <c r="Q74" i="2"/>
  <c r="N74" i="2"/>
  <c r="L74" i="2"/>
  <c r="AO73" i="2"/>
  <c r="AM73" i="2"/>
  <c r="AK73" i="2"/>
  <c r="AH73" i="2"/>
  <c r="AF73" i="2"/>
  <c r="AD73" i="2"/>
  <c r="AB73" i="2"/>
  <c r="Z73" i="2"/>
  <c r="X73" i="2"/>
  <c r="V73" i="2"/>
  <c r="S73" i="2"/>
  <c r="Q73" i="2"/>
  <c r="N73" i="2"/>
  <c r="L73" i="2"/>
  <c r="AO72" i="2"/>
  <c r="AM72" i="2"/>
  <c r="AK72" i="2"/>
  <c r="AH72" i="2"/>
  <c r="AF72" i="2"/>
  <c r="AD72" i="2"/>
  <c r="AB72" i="2"/>
  <c r="Z72" i="2"/>
  <c r="X72" i="2"/>
  <c r="V72" i="2"/>
  <c r="S72" i="2"/>
  <c r="Q72" i="2"/>
  <c r="N72" i="2"/>
  <c r="L72" i="2"/>
  <c r="AO71" i="2"/>
  <c r="AM71" i="2"/>
  <c r="AK71" i="2"/>
  <c r="AH71" i="2"/>
  <c r="AF71" i="2"/>
  <c r="AD71" i="2"/>
  <c r="AB71" i="2"/>
  <c r="Z71" i="2"/>
  <c r="X71" i="2"/>
  <c r="V71" i="2"/>
  <c r="S71" i="2"/>
  <c r="Q71" i="2"/>
  <c r="N71" i="2"/>
  <c r="L71" i="2"/>
  <c r="AO70" i="2"/>
  <c r="AM70" i="2"/>
  <c r="AK70" i="2"/>
  <c r="AH70" i="2"/>
  <c r="AF70" i="2"/>
  <c r="AD70" i="2"/>
  <c r="AB70" i="2"/>
  <c r="Z70" i="2"/>
  <c r="X70" i="2"/>
  <c r="V70" i="2"/>
  <c r="S70" i="2"/>
  <c r="Q70" i="2"/>
  <c r="N70" i="2"/>
  <c r="L70" i="2"/>
  <c r="AO69" i="2"/>
  <c r="AM69" i="2"/>
  <c r="AK69" i="2"/>
  <c r="AH69" i="2"/>
  <c r="AF69" i="2"/>
  <c r="AD69" i="2"/>
  <c r="AB69" i="2"/>
  <c r="Z69" i="2"/>
  <c r="X69" i="2"/>
  <c r="V69" i="2"/>
  <c r="S69" i="2"/>
  <c r="Q69" i="2"/>
  <c r="N69" i="2"/>
  <c r="L69" i="2"/>
  <c r="AO68" i="2"/>
  <c r="AM68" i="2"/>
  <c r="AK68" i="2"/>
  <c r="AH68" i="2"/>
  <c r="AF68" i="2"/>
  <c r="AD68" i="2"/>
  <c r="AB68" i="2"/>
  <c r="Z68" i="2"/>
  <c r="X68" i="2"/>
  <c r="V68" i="2"/>
  <c r="S68" i="2"/>
  <c r="Q68" i="2"/>
  <c r="N68" i="2"/>
  <c r="L68" i="2"/>
  <c r="AO67" i="2"/>
  <c r="AM67" i="2"/>
  <c r="AK67" i="2"/>
  <c r="AH67" i="2"/>
  <c r="AF67" i="2"/>
  <c r="AD67" i="2"/>
  <c r="AB67" i="2"/>
  <c r="Z67" i="2"/>
  <c r="X67" i="2"/>
  <c r="V67" i="2"/>
  <c r="S67" i="2"/>
  <c r="Q67" i="2"/>
  <c r="N67" i="2"/>
  <c r="L67" i="2"/>
  <c r="AO66" i="2"/>
  <c r="AM66" i="2"/>
  <c r="AK66" i="2"/>
  <c r="AH66" i="2"/>
  <c r="AF66" i="2"/>
  <c r="AD66" i="2"/>
  <c r="AB66" i="2"/>
  <c r="Z66" i="2"/>
  <c r="X66" i="2"/>
  <c r="V66" i="2"/>
  <c r="S66" i="2"/>
  <c r="Q66" i="2"/>
  <c r="N66" i="2"/>
  <c r="L66" i="2"/>
  <c r="AO65" i="2"/>
  <c r="AM65" i="2"/>
  <c r="AK65" i="2"/>
  <c r="AH65" i="2"/>
  <c r="AF65" i="2"/>
  <c r="AD65" i="2"/>
  <c r="AB65" i="2"/>
  <c r="Z65" i="2"/>
  <c r="X65" i="2"/>
  <c r="V65" i="2"/>
  <c r="S65" i="2"/>
  <c r="Q65" i="2"/>
  <c r="N65" i="2"/>
  <c r="L65" i="2"/>
  <c r="AO64" i="2"/>
  <c r="AM64" i="2"/>
  <c r="AK64" i="2"/>
  <c r="AH64" i="2"/>
  <c r="AF64" i="2"/>
  <c r="AD64" i="2"/>
  <c r="AB64" i="2"/>
  <c r="Z64" i="2"/>
  <c r="X64" i="2"/>
  <c r="V64" i="2"/>
  <c r="S64" i="2"/>
  <c r="Q64" i="2"/>
  <c r="N64" i="2"/>
  <c r="L64" i="2"/>
  <c r="AO63" i="2"/>
  <c r="AM63" i="2"/>
  <c r="AK63" i="2"/>
  <c r="AH63" i="2"/>
  <c r="AF63" i="2"/>
  <c r="AD63" i="2"/>
  <c r="AB63" i="2"/>
  <c r="Z63" i="2"/>
  <c r="X63" i="2"/>
  <c r="V63" i="2"/>
  <c r="S63" i="2"/>
  <c r="Q63" i="2"/>
  <c r="N63" i="2"/>
  <c r="L63" i="2"/>
  <c r="AO62" i="2"/>
  <c r="AM62" i="2"/>
  <c r="AK62" i="2"/>
  <c r="AH62" i="2"/>
  <c r="AF62" i="2"/>
  <c r="AD62" i="2"/>
  <c r="AB62" i="2"/>
  <c r="Z62" i="2"/>
  <c r="X62" i="2"/>
  <c r="V62" i="2"/>
  <c r="S62" i="2"/>
  <c r="Q62" i="2"/>
  <c r="N62" i="2"/>
  <c r="L62" i="2"/>
  <c r="AO61" i="2"/>
  <c r="AM61" i="2"/>
  <c r="AK61" i="2"/>
  <c r="AH61" i="2"/>
  <c r="AF61" i="2"/>
  <c r="AD61" i="2"/>
  <c r="AB61" i="2"/>
  <c r="Z61" i="2"/>
  <c r="X61" i="2"/>
  <c r="V61" i="2"/>
  <c r="S61" i="2"/>
  <c r="Q61" i="2"/>
  <c r="N61" i="2"/>
  <c r="L61" i="2"/>
  <c r="AO60" i="2"/>
  <c r="AM60" i="2"/>
  <c r="AK60" i="2"/>
  <c r="AH60" i="2"/>
  <c r="AF60" i="2"/>
  <c r="AD60" i="2"/>
  <c r="AB60" i="2"/>
  <c r="Z60" i="2"/>
  <c r="X60" i="2"/>
  <c r="V60" i="2"/>
  <c r="S60" i="2"/>
  <c r="Q60" i="2"/>
  <c r="N60" i="2"/>
  <c r="L60" i="2"/>
  <c r="AO59" i="2"/>
  <c r="AM59" i="2"/>
  <c r="AK59" i="2"/>
  <c r="AH59" i="2"/>
  <c r="AF59" i="2"/>
  <c r="AD59" i="2"/>
  <c r="AB59" i="2"/>
  <c r="Z59" i="2"/>
  <c r="X59" i="2"/>
  <c r="V59" i="2"/>
  <c r="S59" i="2"/>
  <c r="Q59" i="2"/>
  <c r="N59" i="2"/>
  <c r="L59" i="2"/>
  <c r="AO58" i="2"/>
  <c r="AM58" i="2"/>
  <c r="AK58" i="2"/>
  <c r="AH58" i="2"/>
  <c r="AF58" i="2"/>
  <c r="AD58" i="2"/>
  <c r="AB58" i="2"/>
  <c r="Z58" i="2"/>
  <c r="X58" i="2"/>
  <c r="V58" i="2"/>
  <c r="S58" i="2"/>
  <c r="Q58" i="2"/>
  <c r="N58" i="2"/>
  <c r="L58" i="2"/>
  <c r="AO57" i="2"/>
  <c r="AM57" i="2"/>
  <c r="AK57" i="2"/>
  <c r="AH57" i="2"/>
  <c r="AF57" i="2"/>
  <c r="AD57" i="2"/>
  <c r="AB57" i="2"/>
  <c r="Z57" i="2"/>
  <c r="X57" i="2"/>
  <c r="V57" i="2"/>
  <c r="S57" i="2"/>
  <c r="Q57" i="2"/>
  <c r="N57" i="2"/>
  <c r="L57" i="2"/>
  <c r="AO56" i="2"/>
  <c r="AM56" i="2"/>
  <c r="AK56" i="2"/>
  <c r="AH56" i="2"/>
  <c r="AF56" i="2"/>
  <c r="AD56" i="2"/>
  <c r="AB56" i="2"/>
  <c r="Z56" i="2"/>
  <c r="X56" i="2"/>
  <c r="V56" i="2"/>
  <c r="S56" i="2"/>
  <c r="Q56" i="2"/>
  <c r="N56" i="2"/>
  <c r="L56" i="2"/>
  <c r="AO55" i="2"/>
  <c r="AM55" i="2"/>
  <c r="AK55" i="2"/>
  <c r="AH55" i="2"/>
  <c r="AF55" i="2"/>
  <c r="AD55" i="2"/>
  <c r="AB55" i="2"/>
  <c r="Z55" i="2"/>
  <c r="X55" i="2"/>
  <c r="V55" i="2"/>
  <c r="S55" i="2"/>
  <c r="Q55" i="2"/>
  <c r="N55" i="2"/>
  <c r="L55" i="2"/>
  <c r="AO54" i="2"/>
  <c r="AM54" i="2"/>
  <c r="AK54" i="2"/>
  <c r="AH54" i="2"/>
  <c r="AF54" i="2"/>
  <c r="AD54" i="2"/>
  <c r="AB54" i="2"/>
  <c r="Z54" i="2"/>
  <c r="X54" i="2"/>
  <c r="V54" i="2"/>
  <c r="S54" i="2"/>
  <c r="Q54" i="2"/>
  <c r="N54" i="2"/>
  <c r="L54" i="2"/>
  <c r="AO53" i="2"/>
  <c r="AM53" i="2"/>
  <c r="AK53" i="2"/>
  <c r="AH53" i="2"/>
  <c r="AF53" i="2"/>
  <c r="AD53" i="2"/>
  <c r="AB53" i="2"/>
  <c r="Z53" i="2"/>
  <c r="X53" i="2"/>
  <c r="V53" i="2"/>
  <c r="S53" i="2"/>
  <c r="Q53" i="2"/>
  <c r="N53" i="2"/>
  <c r="L53" i="2"/>
  <c r="AO52" i="2"/>
  <c r="AM52" i="2"/>
  <c r="AK52" i="2"/>
  <c r="AH52" i="2"/>
  <c r="AF52" i="2"/>
  <c r="AD52" i="2"/>
  <c r="AB52" i="2"/>
  <c r="Z52" i="2"/>
  <c r="X52" i="2"/>
  <c r="V52" i="2"/>
  <c r="S52" i="2"/>
  <c r="Q52" i="2"/>
  <c r="N52" i="2"/>
  <c r="L52" i="2"/>
  <c r="AO51" i="2"/>
  <c r="AM51" i="2"/>
  <c r="AK51" i="2"/>
  <c r="AH51" i="2"/>
  <c r="AF51" i="2"/>
  <c r="AD51" i="2"/>
  <c r="AB51" i="2"/>
  <c r="Z51" i="2"/>
  <c r="X51" i="2"/>
  <c r="V51" i="2"/>
  <c r="S51" i="2"/>
  <c r="Q51" i="2"/>
  <c r="N51" i="2"/>
  <c r="L51" i="2"/>
  <c r="AO50" i="2"/>
  <c r="AM50" i="2"/>
  <c r="AK50" i="2"/>
  <c r="AH50" i="2"/>
  <c r="AF50" i="2"/>
  <c r="AD50" i="2"/>
  <c r="AB50" i="2"/>
  <c r="Z50" i="2"/>
  <c r="X50" i="2"/>
  <c r="V50" i="2"/>
  <c r="S50" i="2"/>
  <c r="Q50" i="2"/>
  <c r="N50" i="2"/>
  <c r="L50" i="2"/>
  <c r="AO49" i="2"/>
  <c r="AM49" i="2"/>
  <c r="AK49" i="2"/>
  <c r="AH49" i="2"/>
  <c r="AF49" i="2"/>
  <c r="AD49" i="2"/>
  <c r="AB49" i="2"/>
  <c r="Z49" i="2"/>
  <c r="X49" i="2"/>
  <c r="V49" i="2"/>
  <c r="S49" i="2"/>
  <c r="Q49" i="2"/>
  <c r="N49" i="2"/>
  <c r="L49" i="2"/>
  <c r="AO48" i="2"/>
  <c r="AM48" i="2"/>
  <c r="AK48" i="2"/>
  <c r="AH48" i="2"/>
  <c r="AF48" i="2"/>
  <c r="AD48" i="2"/>
  <c r="AB48" i="2"/>
  <c r="Z48" i="2"/>
  <c r="X48" i="2"/>
  <c r="V48" i="2"/>
  <c r="S48" i="2"/>
  <c r="Q48" i="2"/>
  <c r="N48" i="2"/>
  <c r="L48" i="2"/>
  <c r="AO47" i="2"/>
  <c r="AM47" i="2"/>
  <c r="AK47" i="2"/>
  <c r="AH47" i="2"/>
  <c r="AF47" i="2"/>
  <c r="AD47" i="2"/>
  <c r="AB47" i="2"/>
  <c r="Z47" i="2"/>
  <c r="X47" i="2"/>
  <c r="V47" i="2"/>
  <c r="S47" i="2"/>
  <c r="Q47" i="2"/>
  <c r="N47" i="2"/>
  <c r="L47" i="2"/>
  <c r="AO46" i="2"/>
  <c r="AM46" i="2"/>
  <c r="AK46" i="2"/>
  <c r="AH46" i="2"/>
  <c r="AF46" i="2"/>
  <c r="AD46" i="2"/>
  <c r="AB46" i="2"/>
  <c r="Z46" i="2"/>
  <c r="X46" i="2"/>
  <c r="V46" i="2"/>
  <c r="S46" i="2"/>
  <c r="Q46" i="2"/>
  <c r="N46" i="2"/>
  <c r="L46" i="2"/>
  <c r="AO45" i="2"/>
  <c r="AM45" i="2"/>
  <c r="AK45" i="2"/>
  <c r="AH45" i="2"/>
  <c r="AF45" i="2"/>
  <c r="AD45" i="2"/>
  <c r="AB45" i="2"/>
  <c r="Z45" i="2"/>
  <c r="X45" i="2"/>
  <c r="V45" i="2"/>
  <c r="S45" i="2"/>
  <c r="Q45" i="2"/>
  <c r="N45" i="2"/>
  <c r="L45" i="2"/>
  <c r="AO44" i="2"/>
  <c r="AM44" i="2"/>
  <c r="AK44" i="2"/>
  <c r="AH44" i="2"/>
  <c r="AF44" i="2"/>
  <c r="AD44" i="2"/>
  <c r="AB44" i="2"/>
  <c r="Z44" i="2"/>
  <c r="X44" i="2"/>
  <c r="V44" i="2"/>
  <c r="S44" i="2"/>
  <c r="Q44" i="2"/>
  <c r="N44" i="2"/>
  <c r="L44" i="2"/>
  <c r="AO43" i="2"/>
  <c r="AM43" i="2"/>
  <c r="AK43" i="2"/>
  <c r="AH43" i="2"/>
  <c r="AF43" i="2"/>
  <c r="AD43" i="2"/>
  <c r="AB43" i="2"/>
  <c r="Z43" i="2"/>
  <c r="X43" i="2"/>
  <c r="V43" i="2"/>
  <c r="S43" i="2"/>
  <c r="Q43" i="2"/>
  <c r="N43" i="2"/>
  <c r="L43" i="2"/>
  <c r="AO42" i="2"/>
  <c r="AM42" i="2"/>
  <c r="AK42" i="2"/>
  <c r="AH42" i="2"/>
  <c r="AF42" i="2"/>
  <c r="AD42" i="2"/>
  <c r="AB42" i="2"/>
  <c r="Z42" i="2"/>
  <c r="X42" i="2"/>
  <c r="V42" i="2"/>
  <c r="S42" i="2"/>
  <c r="Q42" i="2"/>
  <c r="N42" i="2"/>
  <c r="L42" i="2"/>
  <c r="AO41" i="2"/>
  <c r="AM41" i="2"/>
  <c r="AK41" i="2"/>
  <c r="AH41" i="2"/>
  <c r="AF41" i="2"/>
  <c r="AD41" i="2"/>
  <c r="AB41" i="2"/>
  <c r="Z41" i="2"/>
  <c r="X41" i="2"/>
  <c r="V41" i="2"/>
  <c r="S41" i="2"/>
  <c r="Q41" i="2"/>
  <c r="N41" i="2"/>
  <c r="L41" i="2"/>
  <c r="AO40" i="2"/>
  <c r="AM40" i="2"/>
  <c r="AK40" i="2"/>
  <c r="AH40" i="2"/>
  <c r="AF40" i="2"/>
  <c r="AD40" i="2"/>
  <c r="AB40" i="2"/>
  <c r="Z40" i="2"/>
  <c r="X40" i="2"/>
  <c r="V40" i="2"/>
  <c r="S40" i="2"/>
  <c r="Q40" i="2"/>
  <c r="N40" i="2"/>
  <c r="L40" i="2"/>
  <c r="AO39" i="2"/>
  <c r="AM39" i="2"/>
  <c r="AK39" i="2"/>
  <c r="AH39" i="2"/>
  <c r="AF39" i="2"/>
  <c r="AD39" i="2"/>
  <c r="AB39" i="2"/>
  <c r="Z39" i="2"/>
  <c r="X39" i="2"/>
  <c r="V39" i="2"/>
  <c r="S39" i="2"/>
  <c r="Q39" i="2"/>
  <c r="N39" i="2"/>
  <c r="L39" i="2"/>
  <c r="AO38" i="2"/>
  <c r="AM38" i="2"/>
  <c r="AK38" i="2"/>
  <c r="AH38" i="2"/>
  <c r="AF38" i="2"/>
  <c r="AD38" i="2"/>
  <c r="AB38" i="2"/>
  <c r="Z38" i="2"/>
  <c r="X38" i="2"/>
  <c r="V38" i="2"/>
  <c r="S38" i="2"/>
  <c r="Q38" i="2"/>
  <c r="N38" i="2"/>
  <c r="L38" i="2"/>
  <c r="AO37" i="2"/>
  <c r="AM37" i="2"/>
  <c r="AK37" i="2"/>
  <c r="AH37" i="2"/>
  <c r="AF37" i="2"/>
  <c r="AD37" i="2"/>
  <c r="AB37" i="2"/>
  <c r="Z37" i="2"/>
  <c r="X37" i="2"/>
  <c r="V37" i="2"/>
  <c r="S37" i="2"/>
  <c r="Q37" i="2"/>
  <c r="N37" i="2"/>
  <c r="L37" i="2"/>
  <c r="AO36" i="2"/>
  <c r="AM36" i="2"/>
  <c r="AK36" i="2"/>
  <c r="AH36" i="2"/>
  <c r="AF36" i="2"/>
  <c r="AD36" i="2"/>
  <c r="AB36" i="2"/>
  <c r="Z36" i="2"/>
  <c r="X36" i="2"/>
  <c r="V36" i="2"/>
  <c r="S36" i="2"/>
  <c r="Q36" i="2"/>
  <c r="N36" i="2"/>
  <c r="L36" i="2"/>
  <c r="AO35" i="2"/>
  <c r="AM35" i="2"/>
  <c r="AK35" i="2"/>
  <c r="AH35" i="2"/>
  <c r="AF35" i="2"/>
  <c r="AD35" i="2"/>
  <c r="AB35" i="2"/>
  <c r="Z35" i="2"/>
  <c r="X35" i="2"/>
  <c r="V35" i="2"/>
  <c r="S35" i="2"/>
  <c r="Q35" i="2"/>
  <c r="N35" i="2"/>
  <c r="L35" i="2"/>
  <c r="AO34" i="2"/>
  <c r="AM34" i="2"/>
  <c r="AK34" i="2"/>
  <c r="AH34" i="2"/>
  <c r="AF34" i="2"/>
  <c r="AD34" i="2"/>
  <c r="AB34" i="2"/>
  <c r="Z34" i="2"/>
  <c r="X34" i="2"/>
  <c r="V34" i="2"/>
  <c r="S34" i="2"/>
  <c r="Q34" i="2"/>
  <c r="N34" i="2"/>
  <c r="L34" i="2"/>
  <c r="AO33" i="2"/>
  <c r="AM33" i="2"/>
  <c r="AK33" i="2"/>
  <c r="AH33" i="2"/>
  <c r="AF33" i="2"/>
  <c r="AD33" i="2"/>
  <c r="AB33" i="2"/>
  <c r="Z33" i="2"/>
  <c r="X33" i="2"/>
  <c r="V33" i="2"/>
  <c r="S33" i="2"/>
  <c r="Q33" i="2"/>
  <c r="N33" i="2"/>
  <c r="L33" i="2"/>
  <c r="AO32" i="2"/>
  <c r="AM32" i="2"/>
  <c r="AK32" i="2"/>
  <c r="AH32" i="2"/>
  <c r="AF32" i="2"/>
  <c r="AD32" i="2"/>
  <c r="AB32" i="2"/>
  <c r="Z32" i="2"/>
  <c r="X32" i="2"/>
  <c r="V32" i="2"/>
  <c r="S32" i="2"/>
  <c r="Q32" i="2"/>
  <c r="N32" i="2"/>
  <c r="L32" i="2"/>
  <c r="AO31" i="2"/>
  <c r="AM31" i="2"/>
  <c r="AK31" i="2"/>
  <c r="AH31" i="2"/>
  <c r="AF31" i="2"/>
  <c r="AD31" i="2"/>
  <c r="AB31" i="2"/>
  <c r="Z31" i="2"/>
  <c r="X31" i="2"/>
  <c r="V31" i="2"/>
  <c r="S31" i="2"/>
  <c r="Q31" i="2"/>
  <c r="N31" i="2"/>
  <c r="L31" i="2"/>
  <c r="AO30" i="2"/>
  <c r="AM30" i="2"/>
  <c r="AK30" i="2"/>
  <c r="AH30" i="2"/>
  <c r="AF30" i="2"/>
  <c r="AD30" i="2"/>
  <c r="AB30" i="2"/>
  <c r="Z30" i="2"/>
  <c r="X30" i="2"/>
  <c r="V30" i="2"/>
  <c r="S30" i="2"/>
  <c r="Q30" i="2"/>
  <c r="N30" i="2"/>
  <c r="L30" i="2"/>
  <c r="AO29" i="2"/>
  <c r="AM29" i="2"/>
  <c r="AK29" i="2"/>
  <c r="AH29" i="2"/>
  <c r="AF29" i="2"/>
  <c r="AD29" i="2"/>
  <c r="AB29" i="2"/>
  <c r="Z29" i="2"/>
  <c r="X29" i="2"/>
  <c r="V29" i="2"/>
  <c r="S29" i="2"/>
  <c r="Q29" i="2"/>
  <c r="N29" i="2"/>
  <c r="L29" i="2"/>
  <c r="AO28" i="2"/>
  <c r="AM28" i="2"/>
  <c r="AK28" i="2"/>
  <c r="AH28" i="2"/>
  <c r="AF28" i="2"/>
  <c r="AD28" i="2"/>
  <c r="AB28" i="2"/>
  <c r="Z28" i="2"/>
  <c r="X28" i="2"/>
  <c r="V28" i="2"/>
  <c r="S28" i="2"/>
  <c r="Q28" i="2"/>
  <c r="N28" i="2"/>
  <c r="L28" i="2"/>
  <c r="AO27" i="2"/>
  <c r="AM27" i="2"/>
  <c r="AK27" i="2"/>
  <c r="AH27" i="2"/>
  <c r="AF27" i="2"/>
  <c r="AD27" i="2"/>
  <c r="AB27" i="2"/>
  <c r="Z27" i="2"/>
  <c r="X27" i="2"/>
  <c r="V27" i="2"/>
  <c r="S27" i="2"/>
  <c r="Q27" i="2"/>
  <c r="N27" i="2"/>
  <c r="L27" i="2"/>
  <c r="AO26" i="2"/>
  <c r="AM26" i="2"/>
  <c r="AK26" i="2"/>
  <c r="AH26" i="2"/>
  <c r="AF26" i="2"/>
  <c r="AD26" i="2"/>
  <c r="AB26" i="2"/>
  <c r="Z26" i="2"/>
  <c r="X26" i="2"/>
  <c r="V26" i="2"/>
  <c r="S26" i="2"/>
  <c r="Q26" i="2"/>
  <c r="N26" i="2"/>
  <c r="L26" i="2"/>
  <c r="AO25" i="2"/>
  <c r="AM25" i="2"/>
  <c r="AK25" i="2"/>
  <c r="AH25" i="2"/>
  <c r="AF25" i="2"/>
  <c r="AD25" i="2"/>
  <c r="AB25" i="2"/>
  <c r="Z25" i="2"/>
  <c r="X25" i="2"/>
  <c r="V25" i="2"/>
  <c r="S25" i="2"/>
  <c r="Q25" i="2"/>
  <c r="N25" i="2"/>
  <c r="L25" i="2"/>
  <c r="AO24" i="2"/>
  <c r="AM24" i="2"/>
  <c r="AK24" i="2"/>
  <c r="AH24" i="2"/>
  <c r="AF24" i="2"/>
  <c r="AD24" i="2"/>
  <c r="AB24" i="2"/>
  <c r="Z24" i="2"/>
  <c r="X24" i="2"/>
  <c r="V24" i="2"/>
  <c r="S24" i="2"/>
  <c r="Q24" i="2"/>
  <c r="N24" i="2"/>
  <c r="L24" i="2"/>
  <c r="AO23" i="2"/>
  <c r="AM23" i="2"/>
  <c r="AK23" i="2"/>
  <c r="AH23" i="2"/>
  <c r="AF23" i="2"/>
  <c r="AD23" i="2"/>
  <c r="AB23" i="2"/>
  <c r="Z23" i="2"/>
  <c r="X23" i="2"/>
  <c r="V23" i="2"/>
  <c r="S23" i="2"/>
  <c r="Q23" i="2"/>
  <c r="N23" i="2"/>
  <c r="L23" i="2"/>
  <c r="AO22" i="2"/>
  <c r="AM22" i="2"/>
  <c r="AK22" i="2"/>
  <c r="AH22" i="2"/>
  <c r="AF22" i="2"/>
  <c r="AD22" i="2"/>
  <c r="AB22" i="2"/>
  <c r="Z22" i="2"/>
  <c r="X22" i="2"/>
  <c r="V22" i="2"/>
  <c r="S22" i="2"/>
  <c r="Q22" i="2"/>
  <c r="N22" i="2"/>
  <c r="L22" i="2"/>
  <c r="AO21" i="2"/>
  <c r="AM21" i="2"/>
  <c r="AK21" i="2"/>
  <c r="AH21" i="2"/>
  <c r="AF21" i="2"/>
  <c r="AD21" i="2"/>
  <c r="AB21" i="2"/>
  <c r="Z21" i="2"/>
  <c r="X21" i="2"/>
  <c r="V21" i="2"/>
  <c r="S21" i="2"/>
  <c r="Q21" i="2"/>
  <c r="N21" i="2"/>
  <c r="L21" i="2"/>
  <c r="AO20" i="2"/>
  <c r="AM20" i="2"/>
  <c r="AK20" i="2"/>
  <c r="AH20" i="2"/>
  <c r="AF20" i="2"/>
  <c r="AD20" i="2"/>
  <c r="AB20" i="2"/>
  <c r="Z20" i="2"/>
  <c r="X20" i="2"/>
  <c r="V20" i="2"/>
  <c r="S20" i="2"/>
  <c r="Q20" i="2"/>
  <c r="N20" i="2"/>
  <c r="L20" i="2"/>
  <c r="AO19" i="2"/>
  <c r="AM19" i="2"/>
  <c r="AK19" i="2"/>
  <c r="AH19" i="2"/>
  <c r="AF19" i="2"/>
  <c r="AD19" i="2"/>
  <c r="AB19" i="2"/>
  <c r="Z19" i="2"/>
  <c r="X19" i="2"/>
  <c r="V19" i="2"/>
  <c r="S19" i="2"/>
  <c r="Q19" i="2"/>
  <c r="N19" i="2"/>
  <c r="L19" i="2"/>
  <c r="AO18" i="2"/>
  <c r="AM18" i="2"/>
  <c r="AK18" i="2"/>
  <c r="AH18" i="2"/>
  <c r="AF18" i="2"/>
  <c r="AD18" i="2"/>
  <c r="AB18" i="2"/>
  <c r="Z18" i="2"/>
  <c r="X18" i="2"/>
  <c r="V18" i="2"/>
  <c r="S18" i="2"/>
  <c r="Q18" i="2"/>
  <c r="N18" i="2"/>
  <c r="L18" i="2"/>
  <c r="AO17" i="2"/>
  <c r="AM17" i="2"/>
  <c r="AK17" i="2"/>
  <c r="AH17" i="2"/>
  <c r="AF17" i="2"/>
  <c r="AD17" i="2"/>
  <c r="AB17" i="2"/>
  <c r="Z17" i="2"/>
  <c r="X17" i="2"/>
  <c r="V17" i="2"/>
  <c r="S17" i="2"/>
  <c r="Q17" i="2"/>
  <c r="N17" i="2"/>
  <c r="L17" i="2"/>
  <c r="AO16" i="2"/>
  <c r="AM16" i="2"/>
  <c r="AK16" i="2"/>
  <c r="AH16" i="2"/>
  <c r="AF16" i="2"/>
  <c r="AD16" i="2"/>
  <c r="AB16" i="2"/>
  <c r="Z16" i="2"/>
  <c r="X16" i="2"/>
  <c r="V16" i="2"/>
  <c r="S16" i="2"/>
  <c r="Q16" i="2"/>
  <c r="N16" i="2"/>
  <c r="AO15" i="2"/>
  <c r="AM15" i="2"/>
  <c r="AK15" i="2"/>
  <c r="AH15" i="2"/>
  <c r="AF15" i="2"/>
  <c r="AD15" i="2"/>
  <c r="AB15" i="2"/>
  <c r="Z15" i="2"/>
  <c r="X15" i="2"/>
  <c r="V15" i="2"/>
  <c r="S15" i="2"/>
  <c r="Q15" i="2"/>
  <c r="N15" i="2"/>
  <c r="AO14" i="2"/>
  <c r="AM14" i="2"/>
  <c r="AK14" i="2"/>
  <c r="AH14" i="2"/>
  <c r="AF14" i="2"/>
  <c r="AD14" i="2"/>
  <c r="AB14" i="2"/>
  <c r="Z14" i="2"/>
  <c r="X14" i="2"/>
  <c r="V14" i="2"/>
  <c r="S14" i="2"/>
  <c r="Q14" i="2"/>
  <c r="N14" i="2"/>
  <c r="AO13" i="2"/>
  <c r="AM13" i="2"/>
  <c r="AK13" i="2"/>
  <c r="AH13" i="2"/>
  <c r="AF13" i="2"/>
  <c r="AD13" i="2"/>
  <c r="AB13" i="2"/>
  <c r="Z13" i="2"/>
  <c r="X13" i="2"/>
  <c r="V13" i="2"/>
  <c r="S13" i="2"/>
  <c r="Q13" i="2"/>
  <c r="N13" i="2"/>
  <c r="AO12" i="2"/>
  <c r="AM12" i="2"/>
  <c r="AK12" i="2"/>
  <c r="AH12" i="2"/>
  <c r="AF12" i="2"/>
  <c r="AD12" i="2"/>
  <c r="AB12" i="2"/>
  <c r="Z12" i="2"/>
  <c r="X12" i="2"/>
  <c r="V12" i="2"/>
  <c r="S12" i="2"/>
  <c r="Q12" i="2"/>
  <c r="N12" i="2"/>
  <c r="AO11" i="2"/>
  <c r="AM11" i="2"/>
  <c r="AK11" i="2"/>
  <c r="AH11" i="2"/>
  <c r="AF11" i="2"/>
  <c r="AD11" i="2"/>
  <c r="AB11" i="2"/>
  <c r="Z11" i="2"/>
  <c r="X11" i="2"/>
  <c r="V11" i="2"/>
  <c r="S11" i="2"/>
  <c r="Q11" i="2"/>
  <c r="N11" i="2"/>
  <c r="AO10" i="2"/>
  <c r="AM10" i="2"/>
  <c r="AK10" i="2"/>
  <c r="AH10" i="2"/>
  <c r="AF10" i="2"/>
  <c r="AD10" i="2"/>
  <c r="AB10" i="2"/>
  <c r="Z10" i="2"/>
  <c r="X10" i="2"/>
  <c r="V10" i="2"/>
  <c r="S10" i="2"/>
  <c r="Q10" i="2"/>
  <c r="N10" i="2"/>
  <c r="AO9" i="2"/>
  <c r="AM9" i="2"/>
  <c r="AK9" i="2"/>
  <c r="AH9" i="2"/>
  <c r="AF9" i="2"/>
  <c r="AD9" i="2"/>
  <c r="AB9" i="2"/>
  <c r="Z9" i="2"/>
  <c r="X9" i="2"/>
  <c r="V9" i="2"/>
  <c r="S9" i="2"/>
  <c r="Q9" i="2"/>
  <c r="N9" i="2"/>
  <c r="AO8" i="2"/>
  <c r="AM8" i="2"/>
  <c r="AK8" i="2"/>
  <c r="AH8" i="2"/>
  <c r="AF8" i="2"/>
  <c r="AD8" i="2"/>
  <c r="AB8" i="2"/>
  <c r="Z8" i="2"/>
  <c r="X8" i="2"/>
  <c r="V8" i="2"/>
  <c r="S8" i="2"/>
  <c r="Q8" i="2"/>
  <c r="N8" i="2"/>
  <c r="AO7" i="2"/>
  <c r="AM7" i="2"/>
  <c r="AK7" i="2"/>
  <c r="AH7" i="2"/>
  <c r="AF7" i="2"/>
  <c r="AD7" i="2"/>
  <c r="AB7" i="2"/>
  <c r="Z7" i="2"/>
  <c r="X7" i="2"/>
  <c r="V7" i="2"/>
  <c r="S7" i="2"/>
  <c r="Q7" i="2"/>
  <c r="N7" i="2"/>
  <c r="AO6" i="2"/>
  <c r="AM6" i="2"/>
  <c r="AK6" i="2"/>
  <c r="AH6" i="2"/>
  <c r="AF6" i="2"/>
  <c r="AD6" i="2"/>
  <c r="AB6" i="2"/>
  <c r="Z6" i="2"/>
  <c r="X6" i="2"/>
  <c r="V6" i="2"/>
  <c r="S6" i="2"/>
  <c r="Q6" i="2"/>
  <c r="N6" i="2"/>
  <c r="AO5" i="2"/>
  <c r="AM5" i="2"/>
  <c r="AK5" i="2"/>
  <c r="AH5" i="2"/>
  <c r="AF5" i="2"/>
  <c r="AD5" i="2"/>
  <c r="AB5" i="2"/>
  <c r="Z5" i="2"/>
  <c r="X5" i="2"/>
  <c r="V5" i="2"/>
  <c r="S5" i="2"/>
  <c r="Q5" i="2"/>
  <c r="N5" i="2"/>
  <c r="AO4" i="2"/>
  <c r="AM4" i="2"/>
  <c r="AK4" i="2"/>
  <c r="AH4" i="2"/>
  <c r="AF4" i="2"/>
  <c r="AD4" i="2"/>
  <c r="AB4" i="2"/>
  <c r="Z4" i="2"/>
  <c r="X4" i="2"/>
  <c r="V4" i="2"/>
  <c r="S4" i="2"/>
  <c r="Q4" i="2"/>
  <c r="N4" i="2"/>
  <c r="AO3" i="2"/>
  <c r="AM3" i="2"/>
  <c r="AK3" i="2"/>
  <c r="AH3" i="2"/>
  <c r="AF3" i="2"/>
  <c r="AD3" i="2"/>
  <c r="AB3" i="2"/>
  <c r="Z3" i="2"/>
  <c r="X3" i="2"/>
  <c r="V3" i="2"/>
  <c r="S3" i="2"/>
  <c r="Q3" i="2"/>
  <c r="N3" i="2"/>
  <c r="AO2" i="2"/>
  <c r="AM2" i="2"/>
  <c r="AK2" i="2"/>
  <c r="AH2" i="2"/>
  <c r="AF2" i="2"/>
  <c r="AD2" i="2"/>
  <c r="AB2" i="2"/>
  <c r="Z2" i="2"/>
  <c r="X2" i="2"/>
  <c r="V2" i="2"/>
  <c r="S2" i="2"/>
  <c r="Q2" i="2"/>
  <c r="N2" i="2"/>
  <c r="L2" i="2"/>
  <c r="AP122" i="3" l="1"/>
  <c r="AP2" i="3"/>
</calcChain>
</file>

<file path=xl/sharedStrings.xml><?xml version="1.0" encoding="utf-8"?>
<sst xmlns="http://schemas.openxmlformats.org/spreadsheetml/2006/main" count="8326" uniqueCount="785">
  <si>
    <t>Timestamp</t>
  </si>
  <si>
    <t>What is your school name?</t>
  </si>
  <si>
    <t>What grade are you in?</t>
  </si>
  <si>
    <t xml:space="preserve">What is your gender? </t>
  </si>
  <si>
    <t>What is your present religion, if any?</t>
  </si>
  <si>
    <t>What is your ethnicity?</t>
  </si>
  <si>
    <t>Do you have any ongoing health conditions or challenges that affect your day at school? 
For example, difficulty moving, trouble understanding things, or problems with hearing.</t>
  </si>
  <si>
    <t>If you answered 'Yes' above, can you please tell us what health condition or challenge you have and how it affects your day at school?</t>
  </si>
  <si>
    <t>What is your family's annual income?</t>
  </si>
  <si>
    <t>Have you experienced any of the following situations? (Select all that apply)</t>
  </si>
  <si>
    <t>How much time do you spend each day on social media apps like Insta, YouTube, etc.)?</t>
  </si>
  <si>
    <t xml:space="preserve">1. I feel safe at school </t>
  </si>
  <si>
    <t>2. I like being in the school</t>
  </si>
  <si>
    <t>Please explain your choice above.</t>
  </si>
  <si>
    <t>3. I feel welcomed at school</t>
  </si>
  <si>
    <t xml:space="preserve">4. I feel respected at school </t>
  </si>
  <si>
    <t>5. I make friends easily at school</t>
  </si>
  <si>
    <t>6. Other students seems to like me</t>
  </si>
  <si>
    <t>7. My classmates and teachers see when I do something well.</t>
  </si>
  <si>
    <t>8. My classmates and teachers listen to what I say.</t>
  </si>
  <si>
    <t>9. There is at least one teacher or adult I can talk to in my school if I have a problem.</t>
  </si>
  <si>
    <t>10. Most teachers at my school care about how I feel.</t>
  </si>
  <si>
    <t>11. I feel close to my teachers at school.</t>
  </si>
  <si>
    <t>12. I get to join in many activities at school, like sports, music, or clubs.</t>
  </si>
  <si>
    <t>13. I am treated with as much respect as other students in my school.</t>
  </si>
  <si>
    <t>14. I wish I were in a different school</t>
  </si>
  <si>
    <t>Is there anything else that affects how you feel about belonging at school that wasn’t covered in this survey?
Please feel free to share it here.</t>
  </si>
  <si>
    <t>VIRMANI PUBLIC SCHOOL</t>
  </si>
  <si>
    <t>8th</t>
  </si>
  <si>
    <t>Female</t>
  </si>
  <si>
    <t>Hindu</t>
  </si>
  <si>
    <t>Scheduled Castes (SC)</t>
  </si>
  <si>
    <t>Yes</t>
  </si>
  <si>
    <t>not the health condition problems...........I only suffer in maths and science, it took me time to understand</t>
  </si>
  <si>
    <t>Prefer not to say</t>
  </si>
  <si>
    <t>Not Applicable</t>
  </si>
  <si>
    <t>30 minutes to 1 hour</t>
  </si>
  <si>
    <t>Neutral</t>
  </si>
  <si>
    <t>Agree</t>
  </si>
  <si>
    <t>I reallllyyyyy love being in school bcz I love my friends and teacher</t>
  </si>
  <si>
    <t>Disagree</t>
  </si>
  <si>
    <t>sometime only 1 teacher scold us by disrespect</t>
  </si>
  <si>
    <t>one day I got bullied so my class teacher understood me that I was crying and she took an action</t>
  </si>
  <si>
    <t>Strongly Agree</t>
  </si>
  <si>
    <t>I will say here a biggg noooooooo bcz I'm studying here fom 1st grade and I don't fell something like this</t>
  </si>
  <si>
    <t>Noooppppeeeeeeeee</t>
  </si>
  <si>
    <t>Virmani publc school</t>
  </si>
  <si>
    <t>Other Backward Classes (OBC)</t>
  </si>
  <si>
    <t>No</t>
  </si>
  <si>
    <t>Not Sure</t>
  </si>
  <si>
    <t>1 to 2 hours</t>
  </si>
  <si>
    <t>I feel safe at school because there is no one who bullies me and also I am good at academics but I used to get bullied</t>
  </si>
  <si>
    <t>I feel respected in school my friends respect me but the junior are so spoiled, they do not respect their seniors</t>
  </si>
  <si>
    <t>Strongly disagree</t>
  </si>
  <si>
    <t>I don't feel close to any teacher because some teachers don't understand "how students feel" and also I don't consider them as friend</t>
  </si>
  <si>
    <t>I wish I was in different school because this school has less facilites then other schools and some teachers are so strict</t>
  </si>
  <si>
    <t>na</t>
  </si>
  <si>
    <t>virmani public school</t>
  </si>
  <si>
    <t>Male</t>
  </si>
  <si>
    <t>due to bad smell in washroom wommit and fever</t>
  </si>
  <si>
    <t>Not on social Media</t>
  </si>
  <si>
    <t>ilike bieng in this school beacause of my friends</t>
  </si>
  <si>
    <t>beacause i thuink in this school stundends are very bad and tease by many thinghs</t>
  </si>
  <si>
    <t>no idont think iam cliose to my teacherbeacuse there is line between student and teacher and iam very far from these line</t>
  </si>
  <si>
    <t>there is no gamas in this shcool</t>
  </si>
  <si>
    <t>no</t>
  </si>
  <si>
    <t>Virmani Public School</t>
  </si>
  <si>
    <t>General Category (GEN)</t>
  </si>
  <si>
    <t>Have you moved to this school in the last few years?</t>
  </si>
  <si>
    <t>I like being in school as this is the place where I meet people who are different from me, and it also has many activities I can participate in. it makes me feel comfortable as the teachers are very kind and kindle.</t>
  </si>
  <si>
    <t>There are some students who don't like me in the class but rest all the teacher and other students do respect me.</t>
  </si>
  <si>
    <t>Yes, I feel close as the make me feel like they are my family, sometimes strict, sometimes cool and sometimes friendly, and they listen to what I feel or want to share.</t>
  </si>
  <si>
    <t>There might be hi-fi schools above my school, but I feel like my school is the best, it makes me feel free and happy.</t>
  </si>
  <si>
    <t>Bullying, it is something that I've been facing very little but most of the days, especially for my upper lips and my extrovert behaviors, although I can fight through it easily, I still think that it is something students are facing but hiding also that they are suffering. I don't hide it but still fight through it.</t>
  </si>
  <si>
    <t>Strongly agree</t>
  </si>
  <si>
    <t>BECAUSE FOR MY FRIENDS</t>
  </si>
  <si>
    <t>DISAGREE BECAUSE SOME STUDENTS ARE BAD</t>
  </si>
  <si>
    <t>NO I DONT THINK BECAUSE WHEN THEY HAVE MOUD WHEN THEY TALK</t>
  </si>
  <si>
    <t>BECAUSE I BORED</t>
  </si>
  <si>
    <t>NO</t>
  </si>
  <si>
    <t>stomach pain  that can be affect my school day.</t>
  </si>
  <si>
    <t>1 - 3 lakhs</t>
  </si>
  <si>
    <t>because school have some security guard and c.c.t.v camera's and iam going to home with my parents.</t>
  </si>
  <si>
    <t>each and every school teacher's are respected me because iam doing their work and helpher and him because we arethe senior most class</t>
  </si>
  <si>
    <t>because teachers live with like a friend.</t>
  </si>
  <si>
    <t>because that was a amazing school teacher's treated student kindly.</t>
  </si>
  <si>
    <t>NA</t>
  </si>
  <si>
    <t>VIRMANI PUBLIC SHCOOL</t>
  </si>
  <si>
    <t>Do not know</t>
  </si>
  <si>
    <t>I DON,T HAVE ANY</t>
  </si>
  <si>
    <t>Less than 30 minutes</t>
  </si>
  <si>
    <t>SOMETIMES SST CLASSES ARE BOORING</t>
  </si>
  <si>
    <t>THE CHILDREN IN THE SHCOOL ARE VERY NASTY [ONLY SOME]</t>
  </si>
  <si>
    <t>THE NEW TEACHERS ARE VERY MUCH KIND KNOW.THEY ARE NOT SO STRICT.</t>
  </si>
  <si>
    <t>I HAVE A STRONG BOND WITH MY SHCOOL HOWEVERE IT IS BAD OR GOOD.</t>
  </si>
  <si>
    <t>I FEEL VERY CORMFORTABLE IN SHCOL [NOT SO MUCH]</t>
  </si>
  <si>
    <t>V.P.S</t>
  </si>
  <si>
    <t>HAEDECK</t>
  </si>
  <si>
    <t>BECAUSE  MY  FREND IS NOT CAM TO SCHOOL</t>
  </si>
  <si>
    <t>BECOUSE IN MY BACK SOME TEACHERS TELL SOMETiNG WRONG</t>
  </si>
  <si>
    <t>BECOUSE TEACHERS DISS RESPECT  ME</t>
  </si>
  <si>
    <t>BECOUSE TEACHERS DISS RESPECT ME.</t>
  </si>
  <si>
    <t>v.p.s</t>
  </si>
  <si>
    <t>any</t>
  </si>
  <si>
    <t>3 - 5 lakhs</t>
  </si>
  <si>
    <t>bcz i love my friends</t>
  </si>
  <si>
    <t xml:space="preserve"> i do not feel respected bcz sometime I got bullied</t>
  </si>
  <si>
    <t>bcz they help me</t>
  </si>
  <si>
    <t>my some friends don't let me feel alone</t>
  </si>
  <si>
    <t>Virmani public school</t>
  </si>
  <si>
    <t>in school i have many friends to play and study with them as in home i feel something bore that,s why school is really a happy place for me .</t>
  </si>
  <si>
    <t>yes , i feel respected in school by the teachers and the staff and by also my friends but sometimes they (classmates) passes comments on each other</t>
  </si>
  <si>
    <t>yes i feel close and comfortable with my teachers but not everytime because they are not seems like my  friends but some of the teachers are very friendly to us</t>
  </si>
  <si>
    <t>i did not wish to that i were in different school because i love my school very much as all my friends are here with me but as i am in 8 class the last class in the school i wish we (Friends)will be together.</t>
  </si>
  <si>
    <t>Nooopppeeeeee</t>
  </si>
  <si>
    <t>VIRMANI PUBLI SCHOOL</t>
  </si>
  <si>
    <t>Muslim</t>
  </si>
  <si>
    <t>AGREE BECAUSE SOMETIMES I'M NOT INTRESTED IN SCHOOL BECAUSE NOT ANY ACTIVITY ONLY WE STUDIES IN 1 MONTH WE DO 1-2 ACTIVITIES.</t>
  </si>
  <si>
    <t>NEUTRAL BECAUSE MORE THAN STUDENTS  USED BAD LANGUAGES FOR ANYONE AND ME AND TEACHERS .</t>
  </si>
  <si>
    <t>NEUTRAL BECAUSE TEACHER HAS NO TIME TO LISTEN US.</t>
  </si>
  <si>
    <t>AGREE BECAUSE THIS SCHOOL IS SO BORING.</t>
  </si>
  <si>
    <t>IN THIS SCHOOL BOYS AND GIRLS ARE DID NOT RESPECT ANYONE.BOYS WERE TEASING GIRLS THAT YOU CANNOT DO ANYTHING IN SPORTS.</t>
  </si>
  <si>
    <t>Repeated a grade before (medical, personal or any other reasons)</t>
  </si>
  <si>
    <t>2 to 3 hours</t>
  </si>
  <si>
    <t xml:space="preserve"> I am like teacher  teaching </t>
  </si>
  <si>
    <t xml:space="preserve">all are goodly in school </t>
  </si>
  <si>
    <t xml:space="preserve">The teachers is friendly </t>
  </si>
  <si>
    <t xml:space="preserve">In school many of friend and teacher are good </t>
  </si>
  <si>
    <t>yes</t>
  </si>
  <si>
    <t>More than 3 hours</t>
  </si>
  <si>
    <t>I LIKE BEING IN THE SCHOOL BECAUSE OF MY FRIENDS</t>
  </si>
  <si>
    <t>I DO NOT FEEL DISRESPECTED IN MY SCHOOL BECAUSE WE ALL ARE KIND FRIENDS  WE RESPECT EACH OTHER</t>
  </si>
  <si>
    <t xml:space="preserve">I FEEL CLOSE TO MY TEACHERS BECAUSE WHATEVER MISTAKE I DO, MY TEACHERS APPRICIATE ME AND I CAN FREELY ASK QUESTIONS IN MY CLASS </t>
  </si>
  <si>
    <t xml:space="preserve">I WISH I WERE NOT IN A DIFFERENT SCHOOL BECAUSE THIS IS BEST SCHOOL IN MY LIFE.I MADE A LOT OF LOYAL FRIENDS AND TEACHERS ALSO </t>
  </si>
  <si>
    <t>children bully me</t>
  </si>
  <si>
    <t>teachers respect</t>
  </si>
  <si>
    <t>because i don''t relate with teacherc</t>
  </si>
  <si>
    <t>children behaviour is not good - they bully me - sometime beat</t>
  </si>
  <si>
    <t xml:space="preserve">VIRMANI PUBLIC SCHOOL </t>
  </si>
  <si>
    <t xml:space="preserve">I LIKE TO BE IN THE SCHOOL BECUASE IN HOUSE I GET BORED TOO EARLY  BUT IN SCHOOL MY FRIENDS ARE THEIR </t>
  </si>
  <si>
    <t xml:space="preserve">TEACHER RESECTS EVERY CHILD AND STUDENT BUT THIER ARE SOME STUDENTS WHO DISRESPECT US </t>
  </si>
  <si>
    <t>I AM NEUTRAL WITH MY TEACHERS BECUASE SOMETIMES THEY SCOLD ME WITHOUT REASON  AND SOMETIME NOT</t>
  </si>
  <si>
    <t xml:space="preserve">IN SIMPLE TERMS I LOVE MY SHCOOL BUT SCHOOL CAN DEVELOP A LOT 
</t>
  </si>
  <si>
    <t xml:space="preserve">virmani public school </t>
  </si>
  <si>
    <t>before i was facing problems with my leg and not even able to walk properly but now it is good</t>
  </si>
  <si>
    <t>Strongly Disagree</t>
  </si>
  <si>
    <t xml:space="preserve">Neutral because somewhere the old students are geting more importance  and new students did'n get we don't even have sports like cricket football etc. which is a shameful thing for a school that's why we don't have sporting honours </t>
  </si>
  <si>
    <t>no because no one respects me here they do a kind of majak of my body....</t>
  </si>
  <si>
    <t>I strongly disagree because i can not share my feelings to my teacher and can not even talk about my familiar condition</t>
  </si>
  <si>
    <t>Strongly agree because the school where i do not even have respect i can not belong there</t>
  </si>
  <si>
    <t xml:space="preserve">no </t>
  </si>
  <si>
    <t>my school name is virmani public school</t>
  </si>
  <si>
    <t>5th</t>
  </si>
  <si>
    <t>i feel safe at school because here my many friends and teachers to help me</t>
  </si>
  <si>
    <t>i have come to school then every teachers welcome to me</t>
  </si>
  <si>
    <t xml:space="preserve">yes </t>
  </si>
  <si>
    <t>i feel very well in school because this school no discrimination to students</t>
  </si>
  <si>
    <t xml:space="preserve">
</t>
  </si>
  <si>
    <t>I AGREE BECAUSE I HAVE MY FRIENDS   AND TEACHERS</t>
  </si>
  <si>
    <t xml:space="preserve"> WITH ME TEACHERS TAUGHT WITH RESPESCT</t>
  </si>
  <si>
    <t>I FEEL NEUTRAL BECAUSE I DONT LIKE TO TALK WITH TEACHERS LIKE A FRIEND BUT  I LIKE TO TALK WITH THEM LIKE A TEACHER</t>
  </si>
  <si>
    <t xml:space="preserve">I WISH THAT I GOT THE BIG GROUND FOR  PLAYING CRICKET BECAUSE THERE IS NO SPACE FOR PLAYING
</t>
  </si>
  <si>
    <t xml:space="preserve">I feel safe in my school and really enjoy and study in school with my friends and teachers </t>
  </si>
  <si>
    <t>All the teachers talk to all the students very respectfully and politely and same with me</t>
  </si>
  <si>
    <t xml:space="preserve">I feel safe around my teachers </t>
  </si>
  <si>
    <t>I would not wish to be in any other school because my school in which I am studying now is very good. All the teachers are so good and facilities provided for students are also very good.</t>
  </si>
  <si>
    <t>NO ,nothing left. Everything is covered in this survey.</t>
  </si>
  <si>
    <t xml:space="preserve">because in school i met with my friends, have lot of fun and learn new things and gain knowledge etc. </t>
  </si>
  <si>
    <t xml:space="preserve">sometime there is some situation when i felt respected and some time not thats all </t>
  </si>
  <si>
    <t>they show love ,care towards me and understand my feelings and shows me always good path to walk .</t>
  </si>
  <si>
    <t>I really love this school not for just study ,nice environment because in this school i made many memories with my teachers friends and juniors etc.</t>
  </si>
  <si>
    <t>No i think all things are covered in this survey and thanks a lot for bringing this survey to us .</t>
  </si>
  <si>
    <t>I DONT HAVE ANY TYPE OF HEALTH PROBLEM</t>
  </si>
  <si>
    <t>NEUTRAL BECAUSE I LIKE TO STUDY BUT I ALSO LIKE CRICKET THAT IS DONT GIVE IN SCHOOL</t>
  </si>
  <si>
    <t xml:space="preserve">I FEEL RESPECTED IN SCHOOL BECAUSE MY FRIENDS AND TEACHERS ARE RESPECTED ME - </t>
  </si>
  <si>
    <t>I CHOOSE NEUTRAL BECAUSE SOME TEACHERS ARE CLOSE TO ME AND SOME TEACHERS ARE NOT CLOSE TO ME</t>
  </si>
  <si>
    <t>STRONGLY  AGREE BECAUSE I WANT CRICKET THAT I DO NOT GET IN THIS SCHOOL</t>
  </si>
  <si>
    <t xml:space="preserve">NO ANYTHING ELSE </t>
  </si>
  <si>
    <t xml:space="preserve">I AGREE TO BE IN A SCHOOL BECAUSE, I LIKE TO SPEND MORE TIMES IN SCHOOL THAN HOME AND I HAVE MANY FRIENDS THAT SUPPORT ME TO DO ANY WORK </t>
  </si>
  <si>
    <t>I FEEL RESPECTED AT SCHOOL BECAUSE I HAVE DONE 8 YEARS IN SCHOOL AND MY FRIENDS ALSO SO,  MANY OF THE OLD TEACHER KNOW ABOUT ME AN MY FRIENDS</t>
  </si>
  <si>
    <t>I FEEL CLOSE TO MY TEACHERS BECAUSE IF I HAVE ANY ISSUE I TELL HIM THAT PLEASE HELP ME I AM IN THI SITUATION</t>
  </si>
  <si>
    <t>I DID NOT WISH TO GO IN A DIFFERENT SCHOOL BEACAUSE I HAVE MANY FRIENDS IN MY SCHOOL. I DID NOT THINK THAT THIS TYPE OF GOOD FRIENDS CAN MAKE IN A OTHER SCHOOL.</t>
  </si>
  <si>
    <t>VPS</t>
  </si>
  <si>
    <t xml:space="preserve">NO </t>
  </si>
  <si>
    <t>I LIKE TO BEING IN THE SCHOOL BECAUSE WHENEVER I COME IN THE SCHOOL SO, I FEEL VERY HAPPY TO JOIN WITH OTHER PEOPLE .</t>
  </si>
  <si>
    <t>SOMETIMES I SUFFERED FROM THIS STITUATION THAT A WAY TO TALK SOMEON LIKE IN THE GOOD WAY ,YOU HAVE TO SPEAK WITH OTHER .</t>
  </si>
  <si>
    <t xml:space="preserve">I AM VERY CLOSE TO TEACHERS BECAUSE I TALK TO THEM AND I SHARED ALL MY PROBLEMS WITH THEM </t>
  </si>
  <si>
    <t xml:space="preserve">I WERN'T WISH THAT I WERE IN OTHER SCHOOL BECAUSE I WANT THIS SCHOOL BECAUSE THIS SCHOOL HAS BE MY ALL COMFORT AND IN THIS SCHOOL I CONNECT WITH EACH AND EVERY GUY . </t>
  </si>
  <si>
    <t xml:space="preserve">NO ONE  . </t>
  </si>
  <si>
    <t>I CHOSE  STORNGLY AGREE IN QUESTION 1 BECAUSE THINK MY TEACHERS ARE  REALLY SUPPORTIVE I NEVER FELT THAT THEY ARE NOT TREATING ME WELL AND IN QUESTION 2 I CHOSE AGREE BECAUSE SOMETIMES I GET IRRITATED IN THE SCHOOL BECAUSE I FEEL MY FRIENDS JUST WANT ME FOR THEIR BENEFIT ALSO I AM NOT LIKING THE WAY MY SST TEACHER TEACHES ME I COULD NOT UNDERSTAND WHAT SHE SAYS THAT IS WHY I DID NOT SCORE WELL IN MID TERM</t>
  </si>
  <si>
    <t>YES I FEEL RESPECTED AT SCHOOL BECAUSE TEACHERS ARE REALLY GOOD BECAUSE THEY TRY THEIR LEVEL BEST TO MAKE US COMFORTABLE</t>
  </si>
  <si>
    <t>I EXPERIENCED THIS MULTIPLE TIMES THAT MY TEACHERS CARE FOR ME AND SOMETIMES I LIKE SHARING MY THOUGHTS TO MY TEACHERS RATHER THAN STUDENTS</t>
  </si>
  <si>
    <t>I DISAGREE BECAUSE I LOVE THIS SCHOOL A LOT BEFORE JOINING THIS SCHOOL I WAS A KIND OF KID WHO DO NOT TALK MUCH BUT AS I CAME HERE I BECOME EXTROVERT NOW I TAKE PARTS IN ACTIVITIES AND HAVE FUN SO I DO NOT WANNA GO</t>
  </si>
  <si>
    <t>OF COURSE I LIKE STAYING AT MY SCHOOL BUT THIS YEAR WAS NOT THAT GOOD FOR ME BECAUSE OUR TEACHERS CHANGED I WAS SO ATTACHED WITH MY OLD TEACHER  BRCAUSE HE WAS THE ONLY ONE WHO MADE POSITIVE CHANGES IN ME HE WAS REALLY FRIENDLY  I WAS REALLY COMFORTABLE BUT NOW I DONT FEEL SATISFIED LIKE I COULD NOT EXPRESS HOW I FEEL BASICALLY NEW TEACHERS COMING TO THIS SCHOOL AFFECTED ME THE MOST</t>
  </si>
  <si>
    <t>Shaurya</t>
  </si>
  <si>
    <t>I HAVENT ANSWER THE ABOVE QUESTION IN YES</t>
  </si>
  <si>
    <t>I DONRT ,LIKE TO COME TO MY SCHOOL BECAUSE MY FRIENDS OR CLASSMATES ARE TROO RUDE AND THEY DONT EVEN LIKE ME AND I DONT FELL SAFE IN MY SCHOOL .EVERYONE BULLY ME TEASE ME ABOUT MY HEALTH MY FACE AND  LIKE YESTERDAY I BING A BALL TOO SCHOOL BUT MY BALL LOST AND WHEN I FIND IT SO I SHOW IT TO MY FRIENDS AND THEY TOLD OTHER THAT EVERYONE COME TO ME AND SAID THIS IS OUR FRIEND BALL BUT THE BALL WAS LOKKING LIKE MNINE . WHENEVER I COMPLAINTED TOO ANYONE THEY DONT EVEN LISTWEN TOO ME IN 7TH CLASS I FIGHT TOO MUCH BECAUSE OF TEASING so thats why also no one like me but they tease ALWAYS  and idont even have a friend i don not fell safe in school they also tease me because of my study and marks im a topper in sst but i cant understand hindi and sanskriet and thEY MAKE FUN OF ME BECAUSE OF THIS I JUST WANNA DIE</t>
  </si>
  <si>
    <t xml:space="preserve">no one resect me and they all dont even play with me and i dont think so that any one what me to seee ibn this school and even students teachers and evry one hate me </t>
  </si>
  <si>
    <t xml:space="preserve">i can make make friends easily  . i feel differet because every child in my class play free fire watch cricket but i dont klike these things whenever i told them that i watch anime and read manga they tell me that these things are trash and tell my friends to broke up friendship with mei play gaMES LIKE FORNUITE and minecraDFT THATS WHY ALSO TEAXCHER APPERCIATE ME IN SCHOOL BUT CLASSMATES DIDNT ONCE I PLAY A CRICKET MATCH AND SCORE 67 RUNS BY MY SELF BUT THEN ALSO THEY DONT PLATY WITH ME IN FOOTBALL ALSO </t>
  </si>
  <si>
    <t>I WISGH THAT I WAS IN ADIFFERENT SCHOOL AND I DONT GET GET AS MUCH RESPECT AS OTHER CHILDS</t>
  </si>
  <si>
    <t>NO ONES RESPECT ME AND I DONT FELL SAFE I N SCHOOL BECAUSE OF THIS IM IN TOO MUCH STREES ,ANXIETY,AND DEPPRESION ALSO NO ONES LISTEN TO ME  . I WISH THAT I HAD FRIENDS .</t>
  </si>
  <si>
    <t>V P S</t>
  </si>
  <si>
    <t xml:space="preserve">MY ALL FRIND IS HEAR AND I LIKE TO PALY </t>
  </si>
  <si>
    <t>BECOUS I DO NOT LIKE THE SHOOL -NO TO PIAY CRIKET</t>
  </si>
  <si>
    <t>BECOUSEHE IS MY TEACHERS -HELP</t>
  </si>
  <si>
    <t>I DO NOT LIKE THE SCHOOL - NOTOPIAY CRIKET</t>
  </si>
  <si>
    <t>I like to spend time in school with my friends more than spend time at home</t>
  </si>
  <si>
    <t>sometimes my friends make the the fun of my body but its ok i did not feel bad for it</t>
  </si>
  <si>
    <t>I cannot talk with any teacher if i have any problem</t>
  </si>
  <si>
    <t xml:space="preserve">I want to go in that school  which have a big ground to play cricket and i also don not like Asif sir in the school - he shoot on classes if they create a such small mistake, I think that he target 8 class because one time somebody break the soap dispencer in washroom he think that this is done by 8B and said all of you have to bring 200 rupees for that </t>
  </si>
  <si>
    <t>I HAVE MANY FRIENDS SO  I FEEL  SAFE IN SCHOOL. . I LIKELY BEING IN THE SCHOOLBECAUSE I PLAY WITH MY FRIEND. I DON T, LIKE WHEN   I NOT COMPLETE OUR WORK BECAUSE WORK IS BIG BUT PERIOD.</t>
  </si>
  <si>
    <t>I FEEL WELCOMED AT SCHOOL BECAUSE WHEN I COME TO SCHOOL SO MY FRIENDS CALL ME FOR PLAYING BEFORE ASSEMBLEY . I FEEL RESPECT IN SCH00L BUT SOME STUDENTS  NOT RESPECTY ME.</t>
  </si>
  <si>
    <t>I HAVE MANY FRIENDS SO TALK MY PROBLEM WITH THEM . I THINK THAT MMY FRIENDS ARE NOT THINK THAT WHO I FEEL BUT SOME FRIEND ARE THINK THAT HOW I FEEL .</t>
  </si>
  <si>
    <t>I NOT WANT TO CHANGE THIS SCHOOL BECAUSE, I HAVE MANY FRIENDS IN THIS SCHOOL, BUT OUR SCHOOL PLAYGROUND VERY SHORT SO WE NOT PLAY MUCH GAMESLIKE FOOTBALL , CRICKET,.</t>
  </si>
  <si>
    <t>NO , ALL THINKS ARE COVERED IN THE BELONGING SURVEY.</t>
  </si>
  <si>
    <t>VIRMANI  PUBLIC  SCOOL</t>
  </si>
  <si>
    <t>BECOSE I LIKE STUED</t>
  </si>
  <si>
    <t>BECOSE   I LIKE AGREE I RESPECTED AT SCHOOL -</t>
  </si>
  <si>
    <t xml:space="preserve"> I WILL COME TO SCHOOL IN FIST CLASS SO MY TEACHER  CLOSE TO AT SCHOOL</t>
  </si>
  <si>
    <t xml:space="preserve">I AM CHOICE THE BECOSE THEIS I GO  A DIFFERENT SCHOOL </t>
  </si>
  <si>
    <t xml:space="preserve">virmani  public school </t>
  </si>
  <si>
    <t xml:space="preserve"> i like to be the school because we like to get pt , computer lab get more knowledge</t>
  </si>
  <si>
    <t xml:space="preserve">my teacher and friends give me respect </t>
  </si>
  <si>
    <t xml:space="preserve">i like to share my problems with the teachers
</t>
  </si>
  <si>
    <t xml:space="preserve">i like my school lot -  becuase it has lib. computer lab and gain more knowledge </t>
  </si>
  <si>
    <t>i wish that our school have dance class and our school has tv but they did not on it</t>
  </si>
  <si>
    <t xml:space="preserve">because school is enjoy please many children </t>
  </si>
  <si>
    <t xml:space="preserve">I feel respected at school  i am read more children are joking </t>
  </si>
  <si>
    <t xml:space="preserve"> I am close top my teachers at school because teachers is very help me </t>
  </si>
  <si>
    <t xml:space="preserve">because this school play ground is very small </t>
  </si>
  <si>
    <t>happy</t>
  </si>
  <si>
    <t>7th</t>
  </si>
  <si>
    <t xml:space="preserve">i like being in school because i like study </t>
  </si>
  <si>
    <t xml:space="preserve"> because i am friendly with everyone</t>
  </si>
  <si>
    <t xml:space="preserve"> because teacher are very campassinate</t>
  </si>
  <si>
    <t>this is safe for me</t>
  </si>
  <si>
    <t>enojoyful</t>
  </si>
  <si>
    <t>virmani public school.</t>
  </si>
  <si>
    <t>i like to' be in school because there is my all friends and i like to play with them in school.i share my feelings to my friends and talk to my friends.</t>
  </si>
  <si>
    <t>neutral because some time my friends disrespect me.</t>
  </si>
  <si>
    <t>because i can tell my problem to my teacher and she or he talk about that.to me or anyone.</t>
  </si>
  <si>
    <t>neutral because in some things i don''t like this school.</t>
  </si>
  <si>
    <t>no,but there is more thing i don't like this school but i don't want to tell that here because i do not feel comfortable.</t>
  </si>
  <si>
    <t>Sikh</t>
  </si>
  <si>
    <t xml:space="preserve"> </t>
  </si>
  <si>
    <t>More than 10 lakhs</t>
  </si>
  <si>
    <t xml:space="preserve">because my friend </t>
  </si>
  <si>
    <t xml:space="preserve">every one me ignore . </t>
  </si>
  <si>
    <t xml:space="preserve">i have no idea . </t>
  </si>
  <si>
    <t>in this school my friend are so good and also my class mam and hindi mam</t>
  </si>
  <si>
    <t xml:space="preserve">no i am ok with my class friend </t>
  </si>
  <si>
    <t>i really love being in school because i have my friends and my dear teachers here. Also because I can communicate with others and new people.</t>
  </si>
  <si>
    <t>Yes , because i get encouraged by my teacher and friends. And i can speak for my self when i need to.</t>
  </si>
  <si>
    <t>Yes, because there are a lot of teacher like my didis who ask me how i feel.</t>
  </si>
  <si>
    <t>i love staying in this school but i want to explore the world and go to even better schools like Avasara so to be called my dream school.</t>
  </si>
  <si>
    <t>yes i am stand with my friends and teachers than i feel safe</t>
  </si>
  <si>
    <t xml:space="preserve"> IN THESCHOOL I AM STRONGLY SAFE BECAUSE IN THE SCHOOL I HAVE A MY BEST FRINDS  ,TEACHER AND GATEKEPER THOSE PERSON ARE FEEI ME STRONG </t>
  </si>
  <si>
    <t>yes this school care about my health and not discrimination to everybody</t>
  </si>
  <si>
    <t>no ididnot wish i am on another school</t>
  </si>
  <si>
    <t xml:space="preserve">I like to come to school because in school we know about new things .I want to meet my friends and all didi and exited to know about new things </t>
  </si>
  <si>
    <t>I did not feel respected in school because my most of class mate did not respect me ,but they all are my friends.</t>
  </si>
  <si>
    <t>I feel close to my teacher because i care for them ,maybe they also feel the same.</t>
  </si>
  <si>
    <t>I do not want to be in different school beause i love and like my school.</t>
  </si>
  <si>
    <t>NO,</t>
  </si>
  <si>
    <t>my school name is Virmani public school</t>
  </si>
  <si>
    <t>Christian</t>
  </si>
  <si>
    <t>i don't like because i feel lonely and i don't like to make friends i can't trust to anyone.</t>
  </si>
  <si>
    <t xml:space="preserve">because everyone said me bad things but i always ignore them i tried their words did not touch my heart that i hurt to someone i want respect if i am giving them respect so i want they also giving me respect. </t>
  </si>
  <si>
    <t>because i am not comfortable with my class teacher I feel like she touches me in a strange way that is way when ever i see my class teacher i am escape from that place.</t>
  </si>
  <si>
    <t>i don't know why i don't like in this school so i am thinks again and again when i will going from this school.</t>
  </si>
  <si>
    <t>i am scared to my school in my mind roaming more things my father's problem my sister and more things which i can't trust to anyone in my school or in my NGO i feel If only
my mother was alive i don't feel to live without mother when i saw other's mom i thinks more   deeply and my all problem.</t>
  </si>
  <si>
    <t>it is because in my school there were my friend my didi's and my teachers i also like because it have so many trees plants and ground .</t>
  </si>
  <si>
    <t xml:space="preserve">in my class i have so many friends and they hug me when i come to school and it feel so respected and happy , if i am sad in morning after seen my school and friends it feel happy and joy with everything . </t>
  </si>
  <si>
    <t>yes, i feel because they care me , and it would be enough to feel close to my teacher .</t>
  </si>
  <si>
    <t>no , i didn't because i love and like this school l i have so many memories in this school so that' s why i want .</t>
  </si>
  <si>
    <t xml:space="preserve">no, everthing  is covered in this survey </t>
  </si>
  <si>
    <t>VIRMANI PUBLIC  SCHOOL</t>
  </si>
  <si>
    <t>0 - 1 lakh</t>
  </si>
  <si>
    <t>I agree because in the school we have to study and make the so much fun.</t>
  </si>
  <si>
    <t>I feel agree because my freind was respected to me and my class teacher also.</t>
  </si>
  <si>
    <t>I feel close to my teacher because they were care the students.</t>
  </si>
  <si>
    <t xml:space="preserve">disagree because i don't  know about school and the students and the teacher. </t>
  </si>
  <si>
    <t xml:space="preserve">yes, all thing were discussed in this survey. </t>
  </si>
  <si>
    <t>Virmani public school.</t>
  </si>
  <si>
    <t>I like being like because there are my friend .</t>
  </si>
  <si>
    <t>Because some time i scolded by teacher.</t>
  </si>
  <si>
    <t>Because teacher ask me if i am ok or not.</t>
  </si>
  <si>
    <t>because it is good school.</t>
  </si>
  <si>
    <t>Yes because some people are rood.</t>
  </si>
  <si>
    <t>strongly agree because we are comfortable with our friends and our teacher like Yogyata Didi .</t>
  </si>
  <si>
    <t>because some times girls did not respect us.</t>
  </si>
  <si>
    <t>I feel strongly agree, my Yogyata Didi is too close to me.</t>
  </si>
  <si>
    <t>because I have my Yogyata Didi and my best friends in my school.</t>
  </si>
  <si>
    <t>We belong to and love Yogyata Didi that's why we like to belonging at school.</t>
  </si>
  <si>
    <t xml:space="preserve">I said agree because i have many friends and Yogyata di as well on whom i can believe on and geta space to cry to say to talk      </t>
  </si>
  <si>
    <t xml:space="preserve">when i foll the students of 2nd class make my fun </t>
  </si>
  <si>
    <t xml:space="preserve">i feal that i am in my house when i am with Yogyata di </t>
  </si>
  <si>
    <t xml:space="preserve">because in this school Yogyata di is always  with mi  </t>
  </si>
  <si>
    <t xml:space="preserve">i cannot have anu health issues
 </t>
  </si>
  <si>
    <t xml:space="preserve">i like being on school because i like my teachers and friends
</t>
  </si>
  <si>
    <t xml:space="preserve">because in the school the big class students are not good  in behaver </t>
  </si>
  <si>
    <t xml:space="preserve">i am very close to my friends and teacher because i know them on very long times and also they are very good person
 </t>
  </si>
  <si>
    <t xml:space="preserve">i like the school ,teachers my friends, play ground </t>
  </si>
  <si>
    <t>virmani   public   school</t>
  </si>
  <si>
    <t>because  i comfortable  with  my  friend  and    teachers also Yogyata Didi</t>
  </si>
  <si>
    <t xml:space="preserve">BECAUSE  WE  WRIGHT  A BOOK </t>
  </si>
  <si>
    <t>I FEEL STORNGIY AGREE  BEAUSE  YOGYATA didi   is  close  to  me</t>
  </si>
  <si>
    <t xml:space="preserve">because i love  this  school -  because  the teachers  is good </t>
  </si>
  <si>
    <t>we blowing  to Yogyata didi  that;s why i belonging  to  school</t>
  </si>
  <si>
    <t>yes because the teacher treated us politly that why i feel safe in school</t>
  </si>
  <si>
    <t>i feel neutral because some students not talk politly and they anything so i also did not feel welcome because i come and study nothing more than it</t>
  </si>
  <si>
    <t xml:space="preserve"> i answered these question likely because only 2 or 3 teachers are close to me</t>
  </si>
  <si>
    <t>i answered like that because all students are equal</t>
  </si>
  <si>
    <t>no because  i shared everything</t>
  </si>
  <si>
    <t xml:space="preserve">vps </t>
  </si>
  <si>
    <t xml:space="preserve">strongly agree because they all love me and i also love them and i respected to all like mam and my alder </t>
  </si>
  <si>
    <t>yes because i all time respect to all and but same time i will get angry because they  did no t give Ans</t>
  </si>
  <si>
    <t>because she help me at all</t>
  </si>
  <si>
    <t xml:space="preserve">because i feel safe in the school </t>
  </si>
  <si>
    <t xml:space="preserve">i like to being in the school because to learn new things </t>
  </si>
  <si>
    <t>i feel respect at school because my friend and teacher are listening to my opinion carefully and give good working feedback</t>
  </si>
  <si>
    <t xml:space="preserve"> ifeel neutral because she come new in class</t>
  </si>
  <si>
    <t>i not wish to go different school because in this school i get a good memory</t>
  </si>
  <si>
    <t>i feel comfortable to express's  the feeling</t>
  </si>
  <si>
    <t>siddharth singh</t>
  </si>
  <si>
    <t>I agree because in school i have friends and teacher that help to gain knowledge and other  
 thing .</t>
  </si>
  <si>
    <t xml:space="preserve"> i feel respected because my friends all in class and teacher kind to me  .</t>
  </si>
  <si>
    <t>because i trust all teacher and didi in school .</t>
  </si>
  <si>
    <t>no because in school all are my friend and i close to some teacher and i love him .</t>
  </si>
  <si>
    <t xml:space="preserve">virmani public school  </t>
  </si>
  <si>
    <t>good</t>
  </si>
  <si>
    <t>good sports</t>
  </si>
  <si>
    <t>good teaching</t>
  </si>
  <si>
    <t>buces good teaching</t>
  </si>
  <si>
    <t>neutral</t>
  </si>
  <si>
    <t>because of my friends</t>
  </si>
  <si>
    <t>when I speak correct answer and teacher give respect</t>
  </si>
  <si>
    <t xml:space="preserve"> I felt safe and good</t>
  </si>
  <si>
    <t>because I made my best friend</t>
  </si>
  <si>
    <t xml:space="preserve">IN THE HOUSE I HAVE TO DO HOUSE WORK IN SCHOOL I DONT WANT TO DO IT </t>
  </si>
  <si>
    <t xml:space="preserve">FROM SOE I HAVE FIGHT </t>
  </si>
  <si>
    <t xml:space="preserve">FROM SOMETHEACHER I GOT SCARED BY SEEING THEM </t>
  </si>
  <si>
    <t>BECAUSE MY BROTHER IN DIFFRENT SCHOOL AND I ALSO WANT TO JOIN THAT SCHOOL</t>
  </si>
  <si>
    <t xml:space="preserve">THE CANTEEN OF SCHOOL </t>
  </si>
  <si>
    <t>because i will complete my study and friends</t>
  </si>
  <si>
    <t xml:space="preserve">because i am in7th class and all children classmate respect easily </t>
  </si>
  <si>
    <t xml:space="preserve">Because i will share any thing with my teacher </t>
  </si>
  <si>
    <t xml:space="preserve">because i have many fiends and many much connection with teacher and friends compare by my home if their is chose to go hostel than i will preferer to go in </t>
  </si>
  <si>
    <t>i like to do all the activity in the school and like to study</t>
  </si>
  <si>
    <t>all the teachers and students respect me in the school</t>
  </si>
  <si>
    <t>all the teachers talk very nicely in school</t>
  </si>
  <si>
    <t>i like this school i like to come in this school only - because there are many activity in school</t>
  </si>
  <si>
    <t xml:space="preserve">no i don't think so </t>
  </si>
  <si>
    <t xml:space="preserve">i like being in school bcz i have good friends and teacher i like to study 
and play games
</t>
  </si>
  <si>
    <t xml:space="preserve">bcz teachers give us respect </t>
  </si>
  <si>
    <t xml:space="preserve">bcz my teacher help me to learn </t>
  </si>
  <si>
    <t xml:space="preserve">i like to be in this school bcz my friends are in this school and i m understanding this schools study </t>
  </si>
  <si>
    <t>i like to stay in the school because i have so many friends their and i learn i eat i play in the school .and i also feel so safe there.</t>
  </si>
  <si>
    <t>i feel respected in my school because my all classmates are very friendly and the way i talk to them ,they also talks me n that way only .</t>
  </si>
  <si>
    <t>i feel close for some teachers only because every teacher is not same but their is a problem in our class for teachers.to which teacher we makes a strong bond,that teacher lefts the school .some times the teacher also not want to go but they have no choice to stay in the school and we talk to that teacher with the help of social media platforms.</t>
  </si>
  <si>
    <t>i not want to go in another school because i use to enjoy very much in the school and do you that i like o stay in the school more than my home but if this school will become till 12th class , i am not going to change my school.</t>
  </si>
  <si>
    <t>i want that school please make classes till 12 .</t>
  </si>
  <si>
    <t>TO LEARN NEW THINGS</t>
  </si>
  <si>
    <t>ACTUALLY MANY OF THE PEOPLE TEASE ME</t>
  </si>
  <si>
    <t>NO BECAUSE I JUST DONOT FEE L COMFORTABLE  WITH TEACHERS -</t>
  </si>
  <si>
    <t xml:space="preserve">SOMETIMES I THINK THAT - IN MY SCHOOL EVERY TEACHER AND FRIENDS ARE GOOD BUT SOMETIMES THEY NOT BEHAVE RESPECTFULLY TO ME </t>
  </si>
  <si>
    <t xml:space="preserve">I THINK SOMETIMES MY FRIENDS MAKE ME FEEL ALONE </t>
  </si>
  <si>
    <t>i love to meet with my friends.</t>
  </si>
  <si>
    <t>my one friend name soumya not good with me sometimes she is kind with me but most she rude with me.</t>
  </si>
  <si>
    <t>if i feel left out so my teachers support me.</t>
  </si>
  <si>
    <t>my friends leave me alone they use me.</t>
  </si>
  <si>
    <t>i am happy to share my feeling with survey.</t>
  </si>
  <si>
    <t>virmani public</t>
  </si>
  <si>
    <t xml:space="preserve">I like being in the school because i have fun </t>
  </si>
  <si>
    <t>school  is a good place to learning</t>
  </si>
  <si>
    <t>because teacher are good friend</t>
  </si>
  <si>
    <t>because i make a lot of friends</t>
  </si>
  <si>
    <t>my feeling is happy</t>
  </si>
  <si>
    <t xml:space="preserve">friend to playing foot bool </t>
  </si>
  <si>
    <t>bacous respected friend and teachers</t>
  </si>
  <si>
    <t>no i feel close to my teachers at school - loud voice</t>
  </si>
  <si>
    <t>because friend and teachers</t>
  </si>
  <si>
    <t>Divyanshu</t>
  </si>
  <si>
    <t xml:space="preserve">yes, my problem in head-k </t>
  </si>
  <si>
    <t xml:space="preserve">my class mate most 1to3 student buling me </t>
  </si>
  <si>
    <t xml:space="preserve">I strongly Agree i feel respected and welcomed to other teacher </t>
  </si>
  <si>
    <t xml:space="preserve">much teacher care  me  and i also care </t>
  </si>
  <si>
    <t xml:space="preserve">beacause the i empress this school - swimming competitions  </t>
  </si>
  <si>
    <t xml:space="preserve">no, else </t>
  </si>
  <si>
    <t xml:space="preserve">Virmani public school   </t>
  </si>
  <si>
    <t>I am not fell well because children talk funny name</t>
  </si>
  <si>
    <t>Because my friends give respected</t>
  </si>
  <si>
    <t>I did not fell close to my teachers because I scared to see the teachers</t>
  </si>
  <si>
    <t>I did not like to go different school because I like my firend</t>
  </si>
  <si>
    <t>I fell happy</t>
  </si>
  <si>
    <t xml:space="preserve">because in school I have too many friends and they understand me, but my family members are not understanding me my friends now everything about me, but my family is not now such that things about me </t>
  </si>
  <si>
    <t xml:space="preserve">I feel respected in school but sometimes I don't feel respected in school because some teachers are very rude I DONT LIKE THEM </t>
  </si>
  <si>
    <t>there are some teachers with them I feel good they are very sweet and good like Shashank SIR   AMIT SIR AND Yogyata Didi</t>
  </si>
  <si>
    <t>this school is best school in my eyes I want to study in this school</t>
  </si>
  <si>
    <t xml:space="preserve">yes, I don't like this teacher because they scold on us in very small things are previous teachers are very excellent, they are very cute I like them I want teachers like them </t>
  </si>
  <si>
    <t>i agree because i am intersted in study</t>
  </si>
  <si>
    <t xml:space="preserve">i fill have natural in school nothing bad and nothing good because some  student are bad bihaving from me but my firends bihaviyer good from me </t>
  </si>
  <si>
    <t>i will not close to teachers because i will not took to teachers</t>
  </si>
  <si>
    <t xml:space="preserve">i will like to play supports in school </t>
  </si>
  <si>
    <t xml:space="preserve">research study has not sked that 'why I'm not able to focus on my study' - </t>
  </si>
  <si>
    <t>I like school agree because the friends are coming school so I will come in 4;5days so if I help me my friend is help full</t>
  </si>
  <si>
    <t xml:space="preserve">I feel is natural because if we talk to teacher  so that teacher we talk me ,ts okay take care </t>
  </si>
  <si>
    <t xml:space="preserve">Ife; close to my teacher at school because I willlll share all situation </t>
  </si>
  <si>
    <t xml:space="preserve">I wish I were In a different choices not </t>
  </si>
  <si>
    <t>belonging, means [Apna pan]</t>
  </si>
  <si>
    <t xml:space="preserve">I safe in school because no one enter them without permission Gard </t>
  </si>
  <si>
    <t>I like respect at school because all teachers are behavior good</t>
  </si>
  <si>
    <t xml:space="preserve">I feel close with my teacher because the all teacher has my freind </t>
  </si>
  <si>
    <t xml:space="preserve">I make friend easily and this school is best form another because this school have all facilities to compare other school, and I am not leaving this school </t>
  </si>
  <si>
    <t xml:space="preserve">soumya </t>
  </si>
  <si>
    <t xml:space="preserve">because I share understanding with some of my friends </t>
  </si>
  <si>
    <t xml:space="preserve"> some time my friends do not under stand me and left out that why i am not feel respectful because i do not know when they change and again bully me </t>
  </si>
  <si>
    <t xml:space="preserve">because sometime my teacher is in tension and then i share something they listen to me and come in more Tension </t>
  </si>
  <si>
    <t>because my friends not understanding me every time, they say you are not right</t>
  </si>
  <si>
    <t>my best friend understands me but not everyone. I wish this school to be till 12th so that I can make my friends understand</t>
  </si>
  <si>
    <t>6th</t>
  </si>
  <si>
    <t>yes i like being at school because school is fun👍</t>
  </si>
  <si>
    <t xml:space="preserve">yes others teachers respect me and my classmates also
</t>
  </si>
  <si>
    <t xml:space="preserve">yes because every teacher respect me and i will close to it
</t>
  </si>
  <si>
    <t xml:space="preserve">no i am ok at school
</t>
  </si>
  <si>
    <t>correct</t>
  </si>
  <si>
    <t>agree</t>
  </si>
  <si>
    <t>strongly agree</t>
  </si>
  <si>
    <t>Virmani  Public School</t>
  </si>
  <si>
    <t>yes because school is fun🎉🎉</t>
  </si>
  <si>
    <t>yes i feel respected at school because classsmates respect me</t>
  </si>
  <si>
    <t>yes i feel close to my teachers because they respect me</t>
  </si>
  <si>
    <t>no i am ok👍</t>
  </si>
  <si>
    <t>no everything was covered</t>
  </si>
  <si>
    <t>I feel happy at school safe because of my friends and with my teacher.</t>
  </si>
  <si>
    <t>yes, I feel welcomed and respected at school because i got respected and welcome.</t>
  </si>
  <si>
    <t>Yes, because my teachers are good.</t>
  </si>
  <si>
    <t>Yes, because my school is good and my schoolmates are too much good .</t>
  </si>
  <si>
    <t>Fight And Bad words in school affects to my feelings in school .</t>
  </si>
  <si>
    <t xml:space="preserve">Virmani public school </t>
  </si>
  <si>
    <t xml:space="preserve"> I am agree because i like being in the school .</t>
  </si>
  <si>
    <t>i am agree Because i am welcome by Guard uncle .</t>
  </si>
  <si>
    <t>I am agree Because school teacher is close me .</t>
  </si>
  <si>
    <t>I am Disagree because this school is good ; best and discipline .</t>
  </si>
  <si>
    <t>no ' there is no thing that is affects my feel about belonging at School .</t>
  </si>
  <si>
    <t>i like the school to my friend is good habit</t>
  </si>
  <si>
    <t>yes because i am very happy to respected at school</t>
  </si>
  <si>
    <t>agree because my teacher is very genious</t>
  </si>
  <si>
    <t>these are  agree school because the school is very good my friend is good</t>
  </si>
  <si>
    <t>i was to neutral feel</t>
  </si>
  <si>
    <t>Scheduled Tribes (ST)</t>
  </si>
  <si>
    <t>school me teacher was a book read</t>
  </si>
  <si>
    <t xml:space="preserve">i make friend easily at school </t>
  </si>
  <si>
    <t xml:space="preserve">I get to activities at music sport or clubs </t>
  </si>
  <si>
    <t xml:space="preserve">yes because my school is good, and my schoolmates are too much good </t>
  </si>
  <si>
    <t xml:space="preserve">fight and bad world ues nahi </t>
  </si>
  <si>
    <t>my friends said do not talk with other girls</t>
  </si>
  <si>
    <t>i can not like being in the school because sometimes i feel very lonely</t>
  </si>
  <si>
    <t>some of my friends are respected me and other friends are not</t>
  </si>
  <si>
    <t>i can not feel close to my teachers because some problems i can not tell the teachers</t>
  </si>
  <si>
    <t>because our school is not treat very respected to me</t>
  </si>
  <si>
    <t>nothing else</t>
  </si>
  <si>
    <t>I agree Safe a school is many teachers in a school  and  principal at a school  and guard</t>
  </si>
  <si>
    <t xml:space="preserve">I agree my teachers respect at a school </t>
  </si>
  <si>
    <t>I am seen me teachers and student</t>
  </si>
  <si>
    <t xml:space="preserve"> my school no different at a school</t>
  </si>
  <si>
    <t>no there is no thing affects a feel about at a school</t>
  </si>
  <si>
    <t>Mridul</t>
  </si>
  <si>
    <t>more sports period and playing cricket in spots</t>
  </si>
  <si>
    <t>because in school many of student say the slang word</t>
  </si>
  <si>
    <t>because they did not give the sports periode</t>
  </si>
  <si>
    <t xml:space="preserve">because we shift the house  </t>
  </si>
  <si>
    <t xml:space="preserve"> no</t>
  </si>
  <si>
    <t>nil</t>
  </si>
  <si>
    <t>because enjoy with friend.</t>
  </si>
  <si>
    <t>some friend respect with me and other also.</t>
  </si>
  <si>
    <t>no because i didnot close my teacher at school -kyuki mujhe padna pasand hai isliye mujhe lagta hai ki mai unke bahot karib hu.</t>
  </si>
  <si>
    <t>because kuch student with bulli me.</t>
  </si>
  <si>
    <t>yugansh</t>
  </si>
  <si>
    <t>NO, I Have not any health issue</t>
  </si>
  <si>
    <t>5 - 10 lakhs</t>
  </si>
  <si>
    <t>Yes, I like being in the school  because i feel happy in school</t>
  </si>
  <si>
    <t>AGREE because my teachers and friend respect me</t>
  </si>
  <si>
    <t>yes i feel close to my teachers because he and she are very lovely</t>
  </si>
  <si>
    <t>strongly disagree because i feel safe in this school</t>
  </si>
  <si>
    <t>I feel happy in school</t>
  </si>
  <si>
    <t>vps</t>
  </si>
  <si>
    <t>because the my contranstion</t>
  </si>
  <si>
    <t>for study</t>
  </si>
  <si>
    <t>because my friend</t>
  </si>
  <si>
    <t xml:space="preserve">because my teacher isvery god </t>
  </si>
  <si>
    <t>my this school is very cool</t>
  </si>
  <si>
    <t>i feel comfortable in my school</t>
  </si>
  <si>
    <t>becaese in the my school my so many freind</t>
  </si>
  <si>
    <t>becaese in the my school big student use bad launueg</t>
  </si>
  <si>
    <t>no my teachers not close at school</t>
  </si>
  <si>
    <t xml:space="preserve"> yes beacuese so many different school so so many stuedent study in the school</t>
  </si>
  <si>
    <t>i am feel good</t>
  </si>
  <si>
    <t>virmany public school</t>
  </si>
  <si>
    <t>i am happy at school because I study in school and playing with my friend's</t>
  </si>
  <si>
    <t>I am disagreeing with my friend's</t>
  </si>
  <si>
    <t xml:space="preserve">I respect my because I feel happy in school </t>
  </si>
  <si>
    <t>I feel close to my teacher because I respect my teacher</t>
  </si>
  <si>
    <t>I am happy in school because I study in school I play in with my friend's and i doing activity in school</t>
  </si>
  <si>
    <t>explain my teacher</t>
  </si>
  <si>
    <t xml:space="preserve">MY FRIENDSHIP IS BROACAN </t>
  </si>
  <si>
    <t>I LIKE BEING IN THESCHOOL   BECASE -MY FRIND IS HERE</t>
  </si>
  <si>
    <t>I RESPEKT IN MY SCHOOL WITH MY FRIEND</t>
  </si>
  <si>
    <t>I FEEL CLOSE TO MY TEACHER</t>
  </si>
  <si>
    <t xml:space="preserve">BECAUSE I HAVE FRIEND IN SCHOOL </t>
  </si>
  <si>
    <t>YES</t>
  </si>
  <si>
    <t>i like sport piriod</t>
  </si>
  <si>
    <t>i am feel shudent is stranger</t>
  </si>
  <si>
    <t>i feel close to my teacher  yes -becuase she teach well</t>
  </si>
  <si>
    <t>because i like teachers here</t>
  </si>
  <si>
    <t xml:space="preserve">because, i feel safe in my school and i like to play with my friend </t>
  </si>
  <si>
    <t>yes, i feel respected in my school because my friend are very nice and all my friend respect me and i respect my friend</t>
  </si>
  <si>
    <t xml:space="preserve">i feel very close to amit sir because he solve my all the problem that i have </t>
  </si>
  <si>
    <t>this school is very perfect and do not wish that i am in diffrent</t>
  </si>
  <si>
    <t>no there is not anything that effect my belonging in school</t>
  </si>
  <si>
    <t>I like in school because friends teacher</t>
  </si>
  <si>
    <t>I feel respected at school because they all teachers give respected all students</t>
  </si>
  <si>
    <t xml:space="preserve"> becaues we do activites with teachers like sports , music ,clubs and ect.</t>
  </si>
  <si>
    <t>Because I make other laugh</t>
  </si>
  <si>
    <t>virmani  publie school</t>
  </si>
  <si>
    <t>I lIKE BEING IN SCHOOL BECASE I HAVE FRIND AND IEARN OR FUN</t>
  </si>
  <si>
    <t xml:space="preserve">I FEEL RESPECTED AT SCHOOL BECASE A ASK SAME THING TEACHER HE FRINDLIY HEIP ME </t>
  </si>
  <si>
    <t xml:space="preserve">I FEEL CLOSE  TO MY TEACHER  AT SCHOOL BEACSE HE AND TEAH FRINDLIY </t>
  </si>
  <si>
    <t>I DO NOT WIESH THAT I AM IN DIFFERENTSCHOOL I HAVE SO MUCH FRIND A FEEIL BAD TO LIVE SCHOOL</t>
  </si>
  <si>
    <t>virmani pubic school</t>
  </si>
  <si>
    <t>i like being in school because in school i have so many friends and lot of learning and fun</t>
  </si>
  <si>
    <t xml:space="preserve"> because p;i feel respected at school because all teachers give  respect to all students and do good good behave with us </t>
  </si>
  <si>
    <t xml:space="preserve">because,all the teachers take care of us </t>
  </si>
  <si>
    <t>because  the school give all the facility and activities and we learn to  much  from the the school</t>
  </si>
  <si>
    <t>exited</t>
  </si>
  <si>
    <t>because of my friend and my teacher</t>
  </si>
  <si>
    <t>becase of my teacher - solve our problems</t>
  </si>
  <si>
    <t>becase of he/ she is a good pearson</t>
  </si>
  <si>
    <t xml:space="preserve">becase of my friend </t>
  </si>
  <si>
    <t xml:space="preserve"> I Feel friendly with my friend</t>
  </si>
  <si>
    <t xml:space="preserve">we enjoy at the school - study and play with friend. </t>
  </si>
  <si>
    <t xml:space="preserve">i feel respect at school because teachers gives a manner , displane </t>
  </si>
  <si>
    <t xml:space="preserve">I feel close to my teachers at school because teachers is our friend  and I feel like This is my sister or brother  </t>
  </si>
  <si>
    <t>This very good school and sir / mam is to great that 's why I am not wish  to go in a diffrerent school</t>
  </si>
  <si>
    <t xml:space="preserve">belonging is so good  , if we belong something that 's mean we love that thing </t>
  </si>
  <si>
    <t>virmani  public  scchool</t>
  </si>
  <si>
    <t>hearing</t>
  </si>
  <si>
    <t>book read</t>
  </si>
  <si>
    <t xml:space="preserve">
very  happp  sports</t>
  </si>
  <si>
    <t xml:space="preserve">becasue scold. </t>
  </si>
  <si>
    <t>because this school is good and i study</t>
  </si>
  <si>
    <t>Because I like seema mam b</t>
  </si>
  <si>
    <t>Because My frineds respecte me</t>
  </si>
  <si>
    <t>yes teachers help me</t>
  </si>
  <si>
    <t xml:space="preserve">because I  like my school </t>
  </si>
  <si>
    <t>ok</t>
  </si>
  <si>
    <t>because i like Seema mam</t>
  </si>
  <si>
    <t>Because i like my Friends help me</t>
  </si>
  <si>
    <t>yes becuase they speak sweeetly</t>
  </si>
  <si>
    <t xml:space="preserve">Because i like my school </t>
  </si>
  <si>
    <t>good activities, library, computer room, sports</t>
  </si>
  <si>
    <t>because is good</t>
  </si>
  <si>
    <t>teachers are good, they scold us</t>
  </si>
  <si>
    <t xml:space="preserve">a lot of activities, good school, </t>
  </si>
  <si>
    <t>VIRMANI PUBLIC SCOOL</t>
  </si>
  <si>
    <t>TO STUDY AND TO COLLAB WITH FRIENDS</t>
  </si>
  <si>
    <t>NO ONLY WHEN I TOP ONLY IN 1 TEST</t>
  </si>
  <si>
    <t>NO BECAUSE SOMETIMES TEACHERS DONT GIVE US SPORTS</t>
  </si>
  <si>
    <t>NO I LIKE MY SCHOOL BECAUSE OUR TEACHERS ARE SWEET</t>
  </si>
  <si>
    <t>MY BEST FRIENDS AND MY FRIENDS</t>
  </si>
  <si>
    <t>virmani  public  school</t>
  </si>
  <si>
    <t>TO MEET MY CLAAS TEACHER AND  FREIND .</t>
  </si>
  <si>
    <t>DO NOT FIGHT MY FRIEND</t>
  </si>
  <si>
    <t>DO NOT  USE   ABBUSE WORD</t>
  </si>
  <si>
    <t>ALL TEACHER IS BEST</t>
  </si>
  <si>
    <t>MY FREIND IS MY BELONGING</t>
  </si>
  <si>
    <t>I LIKE BEING IN THE SCHOOL BECAUSE I LEARN NEW VOCABULARY AND TO ACHIEVE SOMETHING.</t>
  </si>
  <si>
    <t>I FEEL LITTLE BIT NOT RESPECTED BECAUSE SOMETIMES STUDENTS HURT ME.</t>
  </si>
  <si>
    <t>I FEEL CLOSE TO MY TEACHER BECAUSE MY MAM ASK QUESTIONS TO ME.</t>
  </si>
  <si>
    <t>I WANT TO WERE IN THIS SCHOOL BECAUSE EVERY TECHER GIVE PERMISSION TO DO ACTIVITIES.</t>
  </si>
  <si>
    <t>I AM BELONGING AT THIS SCHOOL THAT FROM SMALL CLASSES TO BIG CLASSES I ACHIEVE MANY THINGS AND VOCABULARY.</t>
  </si>
  <si>
    <t>LASY,TRIED</t>
  </si>
  <si>
    <t>because for our friend and teacher's</t>
  </si>
  <si>
    <t xml:space="preserve">because in  nursery class students asked to me that what is the meaning of this question . </t>
  </si>
  <si>
    <t>MY Teacher every Things listen to me .</t>
  </si>
  <si>
    <t>Because this school is my first school and many memories</t>
  </si>
  <si>
    <t>Together my friends play and study</t>
  </si>
  <si>
    <t>because i learn compassion ,collaboration  ,learn new words and fun .</t>
  </si>
  <si>
    <t>when i go in the  ground young students were say didi .</t>
  </si>
  <si>
    <t xml:space="preserve">because my teachers at school is talk softly and  teach something new </t>
  </si>
  <si>
    <t>because difficulty to make new friend .</t>
  </si>
  <si>
    <t>when i am not come school my friend help me .</t>
  </si>
  <si>
    <t>VPS hindi</t>
  </si>
  <si>
    <t>महिला</t>
  </si>
  <si>
    <t>हिंदू</t>
  </si>
  <si>
    <t>सामान्य वर्ग (GEN)</t>
  </si>
  <si>
    <t>नहीं</t>
  </si>
  <si>
    <t>कहने की इच्छा नहीं</t>
  </si>
  <si>
    <t>क्या आप पिछले कुछ वर्षों में इस स्कूल में आए हैं?</t>
  </si>
  <si>
    <t>3 घंटे से अधिक</t>
  </si>
  <si>
    <t>सहमत</t>
  </si>
  <si>
    <t>असहमत</t>
  </si>
  <si>
    <t xml:space="preserve"> mujhe school aana pasand nahi hai -kyukin log mujhse acche se baat nahi karte </t>
  </si>
  <si>
    <t>kyuki mera koi bhi  dost nahi hai</t>
  </si>
  <si>
    <t>पूरी तरह असहमत</t>
  </si>
  <si>
    <t>पूरी तरह सहमत</t>
  </si>
  <si>
    <t>kyki voo teacher hai -they're good</t>
  </si>
  <si>
    <t xml:space="preserve">kyuki yee school aacha hai -because of good studies and good teachers </t>
  </si>
  <si>
    <t xml:space="preserve">nahi </t>
  </si>
  <si>
    <t>पुरुष</t>
  </si>
  <si>
    <t>1 लाख से कम</t>
  </si>
  <si>
    <t>कोई नहीं</t>
  </si>
  <si>
    <t>1 से 2 घंटे</t>
  </si>
  <si>
    <t>समान</t>
  </si>
  <si>
    <t xml:space="preserve">kyuki mere sath yaha koi ganda bartav nhi karta </t>
  </si>
  <si>
    <t>zyata tar log mere dost h</t>
  </si>
  <si>
    <t>sare teachers acche h</t>
  </si>
  <si>
    <t>yha ke sare rooms ki and education ki qualities acchi h</t>
  </si>
  <si>
    <t>अन्य (कृपया बताएं): _______________</t>
  </si>
  <si>
    <t>30 मिनट से कम</t>
  </si>
  <si>
    <t>play with friends, talk to friends</t>
  </si>
  <si>
    <t>students disrespect me</t>
  </si>
  <si>
    <t>teacher are kind</t>
  </si>
  <si>
    <t>i am happy</t>
  </si>
  <si>
    <t>अनुसूचित जातियां (SC)</t>
  </si>
  <si>
    <t>हाँ</t>
  </si>
  <si>
    <t>Mujhe chize samjhne main thodi pareshaniya hoti hai</t>
  </si>
  <si>
    <t>किसी कारण से (चिकित्सकीय, व्यक्तिगत या अन्य) कक्षा दोहराई है।</t>
  </si>
  <si>
    <t>30 मिनट से 1 घंटे</t>
  </si>
  <si>
    <t>Mujhe school main rahena isliye acha lagta hai kyuki mujhko apne dosto ke sath rahena pasand hai, Dhanaywad</t>
  </si>
  <si>
    <t>Mujhe school main samanit mehsus hota hai kyuki yaha koi bahed bhav nahi karta</t>
  </si>
  <si>
    <t>Mujhe bas apni class teacher ke sath hi kareeb mehsus hota hai</t>
  </si>
  <si>
    <t>Mujhe yeh school acha lagta hai isliye main iss baat se ashemat hu</t>
  </si>
  <si>
    <t>varmani public school</t>
  </si>
  <si>
    <t>mara teacher is verykind</t>
  </si>
  <si>
    <t>my friend is very respectful</t>
  </si>
  <si>
    <t xml:space="preserve">my teacher is very careful human </t>
  </si>
  <si>
    <t>my school is best</t>
  </si>
  <si>
    <t>virmani publice school</t>
  </si>
  <si>
    <t>सोशल मीडिया पर नहीं</t>
  </si>
  <si>
    <t xml:space="preserve"> SPORTS PRIOD</t>
  </si>
  <si>
    <t>SPORTS PERIOD</t>
  </si>
  <si>
    <t>ACCHA LAGTA HAISPORT DATA HAI</t>
  </si>
  <si>
    <t>NAHI HAI KYOKI YA SCHOOL AACHA HAI</t>
  </si>
  <si>
    <t>virmani  public school</t>
  </si>
  <si>
    <t>अन्य पिछड़ी जातियां (OBC)</t>
  </si>
  <si>
    <t xml:space="preserve">school me teacher was a book  reading  and question answer </t>
  </si>
  <si>
    <t>i make friend easily</t>
  </si>
  <si>
    <t xml:space="preserve">i get activity at up down game </t>
  </si>
  <si>
    <t xml:space="preserve">    my school   no deferent</t>
  </si>
  <si>
    <t>smjh nhi ata</t>
  </si>
  <si>
    <t>mujhe school acha lagta hai aur school mein pdahi hoti hai</t>
  </si>
  <si>
    <t>kyoki mujhe smanit mesus nhi hota hai aur koi muche smanit nhi karta</t>
  </si>
  <si>
    <t>kyoki mujhe dar lagta hai mam  ke sath  bhethne se</t>
  </si>
  <si>
    <t xml:space="preserve">kyoki mujhe normal  feel hota hai   dusre school jane se </t>
  </si>
  <si>
    <t>aisi koi bat nhi hai jo tumne nhi puchi</t>
  </si>
  <si>
    <t xml:space="preserve">my friend is best </t>
  </si>
  <si>
    <t>my group is very esmart</t>
  </si>
  <si>
    <t>ciass estudent not good</t>
  </si>
  <si>
    <t xml:space="preserve">this school best school </t>
  </si>
  <si>
    <t>ha</t>
  </si>
  <si>
    <t>IM FEEM HEPPLE WAS 1 DAY GIVE SPORT</t>
  </si>
  <si>
    <t>IMFEEING HEPPLE WAS GOING PIKNEK</t>
  </si>
  <si>
    <t>IM SAD WOS NO SPORT GIVE</t>
  </si>
  <si>
    <t>IM FEEING HEPPLE WAS GIVE MANE MY MOM</t>
  </si>
  <si>
    <t>5 लाख से 10 लाख</t>
  </si>
  <si>
    <t>kyuki mujhe friends ke saath rehana pasand hai</t>
  </si>
  <si>
    <t>kyuki friends hasi majak krte hai</t>
  </si>
  <si>
    <t>padne  ke time par hasi majak ke saath padna pasand hai</t>
  </si>
  <si>
    <t>kyuki yeh school bahut achha hai</t>
  </si>
  <si>
    <t>nhi</t>
  </si>
  <si>
    <t>1 लाख से 3 लाख</t>
  </si>
  <si>
    <t>KYUKI MERE FERAND ACHE HEA</t>
  </si>
  <si>
    <t>KYUKI FEARND MJAK CRTE HEA</t>
  </si>
  <si>
    <t>HAMARE SCHOOL KE TEACHER BAHUT ACHHE HEA</t>
  </si>
  <si>
    <t>MERA SCHOOL BAHUT ACHHA HEA</t>
  </si>
  <si>
    <t>NHI</t>
  </si>
  <si>
    <t xml:space="preserve">virmani  public   school </t>
  </si>
  <si>
    <t>2 से 3 घंटे</t>
  </si>
  <si>
    <t xml:space="preserve">ache ache friends </t>
  </si>
  <si>
    <t>mmai acha khelta hu</t>
  </si>
  <si>
    <t xml:space="preserve">mai   is    chig  ko    sik     sacta     hu </t>
  </si>
  <si>
    <t xml:space="preserve">mai   frainds    nehi    bana   sakta </t>
  </si>
  <si>
    <t>क्या आप पिछले कुछ वर्षों में इस स्कूल में आए हैं?, किसी कारण से (चिकित्सकीय, व्यक्तिगत या अन्य) कक्षा दोहराई है।</t>
  </si>
  <si>
    <t>mai khush because i have friends</t>
  </si>
  <si>
    <t>log mujhe psnd krte hai</t>
  </si>
  <si>
    <t>mare dost moje psaind car thy hee</t>
  </si>
  <si>
    <t>thoda man nhi lagtakyuki sports perod cancel hojata h</t>
  </si>
  <si>
    <t>mary to nhi</t>
  </si>
  <si>
    <t>virmani public sschool</t>
  </si>
  <si>
    <t xml:space="preserve">kyuki mujhe mera school pasned hai kyunki me yha bohat fun karta hu </t>
  </si>
  <si>
    <t xml:space="preserve">kyunki mujhe mere frinds samman dete hai </t>
  </si>
  <si>
    <t xml:space="preserve">mere school me kuch teacher hai jinse mai apni bat kehe sakta hu aur me parai me accha hu </t>
  </si>
  <si>
    <t xml:space="preserve">kyunki ye school theek tjhak hai - kyunki yha itna sports nhi hota hai kyunki yaha ke kuch teacher accha nhi pharate </t>
  </si>
  <si>
    <t>good because - study</t>
  </si>
  <si>
    <t>kyuki mere teacher mera smman karte hai</t>
  </si>
  <si>
    <t>because they're good</t>
  </si>
  <si>
    <t>kyuki mai iss school ko pasand karta ho - becuz good study</t>
  </si>
  <si>
    <t>because mere friends hote h we learn something new words learn collaboration</t>
  </si>
  <si>
    <t>because there will be many teachers' helpers and student</t>
  </si>
  <si>
    <t>because they are my friends, they will know me very well, understand my problems</t>
  </si>
  <si>
    <t xml:space="preserve">because in this school I have so many friends  </t>
  </si>
  <si>
    <t>school me study karna pasand</t>
  </si>
  <si>
    <t xml:space="preserve">because teacher say ye bacha bhut aacha hai aur dost bolte hai ki hamara dost bhut aacha aur hame sari chije share karta hai </t>
  </si>
  <si>
    <t>because mujhe aisa mahsos  hota hai bo teacher mere bare  me kya soch rahi bo soch rahi hai ki ye bacha bhut aacha hai</t>
  </si>
  <si>
    <t>dusre school me maja nahi aata hai sirf is school me maja aata hai is school me teacher marti nahi hai aur dusre school ki teacher marti hai</t>
  </si>
  <si>
    <t xml:space="preserve">because enjoy with friend </t>
  </si>
  <si>
    <t xml:space="preserve">fun and study
</t>
  </si>
  <si>
    <t>when good marks in test and when bad marks disrespected</t>
  </si>
  <si>
    <t>Only one teacher is good because she teaches well, other teachers beat</t>
  </si>
  <si>
    <t>my school is best because good study and good friends.</t>
  </si>
  <si>
    <t>reading playing and fun</t>
  </si>
  <si>
    <t>because teachers are here to help</t>
  </si>
  <si>
    <t xml:space="preserve">because jab Moje doubt Hota Hai to me kal school aker pooch Leta Hoo  </t>
  </si>
  <si>
    <t>i do not know about other school</t>
  </si>
  <si>
    <t xml:space="preserve"> I come school because I like teacher behavior</t>
  </si>
  <si>
    <t>because my friend respect me - they don't disturb me and help me</t>
  </si>
  <si>
    <t>my teacher care of me.</t>
  </si>
  <si>
    <t>I like school because teacher help with doubts, they don't beat us</t>
  </si>
  <si>
    <t>friends are important in school</t>
  </si>
  <si>
    <t>Column 1</t>
  </si>
  <si>
    <t>Column 2</t>
  </si>
  <si>
    <t>Column 3</t>
  </si>
  <si>
    <t>Column 4</t>
  </si>
  <si>
    <t>Column 5</t>
  </si>
  <si>
    <t>Column 6</t>
  </si>
  <si>
    <t>Column 7</t>
  </si>
  <si>
    <t>Column 8</t>
  </si>
  <si>
    <t>Column 9</t>
  </si>
  <si>
    <t>Column 10</t>
  </si>
  <si>
    <t>Column 11</t>
  </si>
  <si>
    <t>Column 12</t>
  </si>
  <si>
    <t>Column 13</t>
  </si>
  <si>
    <t>Column 14</t>
  </si>
  <si>
    <t>1 - Feel Safe</t>
  </si>
  <si>
    <t>2 - Like being in school</t>
  </si>
  <si>
    <t>3- Feel welcome</t>
  </si>
  <si>
    <t>4 -Feel respected</t>
  </si>
  <si>
    <t>5- Make freinds easily</t>
  </si>
  <si>
    <t>6 - Other students like me</t>
  </si>
  <si>
    <t>7 -Peers and teachers see when I do well</t>
  </si>
  <si>
    <t>8 -classmates and teachers listen</t>
  </si>
  <si>
    <t>9 At least one teacher or adult I can talk to in my school if I have a problem.</t>
  </si>
  <si>
    <t>10 Most teachers at my school care about how I feel.</t>
  </si>
  <si>
    <t>11 - I feel close to my teachers at school.</t>
  </si>
  <si>
    <t>12 -I get to join in many activities at school, like sports, music, or clubs.</t>
  </si>
  <si>
    <t>13 - I am treated with as much respect as other students in my school.</t>
  </si>
  <si>
    <t>14- I wish I were in a different school</t>
  </si>
  <si>
    <t>Overall Belonging Score</t>
  </si>
  <si>
    <t>Column 46</t>
  </si>
  <si>
    <t>Column 47</t>
  </si>
  <si>
    <t>Column 48</t>
  </si>
  <si>
    <t xml:space="preserve">2. I like being in the school                                                              </t>
  </si>
  <si>
    <t xml:space="preserve">4. I feel respected at school                                                              </t>
  </si>
  <si>
    <t xml:space="preserve">5. I make friends easily at school                                                        </t>
  </si>
  <si>
    <t xml:space="preserve">6. Other students seems to like me                                                        </t>
  </si>
  <si>
    <t xml:space="preserve">7. My classmates and teachers see when I do something well.                           </t>
  </si>
  <si>
    <t xml:space="preserve">8. My classmates and teachers listen to what I say.                                      </t>
  </si>
  <si>
    <t xml:space="preserve">10. Most teachers at my school care about how I feel.                                    </t>
  </si>
  <si>
    <t xml:space="preserve">11. I feel close to my teachers at school.                                                </t>
  </si>
  <si>
    <t xml:space="preserve">12. I get to join in many activities at school, like sports, music, or clubs.            </t>
  </si>
  <si>
    <t xml:space="preserve">13. I am treated with as much respect as other students in my school.                   </t>
  </si>
  <si>
    <t xml:space="preserve">14. I wish I were in a different school                                                 </t>
  </si>
  <si>
    <t>PA3</t>
  </si>
  <si>
    <t>PA2</t>
  </si>
  <si>
    <t>PA4</t>
  </si>
  <si>
    <t>PA1</t>
  </si>
  <si>
    <t>PA5</t>
  </si>
  <si>
    <t>PA6</t>
  </si>
  <si>
    <r>
      <t xml:space="preserve">1. I feel </t>
    </r>
    <r>
      <rPr>
        <b/>
        <sz val="10"/>
        <color rgb="FF000000"/>
        <rFont val="Arial"/>
        <family val="2"/>
        <scheme val="minor"/>
      </rPr>
      <t>safe</t>
    </r>
    <r>
      <rPr>
        <sz val="10"/>
        <color rgb="FF000000"/>
        <rFont val="Arial"/>
        <family val="2"/>
        <scheme val="minor"/>
      </rPr>
      <t xml:space="preserve"> at school                                                          </t>
    </r>
  </si>
  <si>
    <r>
      <t xml:space="preserve">3. I feel </t>
    </r>
    <r>
      <rPr>
        <b/>
        <sz val="10"/>
        <color rgb="FF000000"/>
        <rFont val="Arial"/>
        <family val="2"/>
        <scheme val="minor"/>
      </rPr>
      <t>welcomed</t>
    </r>
    <r>
      <rPr>
        <sz val="10"/>
        <color rgb="FF000000"/>
        <rFont val="Arial"/>
        <family val="2"/>
        <scheme val="minor"/>
      </rPr>
      <t xml:space="preserve"> at school                                                               </t>
    </r>
  </si>
  <si>
    <t>Participation Opportunities</t>
  </si>
  <si>
    <t>Recognition</t>
  </si>
  <si>
    <t>Perceived Care &amp; Social Equity</t>
  </si>
  <si>
    <t>Personal feeling about school + safe &amp; welcome</t>
  </si>
  <si>
    <t>Listening and close relation</t>
  </si>
  <si>
    <t>Perceived liking, respect and friendship</t>
  </si>
  <si>
    <t>कोई No</t>
  </si>
  <si>
    <t>सोशल मीडिया पर No</t>
  </si>
  <si>
    <t>AVERAGE</t>
  </si>
  <si>
    <t>Row Labels</t>
  </si>
  <si>
    <t>Grand Total</t>
  </si>
  <si>
    <t>Column Labels</t>
  </si>
  <si>
    <t>see when I do well</t>
  </si>
  <si>
    <t>Count of Column29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</si>
</sst>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12" x14ac:knownFonts="1">
    <font>
      <sz val="10"/>
      <color rgb="FF000000"/>
      <name val="Arial"/>
      <scheme val="minor"/>
    </font>
    <font>
      <sz val="10"/>
      <color theme="1"/>
      <name val="Arial"/>
      <family val="2"/>
      <scheme val="minor"/>
    </font>
    <font>
      <sz val="10"/>
      <color rgb="FF434343"/>
      <name val="Roboto"/>
    </font>
    <font>
      <sz val="10"/>
      <color theme="1"/>
      <name val="Arial"/>
      <family val="2"/>
    </font>
    <font>
      <sz val="11"/>
      <color rgb="FF000000"/>
      <name val="Arial"/>
      <family val="2"/>
    </font>
    <font>
      <sz val="10"/>
      <color rgb="FF000000"/>
      <name val="Arial"/>
      <family val="2"/>
      <scheme val="minor"/>
    </font>
    <font>
      <sz val="11"/>
      <color rgb="FF000000"/>
      <name val="Arial"/>
      <family val="2"/>
      <scheme val="minor"/>
    </font>
    <font>
      <b/>
      <sz val="10"/>
      <color rgb="FF000000"/>
      <name val="Arial"/>
      <family val="2"/>
      <scheme val="minor"/>
    </font>
    <font>
      <sz val="11"/>
      <color rgb="FF000000"/>
      <name val="Lucida Grande"/>
      <family val="2"/>
    </font>
    <font>
      <b/>
      <sz val="10"/>
      <color theme="1"/>
      <name val="Arial"/>
      <family val="2"/>
      <scheme val="minor"/>
    </font>
    <font>
      <sz val="10"/>
      <color rgb="FFFF0000"/>
      <name val="Arial (Body)"/>
    </font>
    <font>
      <sz val="11"/>
      <color rgb="FFFF0000"/>
      <name val="Arial (Body)"/>
    </font>
  </fonts>
  <fills count="7">
    <fill>
      <patternFill patternType="none"/>
    </fill>
    <fill>
      <patternFill patternType="gray125"/>
    </fill>
    <fill>
      <patternFill patternType="solid">
        <fgColor rgb="FFFFFFFF"/>
        <bgColor rgb="FFFFFFFF"/>
      </patternFill>
    </fill>
    <fill>
      <patternFill patternType="solid">
        <fgColor rgb="FFF8F9FA"/>
        <bgColor rgb="FFF8F9FA"/>
      </patternFill>
    </fill>
    <fill>
      <patternFill patternType="solid">
        <fgColor theme="4" tint="0.79998168889431442"/>
        <bgColor indexed="64"/>
      </patternFill>
    </fill>
    <fill>
      <patternFill patternType="solid">
        <fgColor theme="4" tint="0.79998168889431442"/>
        <bgColor rgb="FFFFFFFF"/>
      </patternFill>
    </fill>
    <fill>
      <patternFill patternType="solid">
        <fgColor theme="4" tint="0.79998168889431442"/>
        <bgColor rgb="FFF8F9FA"/>
      </patternFill>
    </fill>
  </fills>
  <borders count="25">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style="thin">
        <color rgb="FFF8F9FA"/>
      </left>
      <right style="thin">
        <color rgb="FFF8F9FA"/>
      </right>
      <top style="thin">
        <color rgb="FFF8F9FA"/>
      </top>
      <bottom style="thin">
        <color rgb="FF442F65"/>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top style="thin">
        <color rgb="FF999999"/>
      </top>
      <bottom/>
      <diagonal/>
    </border>
    <border>
      <left/>
      <right/>
      <top style="thin">
        <color indexed="65"/>
      </top>
      <bottom/>
      <diagonal/>
    </border>
  </borders>
  <cellStyleXfs count="1">
    <xf numFmtId="0" fontId="0" fillId="0" borderId="0"/>
  </cellStyleXfs>
  <cellXfs count="78">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64" fontId="2" fillId="2" borderId="4" xfId="0" applyNumberFormat="1" applyFont="1" applyFill="1" applyBorder="1" applyAlignment="1">
      <alignment horizontal="right" vertical="center"/>
    </xf>
    <xf numFmtId="0" fontId="2" fillId="2" borderId="5" xfId="0" applyFont="1" applyFill="1" applyBorder="1" applyAlignment="1">
      <alignment vertical="center"/>
    </xf>
    <xf numFmtId="0" fontId="3" fillId="2" borderId="5" xfId="0" applyFont="1" applyFill="1" applyBorder="1" applyAlignment="1">
      <alignment vertical="center"/>
    </xf>
    <xf numFmtId="0" fontId="2" fillId="2" borderId="6" xfId="0" applyFont="1" applyFill="1" applyBorder="1" applyAlignment="1">
      <alignment vertical="center"/>
    </xf>
    <xf numFmtId="164" fontId="2" fillId="3" borderId="7" xfId="0" applyNumberFormat="1" applyFont="1" applyFill="1" applyBorder="1" applyAlignment="1">
      <alignment horizontal="right" vertical="center"/>
    </xf>
    <xf numFmtId="0" fontId="2" fillId="3" borderId="8" xfId="0" applyFont="1" applyFill="1" applyBorder="1" applyAlignment="1">
      <alignment vertical="center"/>
    </xf>
    <xf numFmtId="0" fontId="3" fillId="3" borderId="8" xfId="0" applyFont="1" applyFill="1" applyBorder="1" applyAlignment="1">
      <alignment vertical="center"/>
    </xf>
    <xf numFmtId="0" fontId="3" fillId="3" borderId="9" xfId="0" applyFont="1" applyFill="1" applyBorder="1" applyAlignment="1">
      <alignment vertical="center"/>
    </xf>
    <xf numFmtId="0" fontId="3" fillId="2" borderId="6" xfId="0" applyFont="1" applyFill="1" applyBorder="1" applyAlignment="1">
      <alignment vertical="center"/>
    </xf>
    <xf numFmtId="0" fontId="2" fillId="3" borderId="9" xfId="0" applyFont="1" applyFill="1" applyBorder="1" applyAlignment="1">
      <alignment vertical="center"/>
    </xf>
    <xf numFmtId="164" fontId="2" fillId="2" borderId="10" xfId="0" applyNumberFormat="1" applyFont="1" applyFill="1" applyBorder="1" applyAlignment="1">
      <alignment horizontal="right" vertical="center"/>
    </xf>
    <xf numFmtId="0" fontId="2" fillId="2" borderId="11" xfId="0" applyFont="1" applyFill="1" applyBorder="1" applyAlignment="1">
      <alignment vertical="center"/>
    </xf>
    <xf numFmtId="0" fontId="3" fillId="2" borderId="11" xfId="0" applyFont="1" applyFill="1" applyBorder="1" applyAlignment="1">
      <alignment vertical="center"/>
    </xf>
    <xf numFmtId="0" fontId="2" fillId="2" borderId="12" xfId="0" applyFont="1" applyFill="1" applyBorder="1" applyAlignment="1">
      <alignment vertical="center"/>
    </xf>
    <xf numFmtId="0" fontId="4" fillId="0" borderId="5" xfId="0" applyFont="1" applyBorder="1" applyAlignment="1">
      <alignment vertical="center"/>
    </xf>
    <xf numFmtId="0" fontId="4" fillId="0" borderId="8" xfId="0" applyFont="1" applyBorder="1" applyAlignment="1">
      <alignment vertical="center"/>
    </xf>
    <xf numFmtId="0" fontId="1" fillId="0" borderId="13" xfId="0" applyFont="1" applyBorder="1" applyAlignment="1">
      <alignment vertical="center"/>
    </xf>
    <xf numFmtId="0" fontId="1" fillId="0" borderId="11" xfId="0" applyFont="1" applyBorder="1" applyAlignment="1">
      <alignment vertical="center"/>
    </xf>
    <xf numFmtId="0" fontId="4" fillId="0" borderId="11" xfId="0" applyFont="1" applyBorder="1" applyAlignment="1">
      <alignment vertical="center"/>
    </xf>
    <xf numFmtId="0" fontId="6" fillId="0" borderId="0" xfId="0" applyFont="1"/>
    <xf numFmtId="0" fontId="2" fillId="0" borderId="0" xfId="0" applyFont="1"/>
    <xf numFmtId="0" fontId="0" fillId="0" borderId="0" xfId="0" applyAlignment="1">
      <alignment wrapText="1"/>
    </xf>
    <xf numFmtId="0" fontId="6" fillId="0" borderId="0" xfId="0" applyFont="1" applyAlignment="1">
      <alignment horizontal="center"/>
    </xf>
    <xf numFmtId="0" fontId="2" fillId="0" borderId="0" xfId="0" applyFont="1" applyAlignment="1">
      <alignment horizontal="center"/>
    </xf>
    <xf numFmtId="0" fontId="6"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1" fillId="0" borderId="3" xfId="0" applyFont="1" applyBorder="1" applyAlignment="1">
      <alignment horizontal="left" vertical="center" wrapText="1"/>
    </xf>
    <xf numFmtId="0" fontId="5" fillId="0" borderId="0" xfId="0" applyFont="1"/>
    <xf numFmtId="0" fontId="7" fillId="0" borderId="0" xfId="0" applyFont="1" applyAlignment="1">
      <alignment wrapText="1"/>
    </xf>
    <xf numFmtId="2" fontId="8" fillId="0" borderId="0" xfId="0" applyNumberFormat="1" applyFont="1"/>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4" borderId="2" xfId="0" applyFont="1" applyFill="1" applyBorder="1" applyAlignment="1">
      <alignment horizontal="left" vertical="center" wrapText="1"/>
    </xf>
    <xf numFmtId="0" fontId="1" fillId="4" borderId="5" xfId="0" applyFont="1" applyFill="1" applyBorder="1" applyAlignment="1">
      <alignment vertical="center"/>
    </xf>
    <xf numFmtId="0" fontId="1" fillId="4" borderId="8" xfId="0" applyFont="1" applyFill="1" applyBorder="1" applyAlignment="1">
      <alignment vertical="center"/>
    </xf>
    <xf numFmtId="0" fontId="2" fillId="5" borderId="5" xfId="0" applyFont="1" applyFill="1" applyBorder="1" applyAlignment="1">
      <alignment vertical="center"/>
    </xf>
    <xf numFmtId="0" fontId="2" fillId="6" borderId="8" xfId="0" applyFont="1" applyFill="1" applyBorder="1" applyAlignment="1">
      <alignment vertical="center"/>
    </xf>
    <xf numFmtId="0" fontId="2" fillId="5" borderId="11" xfId="0" applyFont="1" applyFill="1" applyBorder="1" applyAlignment="1">
      <alignment vertical="center"/>
    </xf>
    <xf numFmtId="0" fontId="0" fillId="4" borderId="0" xfId="0" applyFill="1"/>
    <xf numFmtId="0" fontId="7" fillId="0" borderId="0" xfId="0" applyFont="1"/>
    <xf numFmtId="0" fontId="0" fillId="0" borderId="14" xfId="0" applyBorder="1"/>
    <xf numFmtId="0" fontId="0" fillId="0" borderId="15" xfId="0" applyBorder="1"/>
    <xf numFmtId="0" fontId="0" fillId="0" borderId="16" xfId="0" applyBorder="1"/>
    <xf numFmtId="0" fontId="0" fillId="0" borderId="14" xfId="0" pivotButton="1" applyBorder="1"/>
    <xf numFmtId="0" fontId="0" fillId="0" borderId="23" xfId="0" applyBorder="1"/>
    <xf numFmtId="0" fontId="0" fillId="0" borderId="18" xfId="0" applyBorder="1"/>
    <xf numFmtId="0" fontId="0" fillId="0" borderId="14" xfId="0" applyBorder="1" applyAlignment="1">
      <alignment horizontal="left"/>
    </xf>
    <xf numFmtId="0" fontId="0" fillId="0" borderId="17" xfId="0" applyBorder="1" applyAlignment="1">
      <alignment horizontal="left"/>
    </xf>
    <xf numFmtId="0" fontId="0" fillId="0" borderId="21" xfId="0" applyBorder="1" applyAlignment="1">
      <alignment horizontal="left"/>
    </xf>
    <xf numFmtId="0" fontId="0" fillId="0" borderId="17" xfId="0" applyBorder="1"/>
    <xf numFmtId="0" fontId="0" fillId="0" borderId="24" xfId="0" applyBorder="1"/>
    <xf numFmtId="0" fontId="0" fillId="0" borderId="19" xfId="0" applyBorder="1"/>
    <xf numFmtId="0" fontId="0" fillId="0" borderId="21" xfId="0" applyBorder="1"/>
    <xf numFmtId="0" fontId="0" fillId="0" borderId="22" xfId="0" applyBorder="1"/>
    <xf numFmtId="0" fontId="0" fillId="0" borderId="20" xfId="0" applyBorder="1"/>
    <xf numFmtId="0" fontId="1" fillId="0" borderId="5" xfId="0" applyFont="1" applyBorder="1" applyAlignment="1">
      <alignment vertical="center" wrapText="1"/>
    </xf>
    <xf numFmtId="164" fontId="10" fillId="0" borderId="7" xfId="0" applyNumberFormat="1" applyFont="1" applyBorder="1" applyAlignment="1">
      <alignment vertical="center"/>
    </xf>
    <xf numFmtId="0" fontId="10" fillId="0" borderId="8" xfId="0" applyFont="1" applyBorder="1" applyAlignment="1">
      <alignment vertical="center"/>
    </xf>
    <xf numFmtId="0" fontId="10" fillId="0" borderId="0" xfId="0" applyFont="1"/>
    <xf numFmtId="0" fontId="10" fillId="4" borderId="8" xfId="0" applyFont="1" applyFill="1" applyBorder="1" applyAlignment="1">
      <alignment vertical="center"/>
    </xf>
    <xf numFmtId="0" fontId="11" fillId="0" borderId="8" xfId="0" applyFont="1" applyBorder="1" applyAlignment="1">
      <alignment vertical="center"/>
    </xf>
    <xf numFmtId="0" fontId="10" fillId="0" borderId="9" xfId="0" applyFont="1" applyBorder="1" applyAlignment="1">
      <alignment vertical="center"/>
    </xf>
  </cellXfs>
  <cellStyles count="1">
    <cellStyle name="Normal" xfId="0" builtinId="0"/>
  </cellStyles>
  <dxfs count="26">
    <dxf>
      <font>
        <color rgb="FF006100"/>
      </font>
      <fill>
        <patternFill>
          <bgColor rgb="FFC6EFCE"/>
        </patternFill>
      </fill>
    </dxf>
    <dxf>
      <font>
        <color rgb="FF9C0006"/>
      </font>
      <fill>
        <patternFill>
          <bgColor rgb="FFFFC7CE"/>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alignment horizontal="center" textRotation="0" wrapText="0" indent="0" justifyLastLine="0" shrinkToFit="0" readingOrder="0"/>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3">
    <tableStyle name="Form responses 1-style" pivot="0" count="3" xr9:uid="{00000000-0011-0000-FFFF-FFFF00000000}">
      <tableStyleElement type="headerRow" dxfId="25"/>
      <tableStyleElement type="firstRowStripe" dxfId="24"/>
      <tableStyleElement type="secondRowStripe" dxfId="23"/>
    </tableStyle>
    <tableStyle name="Copy of Data -style" pivot="0" count="3" xr9:uid="{00000000-0011-0000-FFFF-FFFF01000000}">
      <tableStyleElement type="headerRow" dxfId="22"/>
      <tableStyleElement type="firstRowStripe" dxfId="21"/>
      <tableStyleElement type="secondRowStripe" dxfId="20"/>
    </tableStyle>
    <tableStyle name="Numeric Only-style" pivot="0" count="3" xr9:uid="{00000000-0011-0000-FFFF-FFFF02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an Gupta" refreshedDate="45705.562335069444" createdVersion="8" refreshedVersion="8" minRefreshableVersion="3" recordCount="121" xr:uid="{C9AD8A3E-FA69-844E-B737-F79606DF42F7}">
  <cacheSource type="worksheet">
    <worksheetSource name="Table1"/>
  </cacheSource>
  <cacheFields count="44">
    <cacheField name="Column1" numFmtId="0">
      <sharedItems containsDate="1" containsMixedTypes="1" minDate="2024-12-11T10:36:12" maxDate="2024-12-19T13:51:55"/>
    </cacheField>
    <cacheField name="Column2" numFmtId="0">
      <sharedItems/>
    </cacheField>
    <cacheField name="Column3" numFmtId="0">
      <sharedItems/>
    </cacheField>
    <cacheField name="Column4" numFmtId="0">
      <sharedItems count="4">
        <s v="What is your gender? "/>
        <s v="Female"/>
        <s v="Male"/>
        <s v="Prefer not to say"/>
      </sharedItems>
    </cacheField>
    <cacheField name="Column5" numFmtId="0">
      <sharedItems count="5">
        <s v="What is your present religion, if any?"/>
        <s v="Hindu"/>
        <s v="Muslim"/>
        <s v="Sikh"/>
        <s v="Christian"/>
      </sharedItems>
    </cacheField>
    <cacheField name="Column6" numFmtId="0">
      <sharedItems count="8">
        <s v="What is your ethnicity?"/>
        <s v="Scheduled Castes (SC)"/>
        <s v="Other Backward Classes (OBC)"/>
        <s v="General Category (GEN)"/>
        <s v="Do not know"/>
        <s v="Prefer not to say"/>
        <s v="Scheduled Tribes (ST)"/>
        <s v="अन्य (कृपया बताएं): _______________"/>
      </sharedItems>
    </cacheField>
    <cacheField name="Column7" numFmtId="0">
      <sharedItems count="4">
        <s v="Do you have any ongoing health conditions or challenges that affect your day at school? _x000a__x000a_For example, difficulty moving, trouble understanding things, or problems with hearing."/>
        <s v="Yes"/>
        <s v="No"/>
        <s v="Prefer not to say"/>
      </sharedItems>
    </cacheField>
    <cacheField name="Column8" numFmtId="0">
      <sharedItems containsBlank="1" count="29">
        <s v="If you answered 'Yes' above, can you please tell us what health condition or challenge you have and how it affects your day at school?"/>
        <s v="not the health condition problems...........I only suffer in maths and science, it took me time to understand"/>
        <m/>
        <s v="due to bad smell in washroom wommit and fever"/>
        <s v="stomach pain  that can be affect my school day."/>
        <s v="I DON,T HAVE ANY"/>
        <s v="HAEDECK"/>
        <s v="any"/>
        <s v="before i was facing problems with my leg and not even able to walk properly but now it is good"/>
        <s v="_x000a_"/>
        <s v="I DONT HAVE ANY TYPE OF HEALTH PROBLEM"/>
        <s v="NO "/>
        <s v="I HAVENT ANSWER THE ABOVE QUESTION IN YES"/>
        <s v="na"/>
        <s v=" "/>
        <s v="i cannot have anu health issues_x000a_ "/>
        <s v="good"/>
        <s v="yes, my problem in head-k "/>
        <s v="my friends said do not talk with other girls"/>
        <s v="nil"/>
        <s v="NO, I Have not any health issue"/>
        <s v="because the my contranstion"/>
        <s v="i am happy at school because I study in school and playing with my friend's"/>
        <s v="MY FRIENDSHIP IS BROACAN "/>
        <s v="exited"/>
        <s v="hearing"/>
        <s v="LASY,TRIED"/>
        <s v="Mujhe chize samjhne main thodi pareshaniya hoti hai"/>
        <s v="smjh nhi ata"/>
      </sharedItems>
    </cacheField>
    <cacheField name="Column9" numFmtId="0">
      <sharedItems count="11">
        <s v="What is your family's annual income?"/>
        <s v="Prefer not to say"/>
        <s v="Not Sure"/>
        <s v="1 - 3 lakhs"/>
        <s v="3 - 5 lakhs"/>
        <s v="More than 10 lakhs"/>
        <s v="0 - 1 lakh"/>
        <s v="5 - 10 lakhs"/>
        <s v="1 लाख से कम"/>
        <s v="5 लाख से 10 लाख"/>
        <s v="1 लाख से 3 लाख"/>
      </sharedItems>
    </cacheField>
    <cacheField name="Column10" numFmtId="0">
      <sharedItems/>
    </cacheField>
    <cacheField name="Column11" numFmtId="0">
      <sharedItems/>
    </cacheField>
    <cacheField name="Column12" numFmtId="0">
      <sharedItems containsMixedTypes="1" containsNumber="1" containsInteger="1" minValue="-2" maxValue="2"/>
    </cacheField>
    <cacheField name="Column13" numFmtId="0">
      <sharedItems count="6">
        <s v="1. I feel safe at school "/>
        <s v="Neutral"/>
        <s v="Agree"/>
        <s v="Strongly agree"/>
        <s v="Strongly Disagree"/>
        <s v="Disagree"/>
      </sharedItems>
    </cacheField>
    <cacheField name="Column14" numFmtId="0">
      <sharedItems containsMixedTypes="1" containsNumber="1" containsInteger="1" minValue="-1" maxValue="2" count="5">
        <s v="Column 2"/>
        <n v="1"/>
        <n v="0"/>
        <n v="2"/>
        <n v="-1"/>
      </sharedItems>
    </cacheField>
    <cacheField name="Column15" numFmtId="0">
      <sharedItems count="5">
        <s v="2. I like being in the school"/>
        <s v="Agree"/>
        <s v="Neutral"/>
        <s v="Strongly Agree"/>
        <s v="Disagree"/>
      </sharedItems>
    </cacheField>
    <cacheField name="Column16" numFmtId="0">
      <sharedItems count="121" longText="1">
        <s v="Please explain your choice above."/>
        <s v="I reallllyyyyy love being in school bcz I love my friends and teacher"/>
        <s v="I feel safe at school because there is no one who bullies me and also I am good at academics but I used to get bullied"/>
        <s v="ilike bieng in this school beacause of my friends"/>
        <s v="I like being in school as this is the place where I meet people who are different from me, and it also has many activities I can participate in. it makes me feel comfortable as the teachers are very kind and kindle."/>
        <s v="BECAUSE FOR MY FRIENDS"/>
        <s v="because school have some security guard and c.c.t.v camera's and iam going to home with my parents."/>
        <s v="SOMETIMES SST CLASSES ARE BOORING"/>
        <s v="BECAUSE  MY  FREND IS NOT CAM TO SCHOOL"/>
        <s v="bcz i love my friends"/>
        <s v="in school i have many friends to play and study with them as in home i feel something bore that,s why school is really a happy place for me ."/>
        <s v="AGREE BECAUSE SOMETIMES I'M NOT INTRESTED IN SCHOOL BECAUSE NOT ANY ACTIVITY ONLY WE STUDIES IN 1 MONTH WE DO 1-2 ACTIVITIES."/>
        <s v=" I am like teacher  teaching "/>
        <s v="I LIKE BEING IN THE SCHOOL BECAUSE OF MY FRIENDS"/>
        <s v="children bully me"/>
        <s v="I LIKE TO BE IN THE SCHOOL BECUASE IN HOUSE I GET BORED TOO EARLY  BUT IN SCHOOL MY FRIENDS ARE THEIR "/>
        <s v="Neutral because somewhere the old students are geting more importance  and new students did'n get we don't even have sports like cricket football etc. which is a shameful thing for a school that's why we don't have sporting honours "/>
        <s v="i feel safe at school because here my many friends and teachers to help me"/>
        <s v="I AGREE BECAUSE I HAVE MY FRIENDS   AND TEACHERS"/>
        <s v="I feel safe in my school and really enjoy and study in school with my friends and teachers "/>
        <s v="because in school i met with my friends, have lot of fun and learn new things and gain knowledge etc. "/>
        <s v="NEUTRAL BECAUSE I LIKE TO STUDY BUT I ALSO LIKE CRICKET THAT IS DONT GIVE IN SCHOOL"/>
        <s v="I AGREE TO BE IN A SCHOOL BECAUSE, I LIKE TO SPEND MORE TIMES IN SCHOOL THAN HOME AND I HAVE MANY FRIENDS THAT SUPPORT ME TO DO ANY WORK "/>
        <s v="I LIKE TO BEING IN THE SCHOOL BECAUSE WHENEVER I COME IN THE SCHOOL SO, I FEEL VERY HAPPY TO JOIN WITH OTHER PEOPLE ."/>
        <s v="I CHOSE  STORNGLY AGREE IN QUESTION 1 BECAUSE THINK MY TEACHERS ARE  REALLY SUPPORTIVE I NEVER FELT THAT THEY ARE NOT TREATING ME WELL AND IN QUESTION 2 I CHOSE AGREE BECAUSE SOMETIMES I GET IRRITATED IN THE SCHOOL BECAUSE I FEEL MY FRIENDS JUST WANT ME FOR THEIR BENEFIT ALSO I AM NOT LIKING THE WAY MY SST TEACHER TEACHES ME I COULD NOT UNDERSTAND WHAT SHE SAYS THAT IS WHY I DID NOT SCORE WELL IN MID TERM"/>
        <s v="I DONRT ,LIKE TO COME TO MY SCHOOL BECAUSE MY FRIENDS OR CLASSMATES ARE TROO RUDE AND THEY DONT EVEN LIKE ME AND I DONT FELL SAFE IN MY SCHOOL .EVERYONE BULLY ME TEASE ME ABOUT MY HEALTH MY FACE AND  LIKE YESTERDAY I BING A BALL TOO SCHOOL BUT MY BALL LOST AND WHEN I FIND IT SO I SHOW IT TO MY FRIENDS AND THEY TOLD OTHER THAT EVERYONE COME TO ME AND SAID THIS IS OUR FRIEND BALL BUT THE BALL WAS LOKKING LIKE MNINE . WHENEVER I COMPLAINTED TOO ANYONE THEY DONT EVEN LISTWEN TOO ME IN 7TH CLASS I FIGHT TOO MUCH BECAUSE OF TEASING so thats why also no one like me but they tease ALWAYS  and idont even have a friend i don not fell safe in school they also tease me because of my study and marks im a topper in sst but i cant understand hindi and sanskriet and thEY MAKE FUN OF ME BECAUSE OF THIS I JUST WANNA DIE"/>
        <s v="MY ALL FRIND IS HEAR AND I LIKE TO PALY "/>
        <s v="I like to spend time in school with my friends more than spend time at home"/>
        <s v="I HAVE MANY FRIENDS SO  I FEEL  SAFE IN SCHOOL. . I LIKELY BEING IN THE SCHOOLBECAUSE I PLAY WITH MY FRIEND. I DON T, LIKE WHEN   I NOT COMPLETE OUR WORK BECAUSE WORK IS BIG BUT PERIOD."/>
        <s v="BECOSE I LIKE STUED"/>
        <s v=" i like to be the school because we like to get pt , computer lab get more knowledge"/>
        <s v="because school is enjoy please many children "/>
        <s v="i like being in school because i like study "/>
        <s v="i like to' be in school because there is my all friends and i like to play with them in school.i share my feelings to my friends and talk to my friends."/>
        <s v="because my friend "/>
        <s v="i really love being in school because i have my friends and my dear teachers here. Also because I can communicate with others and new people."/>
        <s v="yes i am stand with my friends and teachers than i feel safe"/>
        <s v="I like to come to school because in school we know about new things .I want to meet my friends and all didi and exited to know about new things "/>
        <s v="i don't like because i feel lonely and i don't like to make friends i can't trust to anyone."/>
        <s v="it is because in my school there were my friend my didi's and my teachers i also like because it have so many trees plants and ground ."/>
        <s v="I agree because in the school we have to study and make the so much fun."/>
        <s v="I like being like because there are my friend ."/>
        <s v="strongly agree because we are comfortable with our friends and our teacher like Yogyata Didi ."/>
        <s v="I said agree because i have many friends and Yogyata di as well on whom i can believe on and geta space to cry to say to talk      "/>
        <s v="i like being on school because i like my teachers and friends_x000a_"/>
        <s v="because  i comfortable  with  my  friend  and    teachers also Yogyata Didi"/>
        <s v="yes because the teacher treated us politly that why i feel safe in school"/>
        <s v="strongly agree because they all love me and i also love them and i respected to all like mam and my alder "/>
        <s v="i like to being in the school because to learn new things "/>
        <s v="I agree because in school i have friends and teacher that help to gain knowledge and other  _x000a_ thing ."/>
        <s v="good sports"/>
        <s v="because of my friends"/>
        <s v="IN THE HOUSE I HAVE TO DO HOUSE WORK IN SCHOOL I DONT WANT TO DO IT "/>
        <s v="because i will complete my study and friends"/>
        <s v="i like to do all the activity in the school and like to study"/>
        <s v="i like being in school bcz i have good friends and teacher i like to study _x000a_and play games_x000a_"/>
        <s v="i like to stay in the school because i have so many friends their and i learn i eat i play in the school .and i also feel so safe there."/>
        <s v="TO LEARN NEW THINGS"/>
        <s v="i love to meet with my friends."/>
        <s v="I like being in the school because i have fun "/>
        <s v="friend to playing foot bool "/>
        <s v="my class mate most 1to3 student buling me "/>
        <s v="I am not fell well because children talk funny name"/>
        <s v="because in school I have too many friends and they understand me, but my family members are not understanding me my friends now everything about me, but my family is not now such that things about me "/>
        <s v="i agree because i am intersted in study"/>
        <s v="I like school agree because the friends are coming school so I will come in 4;5days so if I help me my friend is help full"/>
        <s v="I safe in school because no one enter them without permission Gard "/>
        <s v="because I share understanding with some of my friends "/>
        <s v="yes i like being at school because school is fun👍"/>
        <s v="correct"/>
        <s v="yes because school is fun🎉🎉"/>
        <s v="I feel happy at school safe because of my friends and with my teacher."/>
        <s v=" I am agree because i like being in the school ."/>
        <s v="i like the school to my friend is good habit"/>
        <s v="school me teacher was a book read"/>
        <s v="i can not like being in the school because sometimes i feel very lonely"/>
        <s v="I agree Safe a school is many teachers in a school  and  principal at a school  and guard"/>
        <s v="more sports period and playing cricket in spots"/>
        <s v="because enjoy with friend."/>
        <s v="Yes, I like being in the school  because i feel happy in school"/>
        <s v="for study"/>
        <s v="becaese in the my school my so many freind"/>
        <s v="I am disagreeing with my friend's"/>
        <s v="I LIKE BEING IN THESCHOOL   BECASE -MY FRIND IS HERE"/>
        <s v="i like sport piriod"/>
        <s v="because, i feel safe in my school and i like to play with my friend "/>
        <s v="I like in school because friends teacher"/>
        <s v="I lIKE BEING IN SCHOOL BECASE I HAVE FRIND AND IEARN OR FUN"/>
        <s v="i like being in school because in school i have so many friends and lot of learning and fun"/>
        <s v="because of my friend and my teacher"/>
        <s v="we enjoy at the school - study and play with friend. "/>
        <s v="book read"/>
        <s v="Because I like seema mam b"/>
        <s v="because i like Seema mam"/>
        <s v="good activities, library, computer room, sports"/>
        <s v="TO STUDY AND TO COLLAB WITH FRIENDS"/>
        <s v="TO MEET MY CLAAS TEACHER AND  FREIND ."/>
        <s v="I LIKE BEING IN THE SCHOOL BECAUSE I LEARN NEW VOCABULARY AND TO ACHIEVE SOMETHING."/>
        <s v="because for our friend and teacher's"/>
        <s v="because i learn compassion ,collaboration  ,learn new words and fun ."/>
        <s v=" mujhe school aana pasand nahi hai -kyukin log mujhse acche se baat nahi karte "/>
        <s v="kyuki mere sath yaha koi ganda bartav nhi karta "/>
        <s v="play with friends, talk to friends"/>
        <s v="Mujhe school main rahena isliye acha lagta hai kyuki mujhko apne dosto ke sath rahena pasand hai, Dhanaywad"/>
        <s v="mara teacher is verykind"/>
        <s v=" SPORTS PRIOD"/>
        <s v="school me teacher was a book  reading  and question answer "/>
        <s v="mujhe school acha lagta hai aur school mein pdahi hoti hai"/>
        <s v="my friend is best "/>
        <s v="IM FEEM HEPPLE WAS 1 DAY GIVE SPORT"/>
        <s v="kyuki mujhe friends ke saath rehana pasand hai"/>
        <s v="KYUKI MERE FERAND ACHE HEA"/>
        <s v="ache ache friends "/>
        <s v="mai khush because i have friends"/>
        <s v="kyuki mujhe mera school pasned hai kyunki me yha bohat fun karta hu "/>
        <s v="good because - study"/>
        <s v="because mere friends hote h we learn something new words learn collaboration"/>
        <s v="school me study karna pasand"/>
        <s v="fun and study_x000a_"/>
        <s v="reading playing and fun"/>
        <s v=" I come school because I like teacher behavior"/>
      </sharedItems>
    </cacheField>
    <cacheField name="Column17" numFmtId="0">
      <sharedItems containsMixedTypes="1" containsNumber="1" containsInteger="1" minValue="-2" maxValue="2"/>
    </cacheField>
    <cacheField name="Column18" numFmtId="0">
      <sharedItems count="6">
        <s v="3. I feel welcomed at school"/>
        <s v="Disagree"/>
        <s v="Agree"/>
        <s v="Strongly disagree"/>
        <s v="Neutral"/>
        <s v="Strongly Agree"/>
      </sharedItems>
    </cacheField>
    <cacheField name="Column19" numFmtId="0">
      <sharedItems containsMixedTypes="1" containsNumber="1" containsInteger="1" minValue="-2" maxValue="2"/>
    </cacheField>
    <cacheField name="Column20" numFmtId="0">
      <sharedItems count="6">
        <s v="4. I feel respected at school "/>
        <s v="Neutral"/>
        <s v="Strongly disagree"/>
        <s v="Agree"/>
        <s v="Disagree"/>
        <s v="Strongly Agree"/>
      </sharedItems>
    </cacheField>
    <cacheField name="Column21" numFmtId="0">
      <sharedItems/>
    </cacheField>
    <cacheField name="Column22" numFmtId="0">
      <sharedItems containsMixedTypes="1" containsNumber="1" containsInteger="1" minValue="-2" maxValue="2"/>
    </cacheField>
    <cacheField name="Column23" numFmtId="0">
      <sharedItems/>
    </cacheField>
    <cacheField name="Column24" numFmtId="0">
      <sharedItems containsMixedTypes="1" containsNumber="1" containsInteger="1" minValue="-2" maxValue="2"/>
    </cacheField>
    <cacheField name="Column25" numFmtId="0">
      <sharedItems count="6">
        <s v="6. Other students seems to like me"/>
        <s v="Disagree"/>
        <s v="Neutral"/>
        <s v="Strongly Agree"/>
        <s v="Strongly disagree"/>
        <s v="Agree"/>
      </sharedItems>
    </cacheField>
    <cacheField name="Column26" numFmtId="0">
      <sharedItems containsMixedTypes="1" containsNumber="1" containsInteger="1" minValue="-2" maxValue="2"/>
    </cacheField>
    <cacheField name="Column27" numFmtId="0">
      <sharedItems count="6">
        <s v="7. My classmates and teachers see when I do something well."/>
        <s v="Neutral"/>
        <s v="Disagree"/>
        <s v="Agree"/>
        <s v="Strongly Agree"/>
        <s v="Strongly disagree"/>
      </sharedItems>
    </cacheField>
    <cacheField name="Column28" numFmtId="0">
      <sharedItems containsMixedTypes="1" containsNumber="1" containsInteger="1" minValue="-2" maxValue="2"/>
    </cacheField>
    <cacheField name="Column29" numFmtId="0">
      <sharedItems count="6">
        <s v="8. My classmates and teachers listen to what I say."/>
        <s v="Neutral"/>
        <s v="Disagree"/>
        <s v="Agree"/>
        <s v="Strongly disagree"/>
        <s v="Strongly Agree"/>
      </sharedItems>
    </cacheField>
    <cacheField name="Column30" numFmtId="0">
      <sharedItems containsMixedTypes="1" containsNumber="1" containsInteger="1" minValue="-2" maxValue="2"/>
    </cacheField>
    <cacheField name="Column31" numFmtId="0">
      <sharedItems count="6">
        <s v="9. There is at least one teacher or adult I can talk to in my school if I have a problem."/>
        <s v="Agree"/>
        <s v="Strongly disagree"/>
        <s v="Strongly Agree"/>
        <s v="Neutral"/>
        <s v="Disagree"/>
      </sharedItems>
    </cacheField>
    <cacheField name="Column32" numFmtId="0">
      <sharedItems containsMixedTypes="1" containsNumber="1" containsInteger="1" minValue="-2" maxValue="2" count="6">
        <s v="Column 10"/>
        <n v="0"/>
        <n v="-2"/>
        <n v="-1"/>
        <n v="2"/>
        <n v="1"/>
      </sharedItems>
    </cacheField>
    <cacheField name="Column33" numFmtId="0">
      <sharedItems count="6">
        <s v="10. Most teachers at my school care about how I feel."/>
        <s v="Neutral"/>
        <s v="Strongly disagree"/>
        <s v="Disagree"/>
        <s v="Strongly Agree"/>
        <s v="Agree"/>
      </sharedItems>
    </cacheField>
    <cacheField name="Column34" numFmtId="0">
      <sharedItems containsMixedTypes="1" containsNumber="1" containsInteger="1" minValue="-2" maxValue="2"/>
    </cacheField>
    <cacheField name="Column35" numFmtId="0">
      <sharedItems count="6">
        <s v="11. I feel close to my teachers at school."/>
        <s v="Agree"/>
        <s v="Disagree"/>
        <s v="Strongly disagree"/>
        <s v="Strongly Agree"/>
        <s v="Neutral"/>
      </sharedItems>
    </cacheField>
    <cacheField name="Column36" numFmtId="0">
      <sharedItems longText="1"/>
    </cacheField>
    <cacheField name="Column37" numFmtId="0">
      <sharedItems containsMixedTypes="1" containsNumber="1" containsInteger="1" minValue="-2" maxValue="2"/>
    </cacheField>
    <cacheField name="Column38" numFmtId="0">
      <sharedItems count="6">
        <s v="12. I get to join in many activities at school, like sports, music, or clubs."/>
        <s v="Strongly Agree"/>
        <s v="Neutral"/>
        <s v="Agree"/>
        <s v="Strongly disagree"/>
        <s v="Disagree"/>
      </sharedItems>
    </cacheField>
    <cacheField name="Column39" numFmtId="0">
      <sharedItems containsMixedTypes="1" containsNumber="1" containsInteger="1" minValue="-2" maxValue="2"/>
    </cacheField>
    <cacheField name="Column40" numFmtId="0">
      <sharedItems count="6">
        <s v="13. I am treated with as much respect as other students in my school."/>
        <s v="Neutral"/>
        <s v="Agree"/>
        <s v="Strongly disagree"/>
        <s v="Disagree"/>
        <s v="Strongly Agree"/>
      </sharedItems>
    </cacheField>
    <cacheField name="Column41" numFmtId="0">
      <sharedItems containsMixedTypes="1" containsNumber="1" containsInteger="1" minValue="-2" maxValue="2"/>
    </cacheField>
    <cacheField name="Column42" numFmtId="0">
      <sharedItems/>
    </cacheField>
    <cacheField name="Column43" numFmtId="0">
      <sharedItems longText="1"/>
    </cacheField>
    <cacheField name="Column44"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s v="Timestamp"/>
    <s v="What is your school name?"/>
    <s v="What grade are you in?"/>
    <x v="0"/>
    <x v="0"/>
    <x v="0"/>
    <x v="0"/>
    <x v="0"/>
    <x v="0"/>
    <s v="Have you experienced any of the following situations? (Select all that apply)"/>
    <s v="How much time do you spend each day on social media apps like Insta, YouTube, etc.)?"/>
    <s v="Column 1"/>
    <x v="0"/>
    <x v="0"/>
    <x v="0"/>
    <x v="0"/>
    <s v="Column 3"/>
    <x v="0"/>
    <s v="Column 4"/>
    <x v="0"/>
    <s v="Please explain your choice above."/>
    <s v="Column 5"/>
    <s v="5. I make friends easily at school"/>
    <s v="Column 6"/>
    <x v="0"/>
    <s v="Column 7"/>
    <x v="0"/>
    <s v="Column 8"/>
    <x v="0"/>
    <s v="Column 9"/>
    <x v="0"/>
    <x v="0"/>
    <x v="0"/>
    <s v="Column 11"/>
    <x v="0"/>
    <s v="Please explain your choice above."/>
    <s v="Column 12"/>
    <x v="0"/>
    <s v="Column 13"/>
    <x v="0"/>
    <s v="Column 14"/>
    <s v="14. I wish I were in a different school"/>
    <s v="Please explain your choice above."/>
    <s v="Is there anything else that affects how you feel about belonging at school that wasn’t covered in this survey?_x000a__x000a_Please feel free to share it here."/>
  </r>
  <r>
    <d v="2024-12-11T10:36:12"/>
    <s v="VIRMANI PUBLIC SCHOOL"/>
    <s v="8th"/>
    <x v="1"/>
    <x v="1"/>
    <x v="1"/>
    <x v="1"/>
    <x v="1"/>
    <x v="1"/>
    <s v="Not Applicable"/>
    <s v="30 minutes to 1 hour"/>
    <n v="0"/>
    <x v="1"/>
    <x v="1"/>
    <x v="1"/>
    <x v="1"/>
    <n v="-1"/>
    <x v="1"/>
    <n v="0"/>
    <x v="1"/>
    <s v="sometime only 1 teacher scold us by disrespect"/>
    <n v="0"/>
    <s v="Neutral"/>
    <n v="-1"/>
    <x v="1"/>
    <n v="0"/>
    <x v="1"/>
    <n v="0"/>
    <x v="1"/>
    <n v="1"/>
    <x v="1"/>
    <x v="1"/>
    <x v="1"/>
    <n v="1"/>
    <x v="1"/>
    <s v="one day I got bullied so my class teacher understood me that I was crying and she took an action"/>
    <n v="2"/>
    <x v="1"/>
    <n v="0"/>
    <x v="1"/>
    <n v="-1"/>
    <s v="Disagree"/>
    <s v="I will say here a biggg noooooooo bcz I'm studying here fom 1st grade and I don't fell something like this"/>
    <s v="Noooppppeeeeeeeee"/>
  </r>
  <r>
    <d v="2024-12-11T10:38:06"/>
    <s v="Virmani publc school"/>
    <s v="8th"/>
    <x v="1"/>
    <x v="1"/>
    <x v="2"/>
    <x v="2"/>
    <x v="2"/>
    <x v="2"/>
    <s v="Not Applicable"/>
    <s v="1 to 2 hours"/>
    <n v="0"/>
    <x v="1"/>
    <x v="2"/>
    <x v="2"/>
    <x v="2"/>
    <n v="1"/>
    <x v="2"/>
    <n v="0"/>
    <x v="1"/>
    <s v="I feel respected in school my friends respect me but the junior are so spoiled, they do not respect their seniors"/>
    <n v="0"/>
    <s v="Neutral"/>
    <n v="0"/>
    <x v="2"/>
    <n v="-1"/>
    <x v="2"/>
    <n v="-1"/>
    <x v="2"/>
    <n v="-2"/>
    <x v="2"/>
    <x v="2"/>
    <x v="2"/>
    <n v="-1"/>
    <x v="2"/>
    <s v="I don't feel close to any teacher because some teachers don't understand &quot;how students feel&quot; and also I don't consider them as friend"/>
    <n v="0"/>
    <x v="2"/>
    <n v="0"/>
    <x v="1"/>
    <n v="2"/>
    <s v="Strongly Agree"/>
    <s v="I wish I was in different school because this school has less facilites then other schools and some teachers are so strict"/>
    <s v="na"/>
  </r>
  <r>
    <d v="2024-12-11T10:39:10"/>
    <s v="VIRMANI PUBLIC SCHOOL"/>
    <s v="8th"/>
    <x v="2"/>
    <x v="1"/>
    <x v="2"/>
    <x v="1"/>
    <x v="3"/>
    <x v="2"/>
    <s v="Not Applicable"/>
    <s v="Not on social Media"/>
    <n v="1"/>
    <x v="2"/>
    <x v="1"/>
    <x v="1"/>
    <x v="3"/>
    <n v="-2"/>
    <x v="3"/>
    <n v="-2"/>
    <x v="2"/>
    <s v="beacause i thuink in this school stundends are very bad and tease by many thinghs"/>
    <n v="2"/>
    <s v="Strongly Agree"/>
    <n v="0"/>
    <x v="2"/>
    <n v="1"/>
    <x v="3"/>
    <n v="0"/>
    <x v="1"/>
    <n v="-2"/>
    <x v="2"/>
    <x v="3"/>
    <x v="3"/>
    <n v="-1"/>
    <x v="2"/>
    <s v="no idont think iam cliose to my teacherbeacuse there is line between student and teacher and iam very far from these line"/>
    <n v="2"/>
    <x v="1"/>
    <n v="1"/>
    <x v="2"/>
    <n v="2"/>
    <s v="Strongly Agree"/>
    <s v="there is no gamas in this shcool"/>
    <s v="no"/>
  </r>
  <r>
    <d v="2024-12-11T10:39:48"/>
    <s v="VIRMANI PUBLIC SCHOOL"/>
    <s v="8th"/>
    <x v="1"/>
    <x v="1"/>
    <x v="3"/>
    <x v="2"/>
    <x v="2"/>
    <x v="1"/>
    <s v="Have you moved to this school in the last few years?"/>
    <s v="30 minutes to 1 hour"/>
    <n v="1"/>
    <x v="2"/>
    <x v="3"/>
    <x v="3"/>
    <x v="4"/>
    <n v="1"/>
    <x v="2"/>
    <n v="1"/>
    <x v="3"/>
    <s v="There are some students who don't like me in the class but rest all the teacher and other students do respect me."/>
    <n v="1"/>
    <s v="Agree"/>
    <n v="0"/>
    <x v="2"/>
    <n v="1"/>
    <x v="3"/>
    <n v="1"/>
    <x v="3"/>
    <n v="2"/>
    <x v="3"/>
    <x v="4"/>
    <x v="4"/>
    <n v="1"/>
    <x v="1"/>
    <s v="Yes, I feel close as the make me feel like they are my family, sometimes strict, sometimes cool and sometimes friendly, and they listen to what I feel or want to share."/>
    <n v="2"/>
    <x v="1"/>
    <n v="1"/>
    <x v="2"/>
    <n v="-1"/>
    <s v="Disagree"/>
    <s v="There might be hi-fi schools above my school, but I feel like my school is the best, it makes me feel free and happy."/>
    <s v="Bullying, it is something that I've been facing very little but most of the days, especially for my upper lips and my extrovert behaviors, although I can fight through it easily, I still think that it is something students are facing but hiding also that they are suffering. I don't hide it but still fight through it."/>
  </r>
  <r>
    <d v="2024-12-11T10:40:40"/>
    <s v="VIRMANI PUBLIC SCHOOL"/>
    <s v="8th"/>
    <x v="2"/>
    <x v="1"/>
    <x v="3"/>
    <x v="2"/>
    <x v="2"/>
    <x v="2"/>
    <s v="Not Applicable"/>
    <s v="Not on social Media"/>
    <n v="2"/>
    <x v="3"/>
    <x v="1"/>
    <x v="1"/>
    <x v="5"/>
    <n v="-2"/>
    <x v="3"/>
    <n v="-1"/>
    <x v="4"/>
    <s v="DISAGREE BECAUSE SOME STUDENTS ARE BAD"/>
    <n v="1"/>
    <s v="Agree"/>
    <n v="0"/>
    <x v="2"/>
    <n v="2"/>
    <x v="4"/>
    <n v="-2"/>
    <x v="4"/>
    <n v="0"/>
    <x v="4"/>
    <x v="2"/>
    <x v="2"/>
    <n v="-2"/>
    <x v="3"/>
    <s v="NO I DONT THINK BECAUSE WHEN THEY HAVE MOUD WHEN THEY TALK"/>
    <n v="2"/>
    <x v="1"/>
    <n v="-2"/>
    <x v="3"/>
    <n v="2"/>
    <s v="Strongly Agree"/>
    <s v="BECAUSE I BORED"/>
    <s v="no"/>
  </r>
  <r>
    <d v="2024-12-11T10:42:32"/>
    <s v="VIRMANI PUBLIC SCHOOL"/>
    <s v="8th"/>
    <x v="2"/>
    <x v="1"/>
    <x v="3"/>
    <x v="1"/>
    <x v="4"/>
    <x v="3"/>
    <s v="Have you moved to this school in the last few years?"/>
    <s v="1 to 2 hours"/>
    <n v="2"/>
    <x v="3"/>
    <x v="1"/>
    <x v="1"/>
    <x v="6"/>
    <n v="1"/>
    <x v="2"/>
    <n v="2"/>
    <x v="5"/>
    <s v="each and every school teacher's are respected me because iam doing their work and helpher and him because we arethe senior most class"/>
    <n v="2"/>
    <s v="Strongly Agree"/>
    <n v="2"/>
    <x v="3"/>
    <n v="1"/>
    <x v="3"/>
    <n v="2"/>
    <x v="5"/>
    <n v="1"/>
    <x v="1"/>
    <x v="4"/>
    <x v="4"/>
    <n v="1"/>
    <x v="1"/>
    <s v="because teachers live with like a friend."/>
    <n v="2"/>
    <x v="1"/>
    <n v="1"/>
    <x v="2"/>
    <n v="-2"/>
    <s v="Strongly disagree"/>
    <s v="because that was a amazing school teacher's treated student kindly."/>
    <s v="na"/>
  </r>
  <r>
    <d v="2024-12-11T10:42:46"/>
    <s v="VIRMANI PUBLIC SHCOOL"/>
    <s v="8th"/>
    <x v="2"/>
    <x v="1"/>
    <x v="4"/>
    <x v="2"/>
    <x v="5"/>
    <x v="3"/>
    <s v="Prefer not to say"/>
    <s v="Less than 30 minutes"/>
    <n v="0"/>
    <x v="1"/>
    <x v="2"/>
    <x v="2"/>
    <x v="7"/>
    <n v="-1"/>
    <x v="1"/>
    <n v="-1"/>
    <x v="4"/>
    <s v="THE CHILDREN IN THE SHCOOL ARE VERY NASTY [ONLY SOME]"/>
    <n v="2"/>
    <s v="Strongly Agree"/>
    <n v="-2"/>
    <x v="4"/>
    <n v="1"/>
    <x v="3"/>
    <n v="2"/>
    <x v="5"/>
    <n v="-2"/>
    <x v="2"/>
    <x v="1"/>
    <x v="1"/>
    <n v="2"/>
    <x v="4"/>
    <s v="THE NEW TEACHERS ARE VERY MUCH KIND KNOW.THEY ARE NOT SO STRICT."/>
    <n v="2"/>
    <x v="1"/>
    <n v="-1"/>
    <x v="4"/>
    <n v="-2"/>
    <s v="Strongly disagree"/>
    <s v="I HAVE A STRONG BOND WITH MY SHCOOL HOWEVERE IT IS BAD OR GOOD."/>
    <s v="I FEEL VERY CORMFORTABLE IN SHCOL [NOT SO MUCH]"/>
  </r>
  <r>
    <d v="2024-12-11T10:47:01"/>
    <s v="V.P.S"/>
    <s v="8th"/>
    <x v="2"/>
    <x v="1"/>
    <x v="4"/>
    <x v="1"/>
    <x v="6"/>
    <x v="2"/>
    <s v="Have you moved to this school in the last few years?"/>
    <s v="1 to 2 hours"/>
    <n v="0"/>
    <x v="1"/>
    <x v="2"/>
    <x v="2"/>
    <x v="8"/>
    <n v="-1"/>
    <x v="1"/>
    <n v="-1"/>
    <x v="4"/>
    <s v="BECOUSE IN MY BACK SOME TEACHERS TELL SOMETiNG WRONG"/>
    <n v="2"/>
    <s v="Strongly Agree"/>
    <n v="2"/>
    <x v="3"/>
    <n v="0"/>
    <x v="1"/>
    <n v="0"/>
    <x v="1"/>
    <n v="1"/>
    <x v="1"/>
    <x v="3"/>
    <x v="3"/>
    <n v="-1"/>
    <x v="2"/>
    <s v="BECOUSE TEACHERS DISS RESPECT  ME"/>
    <n v="0"/>
    <x v="2"/>
    <n v="-1"/>
    <x v="4"/>
    <n v="1"/>
    <s v="Agree"/>
    <s v="BECOUSE TEACHERS DISS RESPECT ME."/>
    <s v="na"/>
  </r>
  <r>
    <d v="2024-12-11T10:47:30"/>
    <s v="V.P.S"/>
    <s v="8th"/>
    <x v="2"/>
    <x v="1"/>
    <x v="4"/>
    <x v="2"/>
    <x v="7"/>
    <x v="4"/>
    <s v="Not Applicable"/>
    <s v="1 to 2 hours"/>
    <n v="1"/>
    <x v="2"/>
    <x v="1"/>
    <x v="1"/>
    <x v="9"/>
    <n v="1"/>
    <x v="2"/>
    <n v="1"/>
    <x v="3"/>
    <s v=" i do not feel respected bcz sometime I got bullied"/>
    <n v="1"/>
    <s v="Agree"/>
    <n v="0"/>
    <x v="2"/>
    <n v="1"/>
    <x v="3"/>
    <n v="1"/>
    <x v="3"/>
    <n v="2"/>
    <x v="3"/>
    <x v="5"/>
    <x v="5"/>
    <n v="1"/>
    <x v="1"/>
    <s v="bcz they help me"/>
    <n v="1"/>
    <x v="3"/>
    <n v="1"/>
    <x v="2"/>
    <n v="0"/>
    <s v="Neutral"/>
    <s v="my some friends don't let me feel alone"/>
    <s v="no"/>
  </r>
  <r>
    <d v="2024-12-11T10:48:50"/>
    <s v="VIRMANI PUBLIC SCHOOL"/>
    <s v="8th"/>
    <x v="1"/>
    <x v="1"/>
    <x v="4"/>
    <x v="2"/>
    <x v="2"/>
    <x v="2"/>
    <s v="Not Applicable"/>
    <s v="30 minutes to 1 hour"/>
    <n v="1"/>
    <x v="2"/>
    <x v="3"/>
    <x v="3"/>
    <x v="10"/>
    <n v="1"/>
    <x v="2"/>
    <n v="1"/>
    <x v="3"/>
    <s v="yes , i feel respected in school by the teachers and the staff and by also my friends but sometimes they (classmates) passes comments on each other"/>
    <n v="2"/>
    <s v="Strongly Agree"/>
    <n v="1"/>
    <x v="5"/>
    <n v="1"/>
    <x v="3"/>
    <n v="0"/>
    <x v="1"/>
    <n v="1"/>
    <x v="1"/>
    <x v="5"/>
    <x v="5"/>
    <n v="0"/>
    <x v="5"/>
    <s v="yes i feel close and comfortable with my teachers but not everytime because they are not seems like my  friends but some of the teachers are very friendly to us"/>
    <n v="1"/>
    <x v="3"/>
    <n v="1"/>
    <x v="2"/>
    <n v="-2"/>
    <s v="Strongly disagree"/>
    <s v="i did not wish to that i were in different school because i love my school very much as all my friends are here with me but as i am in 8 class the last class in the school i wish we (Friends)will be together."/>
    <s v="Nooopppeeeeee"/>
  </r>
  <r>
    <d v="2024-12-11T10:49:32"/>
    <s v="VIRMANI PUBLI SCHOOL"/>
    <s v="8th"/>
    <x v="1"/>
    <x v="2"/>
    <x v="5"/>
    <x v="3"/>
    <x v="2"/>
    <x v="1"/>
    <s v="Not Applicable"/>
    <s v="30 minutes to 1 hour"/>
    <n v="1"/>
    <x v="2"/>
    <x v="1"/>
    <x v="1"/>
    <x v="11"/>
    <n v="1"/>
    <x v="2"/>
    <n v="0"/>
    <x v="1"/>
    <s v="NEUTRAL BECAUSE MORE THAN STUDENTS  USED BAD LANGUAGES FOR ANYONE AND ME AND TEACHERS ."/>
    <n v="1"/>
    <s v="Agree"/>
    <n v="2"/>
    <x v="3"/>
    <n v="1"/>
    <x v="3"/>
    <n v="2"/>
    <x v="5"/>
    <n v="-2"/>
    <x v="2"/>
    <x v="3"/>
    <x v="3"/>
    <n v="0"/>
    <x v="5"/>
    <s v="NEUTRAL BECAUSE TEACHER HAS NO TIME TO LISTEN US."/>
    <n v="0"/>
    <x v="2"/>
    <n v="1"/>
    <x v="2"/>
    <n v="1"/>
    <s v="Agree"/>
    <s v="AGREE BECAUSE THIS SCHOOL IS SO BORING."/>
    <s v="IN THIS SCHOOL BOYS AND GIRLS ARE DID NOT RESPECT ANYONE.BOYS WERE TEASING GIRLS THAT YOU CANNOT DO ANYTHING IN SPORTS."/>
  </r>
  <r>
    <d v="2024-12-11T10:52:51"/>
    <s v="V.P.S"/>
    <s v="8th"/>
    <x v="2"/>
    <x v="1"/>
    <x v="4"/>
    <x v="2"/>
    <x v="7"/>
    <x v="1"/>
    <s v="Repeated a grade before (medical, personal or any other reasons)"/>
    <s v="2 to 3 hours"/>
    <n v="1"/>
    <x v="2"/>
    <x v="1"/>
    <x v="1"/>
    <x v="12"/>
    <n v="1"/>
    <x v="2"/>
    <n v="1"/>
    <x v="3"/>
    <s v="all are goodly in school "/>
    <n v="1"/>
    <s v="Agree"/>
    <n v="-1"/>
    <x v="1"/>
    <n v="1"/>
    <x v="3"/>
    <n v="2"/>
    <x v="5"/>
    <n v="1"/>
    <x v="1"/>
    <x v="3"/>
    <x v="3"/>
    <n v="-1"/>
    <x v="2"/>
    <s v="The teachers is friendly "/>
    <n v="1"/>
    <x v="3"/>
    <n v="1"/>
    <x v="2"/>
    <n v="-1"/>
    <s v="Disagree"/>
    <s v="In school many of friend and teacher are good "/>
    <s v="yes"/>
  </r>
  <r>
    <d v="2024-12-11T10:55:48"/>
    <s v="VIRMANI PUBLIC SCHOOL"/>
    <s v="8th"/>
    <x v="2"/>
    <x v="1"/>
    <x v="3"/>
    <x v="2"/>
    <x v="2"/>
    <x v="2"/>
    <s v="Not Applicable"/>
    <s v="More than 3 hours"/>
    <n v="1"/>
    <x v="2"/>
    <x v="1"/>
    <x v="1"/>
    <x v="13"/>
    <n v="1"/>
    <x v="2"/>
    <n v="2"/>
    <x v="5"/>
    <s v="I DO NOT FEEL DISRESPECTED IN MY SCHOOL BECAUSE WE ALL ARE KIND FRIENDS  WE RESPECT EACH OTHER"/>
    <n v="2"/>
    <s v="Strongly Agree"/>
    <n v="0"/>
    <x v="2"/>
    <n v="2"/>
    <x v="4"/>
    <n v="-2"/>
    <x v="4"/>
    <n v="1"/>
    <x v="1"/>
    <x v="2"/>
    <x v="2"/>
    <n v="1"/>
    <x v="1"/>
    <s v="I FEEL CLOSE TO MY TEACHERS BECAUSE WHATEVER MISTAKE I DO, MY TEACHERS APPRICIATE ME AND I CAN FREELY ASK QUESTIONS IN MY CLASS "/>
    <n v="-2"/>
    <x v="4"/>
    <n v="-2"/>
    <x v="3"/>
    <n v="-2"/>
    <s v="Strongly disagree"/>
    <s v="I WISH I WERE NOT IN A DIFFERENT SCHOOL BECAUSE THIS IS BEST SCHOOL IN MY LIFE.I MADE A LOT OF LOYAL FRIENDS AND TEACHERS ALSO "/>
    <s v="no"/>
  </r>
  <r>
    <d v="2024-12-11T11:02:38"/>
    <s v="VIRMANI PUBLIC SCHOOL"/>
    <s v="8th"/>
    <x v="2"/>
    <x v="1"/>
    <x v="3"/>
    <x v="2"/>
    <x v="2"/>
    <x v="2"/>
    <s v="Repeated a grade before (medical, personal or any other reasons)"/>
    <s v="30 minutes to 1 hour"/>
    <n v="0"/>
    <x v="1"/>
    <x v="4"/>
    <x v="4"/>
    <x v="14"/>
    <n v="0"/>
    <x v="4"/>
    <n v="1"/>
    <x v="3"/>
    <s v="teachers respect"/>
    <n v="1"/>
    <s v="Agree"/>
    <n v="0"/>
    <x v="2"/>
    <n v="2"/>
    <x v="4"/>
    <n v="1"/>
    <x v="3"/>
    <n v="0"/>
    <x v="4"/>
    <x v="4"/>
    <x v="4"/>
    <n v="0"/>
    <x v="5"/>
    <s v="because i don''t relate with teacherc"/>
    <n v="1"/>
    <x v="3"/>
    <n v="2"/>
    <x v="5"/>
    <n v="2"/>
    <s v="Strongly Agree"/>
    <s v="children behaviour is not good - they bully me - sometime beat"/>
    <m/>
  </r>
  <r>
    <d v="2024-12-11T12:17:15"/>
    <s v="VIRMANI PUBLIC SCHOOL "/>
    <s v="8th"/>
    <x v="2"/>
    <x v="1"/>
    <x v="3"/>
    <x v="2"/>
    <x v="2"/>
    <x v="2"/>
    <s v="Not Applicable"/>
    <s v="30 minutes to 1 hour"/>
    <n v="1"/>
    <x v="2"/>
    <x v="1"/>
    <x v="1"/>
    <x v="15"/>
    <n v="0"/>
    <x v="4"/>
    <n v="1"/>
    <x v="3"/>
    <s v="TEACHER RESECTS EVERY CHILD AND STUDENT BUT THIER ARE SOME STUDENTS WHO DISRESPECT US "/>
    <n v="1"/>
    <s v="Agree"/>
    <n v="1"/>
    <x v="5"/>
    <n v="1"/>
    <x v="3"/>
    <n v="1"/>
    <x v="3"/>
    <n v="1"/>
    <x v="1"/>
    <x v="3"/>
    <x v="3"/>
    <n v="0"/>
    <x v="5"/>
    <s v="I AM NEUTRAL WITH MY TEACHERS BECUASE SOMETIMES THEY SCOLD ME WITHOUT REASON  AND SOMETIME NOT"/>
    <n v="-2"/>
    <x v="4"/>
    <n v="1"/>
    <x v="2"/>
    <n v="-2"/>
    <s v="Strongly disagree"/>
    <s v="IN SIMPLE TERMS I LOVE MY SHCOOL BUT SCHOOL CAN DEVELOP A LOT _x000a_"/>
    <s v="na"/>
  </r>
  <r>
    <d v="2024-12-11T12:23:34"/>
    <s v="VIRMANI PUBLIC SCHOOL "/>
    <s v="8th"/>
    <x v="2"/>
    <x v="1"/>
    <x v="3"/>
    <x v="1"/>
    <x v="8"/>
    <x v="1"/>
    <s v="Have you moved to this school in the last few years?"/>
    <s v="2 to 3 hours"/>
    <n v="-2"/>
    <x v="4"/>
    <x v="2"/>
    <x v="2"/>
    <x v="16"/>
    <n v="-2"/>
    <x v="3"/>
    <n v="-1"/>
    <x v="4"/>
    <s v="no because no one respects me here they do a kind of majak of my body...."/>
    <n v="2"/>
    <s v="Strongly Agree"/>
    <n v="1"/>
    <x v="5"/>
    <n v="-2"/>
    <x v="5"/>
    <n v="-2"/>
    <x v="4"/>
    <n v="2"/>
    <x v="3"/>
    <x v="2"/>
    <x v="2"/>
    <n v="-1"/>
    <x v="2"/>
    <s v="I strongly disagree because i can not share my feelings to my teacher and can not even talk about my familiar condition"/>
    <n v="0"/>
    <x v="2"/>
    <n v="-2"/>
    <x v="3"/>
    <n v="2"/>
    <s v="Strongly Agree"/>
    <s v="Strongly agree because the school where i do not even have respect i can not belong there"/>
    <s v="no "/>
  </r>
  <r>
    <d v="2024-12-11T12:23:41"/>
    <s v="my school name is virmani public school"/>
    <s v="5th"/>
    <x v="2"/>
    <x v="1"/>
    <x v="3"/>
    <x v="2"/>
    <x v="2"/>
    <x v="1"/>
    <s v="Have you moved to this school in the last few years?"/>
    <s v="30 minutes to 1 hour"/>
    <n v="1"/>
    <x v="2"/>
    <x v="1"/>
    <x v="1"/>
    <x v="17"/>
    <n v="2"/>
    <x v="5"/>
    <n v="2"/>
    <x v="5"/>
    <s v="i have come to school then every teachers welcome to me"/>
    <n v="1"/>
    <s v="Agree"/>
    <n v="-1"/>
    <x v="1"/>
    <n v="2"/>
    <x v="4"/>
    <n v="1"/>
    <x v="3"/>
    <n v="1"/>
    <x v="1"/>
    <x v="3"/>
    <x v="3"/>
    <n v="1"/>
    <x v="1"/>
    <s v="yes "/>
    <n v="2"/>
    <x v="1"/>
    <n v="2"/>
    <x v="5"/>
    <n v="-2"/>
    <s v="Strongly disagree"/>
    <s v="i feel very well in school because this school no discrimination to students"/>
    <s v="no"/>
  </r>
  <r>
    <d v="2024-12-11T12:24:14"/>
    <s v="VIRMANI PUBLIC SCHOOL"/>
    <s v="8th"/>
    <x v="2"/>
    <x v="1"/>
    <x v="3"/>
    <x v="2"/>
    <x v="9"/>
    <x v="1"/>
    <s v="Not Applicable"/>
    <s v="30 minutes to 1 hour"/>
    <n v="1"/>
    <x v="2"/>
    <x v="3"/>
    <x v="3"/>
    <x v="18"/>
    <n v="2"/>
    <x v="5"/>
    <n v="1"/>
    <x v="3"/>
    <s v=" WITH ME TEACHERS TAUGHT WITH RESPESCT"/>
    <n v="1"/>
    <s v="Agree"/>
    <n v="0"/>
    <x v="2"/>
    <n v="1"/>
    <x v="3"/>
    <n v="1"/>
    <x v="3"/>
    <n v="-1"/>
    <x v="5"/>
    <x v="1"/>
    <x v="1"/>
    <n v="0"/>
    <x v="5"/>
    <s v="I FEEL NEUTRAL BECAUSE I DONT LIKE TO TALK WITH TEACHERS LIKE A FRIEND BUT  I LIKE TO TALK WITH THEM LIKE A TEACHER"/>
    <n v="0"/>
    <x v="2"/>
    <n v="2"/>
    <x v="5"/>
    <n v="0"/>
    <s v="Neutral"/>
    <s v="I WISH THAT I GOT THE BIG GROUND FOR  PLAYING CRICKET BECAUSE THERE IS NO SPACE FOR PLAYING_x000a_"/>
    <m/>
  </r>
  <r>
    <d v="2024-12-11T12:28:05"/>
    <s v="VIRMANI PUBLIC SCHOOL"/>
    <s v="8th"/>
    <x v="1"/>
    <x v="1"/>
    <x v="4"/>
    <x v="2"/>
    <x v="2"/>
    <x v="2"/>
    <s v="Not Applicable"/>
    <s v="2 to 3 hours"/>
    <n v="2"/>
    <x v="3"/>
    <x v="3"/>
    <x v="3"/>
    <x v="19"/>
    <n v="1"/>
    <x v="2"/>
    <n v="1"/>
    <x v="3"/>
    <s v="All the teachers talk to all the students very respectfully and politely and same with me"/>
    <n v="1"/>
    <s v="Agree"/>
    <n v="0"/>
    <x v="2"/>
    <n v="2"/>
    <x v="4"/>
    <n v="2"/>
    <x v="5"/>
    <n v="0"/>
    <x v="4"/>
    <x v="5"/>
    <x v="5"/>
    <n v="1"/>
    <x v="1"/>
    <s v="I feel safe around my teachers "/>
    <n v="1"/>
    <x v="3"/>
    <n v="2"/>
    <x v="5"/>
    <n v="-1"/>
    <s v="Disagree"/>
    <s v="I would not wish to be in any other school because my school in which I am studying now is very good. All the teachers are so good and facilities provided for students are also very good."/>
    <s v="NO ,nothing left. Everything is covered in this survey."/>
  </r>
  <r>
    <d v="2024-12-11T12:29:05"/>
    <s v="VIRMANI PUBLIC SCHOOL "/>
    <s v="8th"/>
    <x v="1"/>
    <x v="1"/>
    <x v="3"/>
    <x v="2"/>
    <x v="2"/>
    <x v="2"/>
    <s v="Not Applicable"/>
    <s v="30 minutes to 1 hour"/>
    <n v="2"/>
    <x v="3"/>
    <x v="3"/>
    <x v="3"/>
    <x v="20"/>
    <n v="1"/>
    <x v="2"/>
    <n v="0"/>
    <x v="1"/>
    <s v="sometime there is some situation when i felt respected and some time not thats all "/>
    <n v="2"/>
    <s v="Strongly Agree"/>
    <n v="2"/>
    <x v="3"/>
    <n v="1"/>
    <x v="3"/>
    <n v="1"/>
    <x v="3"/>
    <n v="2"/>
    <x v="3"/>
    <x v="4"/>
    <x v="4"/>
    <n v="2"/>
    <x v="4"/>
    <s v="they show love ,care towards me and understand my feelings and shows me always good path to walk ."/>
    <n v="2"/>
    <x v="1"/>
    <n v="0"/>
    <x v="1"/>
    <n v="-2"/>
    <s v="Strongly disagree"/>
    <s v="I really love this school not for just study ,nice environment because in this school i made many memories with my teachers friends and juniors etc."/>
    <s v="No i think all things are covered in this survey and thanks a lot for bringing this survey to us ."/>
  </r>
  <r>
    <d v="2024-12-11T12:31:15"/>
    <s v="VIRMANI PUBLIC SCHOOL"/>
    <s v="8th"/>
    <x v="2"/>
    <x v="1"/>
    <x v="3"/>
    <x v="3"/>
    <x v="10"/>
    <x v="1"/>
    <s v="Prefer not to say"/>
    <s v="Less than 30 minutes"/>
    <n v="0"/>
    <x v="1"/>
    <x v="2"/>
    <x v="2"/>
    <x v="21"/>
    <n v="0"/>
    <x v="4"/>
    <n v="1"/>
    <x v="3"/>
    <s v="I FEEL RESPECTED IN SCHOOL BECAUSE MY FRIENDS AND TEACHERS ARE RESPECTED ME - "/>
    <n v="1"/>
    <s v="Agree"/>
    <n v="0"/>
    <x v="2"/>
    <n v="0"/>
    <x v="1"/>
    <n v="1"/>
    <x v="3"/>
    <n v="1"/>
    <x v="1"/>
    <x v="5"/>
    <x v="5"/>
    <n v="0"/>
    <x v="5"/>
    <s v="I CHOOSE NEUTRAL BECAUSE SOME TEACHERS ARE CLOSE TO ME AND SOME TEACHERS ARE NOT CLOSE TO ME"/>
    <n v="1"/>
    <x v="3"/>
    <n v="0"/>
    <x v="1"/>
    <n v="2"/>
    <s v="Strongly Agree"/>
    <s v="STRONGLY  AGREE BECAUSE I WANT CRICKET THAT I DO NOT GET IN THIS SCHOOL"/>
    <s v="NO ANYTHING ELSE "/>
  </r>
  <r>
    <d v="2024-12-11T12:33:45"/>
    <s v="V.P.S"/>
    <s v="8th"/>
    <x v="2"/>
    <x v="1"/>
    <x v="4"/>
    <x v="2"/>
    <x v="2"/>
    <x v="4"/>
    <s v="Not Applicable"/>
    <s v="1 to 2 hours"/>
    <n v="2"/>
    <x v="3"/>
    <x v="1"/>
    <x v="1"/>
    <x v="22"/>
    <n v="1"/>
    <x v="2"/>
    <n v="2"/>
    <x v="5"/>
    <s v="I FEEL RESPECTED AT SCHOOL BECAUSE I HAVE DONE 8 YEARS IN SCHOOL AND MY FRIENDS ALSO SO,  MANY OF THE OLD TEACHER KNOW ABOUT ME AN MY FRIENDS"/>
    <n v="2"/>
    <s v="Strongly Agree"/>
    <n v="0"/>
    <x v="2"/>
    <n v="2"/>
    <x v="4"/>
    <n v="2"/>
    <x v="5"/>
    <n v="-1"/>
    <x v="5"/>
    <x v="5"/>
    <x v="5"/>
    <n v="0"/>
    <x v="5"/>
    <s v="I FEEL CLOSE TO MY TEACHERS BECAUSE IF I HAVE ANY ISSUE I TELL HIM THAT PLEASE HELP ME I AM IN THI SITUATION"/>
    <n v="1"/>
    <x v="3"/>
    <n v="1"/>
    <x v="2"/>
    <n v="-1"/>
    <s v="Disagree"/>
    <s v="I DID NOT WISH TO GO IN A DIFFERENT SCHOOL BEACAUSE I HAVE MANY FRIENDS IN MY SCHOOL. I DID NOT THINK THAT THIS TYPE OF GOOD FRIENDS CAN MAKE IN A OTHER SCHOOL."/>
    <m/>
  </r>
  <r>
    <d v="2024-12-11T12:36:31"/>
    <s v="VPS"/>
    <s v="8th"/>
    <x v="1"/>
    <x v="1"/>
    <x v="4"/>
    <x v="2"/>
    <x v="11"/>
    <x v="2"/>
    <s v="Not Applicable"/>
    <s v="Less than 30 minutes"/>
    <n v="0"/>
    <x v="1"/>
    <x v="3"/>
    <x v="3"/>
    <x v="23"/>
    <n v="1"/>
    <x v="2"/>
    <n v="0"/>
    <x v="1"/>
    <s v="SOMETIMES I SUFFERED FROM THIS STITUATION THAT A WAY TO TALK SOMEON LIKE IN THE GOOD WAY ,YOU HAVE TO SPEAK WITH OTHER ."/>
    <n v="2"/>
    <s v="Strongly Agree"/>
    <n v="1"/>
    <x v="5"/>
    <n v="0"/>
    <x v="1"/>
    <n v="0"/>
    <x v="1"/>
    <n v="0"/>
    <x v="4"/>
    <x v="5"/>
    <x v="5"/>
    <n v="1"/>
    <x v="1"/>
    <s v="I AM VERY CLOSE TO TEACHERS BECAUSE I TALK TO THEM AND I SHARED ALL MY PROBLEMS WITH THEM "/>
    <n v="1"/>
    <x v="3"/>
    <n v="2"/>
    <x v="5"/>
    <n v="-2"/>
    <s v="Strongly disagree"/>
    <s v="I WERN'T WISH THAT I WERE IN OTHER SCHOOL BECAUSE I WANT THIS SCHOOL BECAUSE THIS SCHOOL HAS BE MY ALL COMFORT AND IN THIS SCHOOL I CONNECT WITH EACH AND EVERY GUY . "/>
    <s v="NO ONE  . "/>
  </r>
  <r>
    <d v="2024-12-11T12:39:06"/>
    <s v="VIRMANI PUBLIC SCHOOL"/>
    <s v="8th"/>
    <x v="1"/>
    <x v="1"/>
    <x v="1"/>
    <x v="2"/>
    <x v="2"/>
    <x v="2"/>
    <s v="Have you moved to this school in the last few years?"/>
    <s v="1 to 2 hours"/>
    <n v="2"/>
    <x v="3"/>
    <x v="1"/>
    <x v="1"/>
    <x v="24"/>
    <n v="2"/>
    <x v="5"/>
    <n v="2"/>
    <x v="5"/>
    <s v="YES I FEEL RESPECTED AT SCHOOL BECAUSE TEACHERS ARE REALLY GOOD BECAUSE THEY TRY THEIR LEVEL BEST TO MAKE US COMFORTABLE"/>
    <n v="2"/>
    <s v="Strongly Agree"/>
    <n v="1"/>
    <x v="5"/>
    <n v="1"/>
    <x v="3"/>
    <n v="1"/>
    <x v="3"/>
    <n v="1"/>
    <x v="1"/>
    <x v="4"/>
    <x v="4"/>
    <n v="2"/>
    <x v="4"/>
    <s v="I EXPERIENCED THIS MULTIPLE TIMES THAT MY TEACHERS CARE FOR ME AND SOMETIMES I LIKE SHARING MY THOUGHTS TO MY TEACHERS RATHER THAN STUDENTS"/>
    <n v="2"/>
    <x v="1"/>
    <n v="0"/>
    <x v="1"/>
    <n v="-1"/>
    <s v="Disagree"/>
    <s v="I DISAGREE BECAUSE I LOVE THIS SCHOOL A LOT BEFORE JOINING THIS SCHOOL I WAS A KIND OF KID WHO DO NOT TALK MUCH BUT AS I CAME HERE I BECOME EXTROVERT NOW I TAKE PARTS IN ACTIVITIES AND HAVE FUN SO I DO NOT WANNA GO"/>
    <s v="OF COURSE I LIKE STAYING AT MY SCHOOL BUT THIS YEAR WAS NOT THAT GOOD FOR ME BECAUSE OUR TEACHERS CHANGED I WAS SO ATTACHED WITH MY OLD TEACHER  BRCAUSE HE WAS THE ONLY ONE WHO MADE POSITIVE CHANGES IN ME HE WAS REALLY FRIENDLY  I WAS REALLY COMFORTABLE BUT NOW I DONT FEEL SATISFIED LIKE I COULD NOT EXPRESS HOW I FEEL BASICALLY NEW TEACHERS COMING TO THIS SCHOOL AFFECTED ME THE MOST"/>
  </r>
  <r>
    <d v="2024-12-11T12:39:52"/>
    <s v="Shaurya"/>
    <s v="8th"/>
    <x v="2"/>
    <x v="1"/>
    <x v="1"/>
    <x v="2"/>
    <x v="12"/>
    <x v="3"/>
    <s v="Have you moved to this school in the last few years?"/>
    <s v="30 minutes to 1 hour"/>
    <n v="-2"/>
    <x v="4"/>
    <x v="2"/>
    <x v="2"/>
    <x v="25"/>
    <n v="-1"/>
    <x v="1"/>
    <n v="-2"/>
    <x v="2"/>
    <s v="no one resect me and they all dont even play with me and i dont think so that any one what me to seee ibn this school and even students teachers and evry one hate me "/>
    <n v="0"/>
    <s v="Neutral"/>
    <n v="-2"/>
    <x v="4"/>
    <n v="-2"/>
    <x v="5"/>
    <n v="1"/>
    <x v="3"/>
    <n v="0"/>
    <x v="4"/>
    <x v="5"/>
    <x v="5"/>
    <n v="-1"/>
    <x v="2"/>
    <s v="i can make make friends easily  . i feel differet because every child in my class play free fire watch cricket but i dont klike these things whenever i told them that i watch anime and read manga they tell me that these things are trash and tell my friends to broke up friendship with mei play gaMES LIKE FORNUITE and minecraDFT THATS WHY ALSO TEAXCHER APPERCIATE ME IN SCHOOL BUT CLASSMATES DIDNT ONCE I PLAY A CRICKET MATCH AND SCORE 67 RUNS BY MY SELF BUT THEN ALSO THEY DONT PLATY WITH ME IN FOOTBALL ALSO "/>
    <n v="0"/>
    <x v="2"/>
    <n v="-1"/>
    <x v="4"/>
    <n v="2"/>
    <s v="Strongly Agree"/>
    <s v="I WISGH THAT I WAS IN ADIFFERENT SCHOOL AND I DONT GET GET AS MUCH RESPECT AS OTHER CHILDS"/>
    <s v="NO ONES RESPECT ME AND I DONT FELL SAFE I N SCHOOL BECAUSE OF THIS IM IN TOO MUCH STREES ,ANXIETY,AND DEPPRESION ALSO NO ONES LISTEN TO ME  . I WISH THAT I HAD FRIENDS ."/>
  </r>
  <r>
    <d v="2024-12-11T12:41:06"/>
    <s v="V P S"/>
    <s v="8th"/>
    <x v="2"/>
    <x v="1"/>
    <x v="5"/>
    <x v="2"/>
    <x v="2"/>
    <x v="1"/>
    <s v="Prefer not to say"/>
    <s v="30 minutes to 1 hour"/>
    <n v="0"/>
    <x v="1"/>
    <x v="3"/>
    <x v="3"/>
    <x v="26"/>
    <n v="0"/>
    <x v="4"/>
    <n v="0"/>
    <x v="1"/>
    <s v="BECOUS I DO NOT LIKE THE SHOOL -NO TO PIAY CRIKET"/>
    <n v="0"/>
    <s v="Neutral"/>
    <n v="2"/>
    <x v="3"/>
    <n v="0"/>
    <x v="1"/>
    <n v="2"/>
    <x v="5"/>
    <n v="2"/>
    <x v="3"/>
    <x v="4"/>
    <x v="4"/>
    <n v="0"/>
    <x v="5"/>
    <s v="BECOUSEHE IS MY TEACHERS -HELP"/>
    <n v="2"/>
    <x v="1"/>
    <n v="0"/>
    <x v="1"/>
    <n v="2"/>
    <s v="Strongly Agree"/>
    <s v="I DO NOT LIKE THE SCHOOL - NOTOPIAY CRIKET"/>
    <m/>
  </r>
  <r>
    <d v="2024-12-11T12:41:20"/>
    <s v="VIRMANI PUBLIC SCHOOL"/>
    <s v="8th"/>
    <x v="2"/>
    <x v="1"/>
    <x v="4"/>
    <x v="2"/>
    <x v="2"/>
    <x v="1"/>
    <s v="Not Applicable"/>
    <s v="2 to 3 hours"/>
    <n v="2"/>
    <x v="3"/>
    <x v="1"/>
    <x v="1"/>
    <x v="27"/>
    <n v="2"/>
    <x v="5"/>
    <n v="1"/>
    <x v="3"/>
    <s v="sometimes my friends make the the fun of my body but its ok i did not feel bad for it"/>
    <n v="2"/>
    <s v="Strongly Agree"/>
    <n v="0"/>
    <x v="2"/>
    <n v="1"/>
    <x v="3"/>
    <n v="-1"/>
    <x v="2"/>
    <n v="-2"/>
    <x v="2"/>
    <x v="1"/>
    <x v="1"/>
    <n v="-2"/>
    <x v="3"/>
    <s v="I cannot talk with any teacher if i have any problem"/>
    <n v="0"/>
    <x v="2"/>
    <n v="1"/>
    <x v="2"/>
    <n v="2"/>
    <s v="Strongly Agree"/>
    <s v="I want to go in that school  which have a big ground to play cricket and i also don not like Asif sir in the school - he shoot on classes if they create a such small mistake, I think that he target 8 class because one time somebody break the soap dispencer in washroom he think that this is done by 8B and said all of you have to bring 200 rupees for that "/>
    <s v="no"/>
  </r>
  <r>
    <d v="2024-12-11T12:41:56"/>
    <s v="VIRMANI PUBLIC SCHOOL"/>
    <s v="8th"/>
    <x v="1"/>
    <x v="1"/>
    <x v="5"/>
    <x v="2"/>
    <x v="2"/>
    <x v="2"/>
    <s v="Prefer not to say"/>
    <s v="Less than 30 minutes"/>
    <n v="0"/>
    <x v="1"/>
    <x v="2"/>
    <x v="2"/>
    <x v="28"/>
    <n v="1"/>
    <x v="2"/>
    <n v="1"/>
    <x v="3"/>
    <s v="I FEEL WELCOMED AT SCHOOL BECAUSE WHEN I COME TO SCHOOL SO MY FRIENDS CALL ME FOR PLAYING BEFORE ASSEMBLEY . I FEEL RESPECT IN SCH00L BUT SOME STUDENTS  NOT RESPECTY ME."/>
    <n v="2"/>
    <s v="Strongly Agree"/>
    <n v="2"/>
    <x v="3"/>
    <n v="0"/>
    <x v="1"/>
    <n v="1"/>
    <x v="3"/>
    <n v="-2"/>
    <x v="2"/>
    <x v="1"/>
    <x v="1"/>
    <n v="0"/>
    <x v="5"/>
    <s v="I HAVE MANY FRIENDS SO TALK MY PROBLEM WITH THEM . I THINK THAT MMY FRIENDS ARE NOT THINK THAT WHO I FEEL BUT SOME FRIEND ARE THINK THAT HOW I FEEL ."/>
    <n v="2"/>
    <x v="1"/>
    <n v="1"/>
    <x v="2"/>
    <n v="0"/>
    <s v="Neutral"/>
    <s v="I NOT WANT TO CHANGE THIS SCHOOL BECAUSE, I HAVE MANY FRIENDS IN THIS SCHOOL, BUT OUR SCHOOL PLAYGROUND VERY SHORT SO WE NOT PLAY MUCH GAMESLIKE FOOTBALL , CRICKET,."/>
    <s v="NO , ALL THINKS ARE COVERED IN THE BELONGING SURVEY."/>
  </r>
  <r>
    <d v="2024-12-11T12:43:53"/>
    <s v="VIRMANI  PUBLIC  SCOOL"/>
    <s v="8th"/>
    <x v="2"/>
    <x v="1"/>
    <x v="1"/>
    <x v="2"/>
    <x v="2"/>
    <x v="2"/>
    <s v="Not Applicable"/>
    <s v="Not on social Media"/>
    <n v="2"/>
    <x v="3"/>
    <x v="1"/>
    <x v="1"/>
    <x v="29"/>
    <n v="2"/>
    <x v="5"/>
    <n v="1"/>
    <x v="3"/>
    <s v="BECOSE   I LIKE AGREE I RESPECTED AT SCHOOL -"/>
    <n v="2"/>
    <s v="Strongly Agree"/>
    <n v="-1"/>
    <x v="1"/>
    <n v="1"/>
    <x v="3"/>
    <n v="1"/>
    <x v="3"/>
    <n v="2"/>
    <x v="3"/>
    <x v="5"/>
    <x v="5"/>
    <n v="2"/>
    <x v="4"/>
    <s v=" I WILL COME TO SCHOOL IN FIST CLASS SO MY TEACHER  CLOSE TO AT SCHOOL"/>
    <n v="2"/>
    <x v="1"/>
    <n v="1"/>
    <x v="2"/>
    <n v="-1"/>
    <s v="Disagree"/>
    <s v="I AM CHOICE THE BECOSE THEIS I GO  A DIFFERENT SCHOOL "/>
    <m/>
  </r>
  <r>
    <d v="2024-12-11T12:44:12"/>
    <s v="virmani  public school "/>
    <s v="8th"/>
    <x v="2"/>
    <x v="1"/>
    <x v="1"/>
    <x v="2"/>
    <x v="13"/>
    <x v="2"/>
    <s v="Not Applicable"/>
    <s v="30 minutes to 1 hour"/>
    <n v="2"/>
    <x v="3"/>
    <x v="1"/>
    <x v="1"/>
    <x v="30"/>
    <n v="0"/>
    <x v="4"/>
    <n v="1"/>
    <x v="3"/>
    <s v="my teacher and friends give me respect "/>
    <n v="1"/>
    <s v="Agree"/>
    <n v="1"/>
    <x v="5"/>
    <n v="1"/>
    <x v="3"/>
    <n v="1"/>
    <x v="3"/>
    <n v="1"/>
    <x v="1"/>
    <x v="5"/>
    <x v="5"/>
    <n v="1"/>
    <x v="1"/>
    <s v="i like to share my problems with the teachers_x000a_"/>
    <n v="-2"/>
    <x v="4"/>
    <n v="-2"/>
    <x v="3"/>
    <n v="-1"/>
    <s v="Disagree"/>
    <s v="i like my school lot -  becuase it has lib. computer lab and gain more knowledge "/>
    <s v="i wish that our school have dance class and our school has tv but they did not on it"/>
  </r>
  <r>
    <d v="2024-12-11T12:46:22"/>
    <s v="V.P.S"/>
    <s v="8th"/>
    <x v="2"/>
    <x v="1"/>
    <x v="4"/>
    <x v="2"/>
    <x v="11"/>
    <x v="3"/>
    <s v="Not Applicable"/>
    <s v="Less than 30 minutes"/>
    <n v="1"/>
    <x v="2"/>
    <x v="1"/>
    <x v="1"/>
    <x v="31"/>
    <n v="1"/>
    <x v="2"/>
    <n v="1"/>
    <x v="3"/>
    <s v="I feel respected at school  i am read more children are joking "/>
    <n v="1"/>
    <s v="Agree"/>
    <n v="1"/>
    <x v="5"/>
    <n v="1"/>
    <x v="3"/>
    <n v="2"/>
    <x v="5"/>
    <n v="1"/>
    <x v="1"/>
    <x v="5"/>
    <x v="5"/>
    <n v="1"/>
    <x v="1"/>
    <s v=" I am close top my teachers at school because teachers is very help me "/>
    <n v="2"/>
    <x v="1"/>
    <n v="1"/>
    <x v="2"/>
    <n v="2"/>
    <s v="Strongly Agree"/>
    <s v="because this school play ground is very small "/>
    <s v="happy"/>
  </r>
  <r>
    <d v="2024-12-12T10:40:03"/>
    <s v="VIRMANI PUBLIC SCHOOL"/>
    <s v="7th"/>
    <x v="2"/>
    <x v="1"/>
    <x v="4"/>
    <x v="3"/>
    <x v="2"/>
    <x v="2"/>
    <s v="Prefer not to say"/>
    <s v="30 minutes to 1 hour"/>
    <n v="2"/>
    <x v="3"/>
    <x v="3"/>
    <x v="3"/>
    <x v="32"/>
    <n v="1"/>
    <x v="2"/>
    <n v="1"/>
    <x v="3"/>
    <s v=" because i am friendly with everyone"/>
    <n v="2"/>
    <s v="Strongly Agree"/>
    <n v="2"/>
    <x v="3"/>
    <n v="2"/>
    <x v="4"/>
    <n v="2"/>
    <x v="5"/>
    <n v="-1"/>
    <x v="5"/>
    <x v="4"/>
    <x v="4"/>
    <n v="2"/>
    <x v="4"/>
    <s v=" because teacher are very campassinate"/>
    <n v="1"/>
    <x v="3"/>
    <n v="1"/>
    <x v="2"/>
    <n v="-1"/>
    <s v="Disagree"/>
    <s v="this is safe for me"/>
    <s v="enojoyful"/>
  </r>
  <r>
    <d v="2024-12-12T10:42:25"/>
    <s v="virmani public school."/>
    <s v="7th"/>
    <x v="2"/>
    <x v="1"/>
    <x v="4"/>
    <x v="2"/>
    <x v="2"/>
    <x v="1"/>
    <s v="Not Applicable"/>
    <s v="30 minutes to 1 hour"/>
    <n v="0"/>
    <x v="1"/>
    <x v="1"/>
    <x v="1"/>
    <x v="33"/>
    <n v="0"/>
    <x v="4"/>
    <n v="0"/>
    <x v="1"/>
    <s v="neutral because some time my friends disrespect me."/>
    <n v="0"/>
    <s v="Neutral"/>
    <n v="-1"/>
    <x v="1"/>
    <n v="1"/>
    <x v="3"/>
    <n v="1"/>
    <x v="3"/>
    <n v="2"/>
    <x v="3"/>
    <x v="5"/>
    <x v="5"/>
    <n v="1"/>
    <x v="1"/>
    <s v="because i can tell my problem to my teacher and she or he talk about that.to me or anyone."/>
    <n v="1"/>
    <x v="3"/>
    <n v="0"/>
    <x v="1"/>
    <n v="0"/>
    <s v="Neutral"/>
    <s v="neutral because in some things i don''t like this school."/>
    <s v="no,but there is more thing i don't like this school but i don't want to tell that here because i do not feel comfortable."/>
  </r>
  <r>
    <d v="2024-12-12T10:43:48"/>
    <s v="VIRMANI PUBLIC SCHOOL"/>
    <s v="7th"/>
    <x v="1"/>
    <x v="3"/>
    <x v="4"/>
    <x v="2"/>
    <x v="14"/>
    <x v="5"/>
    <s v="Not Applicable"/>
    <s v="2 to 3 hours"/>
    <n v="1"/>
    <x v="2"/>
    <x v="1"/>
    <x v="1"/>
    <x v="34"/>
    <n v="-1"/>
    <x v="1"/>
    <n v="-1"/>
    <x v="4"/>
    <s v="every one me ignore . "/>
    <n v="-1"/>
    <s v="Disagree"/>
    <n v="-1"/>
    <x v="1"/>
    <n v="0"/>
    <x v="1"/>
    <n v="0"/>
    <x v="1"/>
    <n v="2"/>
    <x v="3"/>
    <x v="4"/>
    <x v="4"/>
    <n v="0"/>
    <x v="5"/>
    <s v="i have no idea . "/>
    <n v="-1"/>
    <x v="5"/>
    <n v="1"/>
    <x v="2"/>
    <n v="-1"/>
    <s v="Disagree"/>
    <s v="in this school my friend are so good and also my class mam and hindi mam"/>
    <s v="no i am ok with my class friend "/>
  </r>
  <r>
    <d v="2024-12-12T10:45:32"/>
    <s v="VIRMANI PUBLIC SCHOOL"/>
    <s v="7th"/>
    <x v="1"/>
    <x v="1"/>
    <x v="4"/>
    <x v="2"/>
    <x v="2"/>
    <x v="2"/>
    <s v="Repeated a grade before (medical, personal or any other reasons)"/>
    <s v="2 to 3 hours"/>
    <n v="1"/>
    <x v="2"/>
    <x v="1"/>
    <x v="1"/>
    <x v="35"/>
    <n v="2"/>
    <x v="5"/>
    <n v="1"/>
    <x v="3"/>
    <s v="Yes , because i get encouraged by my teacher and friends. And i can speak for my self when i need to."/>
    <n v="0"/>
    <s v="Neutral"/>
    <n v="1"/>
    <x v="5"/>
    <n v="1"/>
    <x v="3"/>
    <n v="2"/>
    <x v="5"/>
    <n v="2"/>
    <x v="3"/>
    <x v="1"/>
    <x v="1"/>
    <n v="1"/>
    <x v="1"/>
    <s v="Yes, because there are a lot of teacher like my didis who ask me how i feel."/>
    <n v="1"/>
    <x v="3"/>
    <n v="2"/>
    <x v="5"/>
    <n v="0"/>
    <s v="Neutral"/>
    <s v="i love staying in this school but i want to explore the world and go to even better schools like Avasara so to be called my dream school."/>
    <m/>
  </r>
  <r>
    <d v="2024-12-12T10:47:28"/>
    <s v="my school name is virmani public school"/>
    <s v="5th"/>
    <x v="2"/>
    <x v="1"/>
    <x v="3"/>
    <x v="2"/>
    <x v="2"/>
    <x v="1"/>
    <s v="Repeated a grade before (medical, personal or any other reasons)"/>
    <s v="30 minutes to 1 hour"/>
    <n v="2"/>
    <x v="3"/>
    <x v="1"/>
    <x v="1"/>
    <x v="36"/>
    <n v="1"/>
    <x v="2"/>
    <n v="2"/>
    <x v="5"/>
    <s v=" IN THESCHOOL I AM STRONGLY SAFE BECAUSE IN THE SCHOOL I HAVE A MY BEST FRINDS  ,TEACHER AND GATEKEPER THOSE PERSON ARE FEEI ME STRONG "/>
    <n v="2"/>
    <s v="Strongly Agree"/>
    <n v="2"/>
    <x v="3"/>
    <n v="2"/>
    <x v="4"/>
    <n v="2"/>
    <x v="5"/>
    <n v="2"/>
    <x v="3"/>
    <x v="1"/>
    <x v="1"/>
    <n v="2"/>
    <x v="4"/>
    <s v="yes this school care about my health and not discrimination to everybody"/>
    <n v="2"/>
    <x v="1"/>
    <n v="2"/>
    <x v="5"/>
    <n v="-2"/>
    <s v="Strongly disagree"/>
    <s v="no ididnot wish i am on another school"/>
    <s v="no"/>
  </r>
  <r>
    <d v="2024-12-12T10:47:42"/>
    <s v="VIRMANI PUBLIC SCHOOL"/>
    <s v="7th"/>
    <x v="1"/>
    <x v="1"/>
    <x v="4"/>
    <x v="2"/>
    <x v="2"/>
    <x v="2"/>
    <s v="Not Applicable"/>
    <s v="Less than 30 minutes"/>
    <n v="0"/>
    <x v="1"/>
    <x v="3"/>
    <x v="3"/>
    <x v="37"/>
    <n v="2"/>
    <x v="5"/>
    <n v="-1"/>
    <x v="4"/>
    <s v="I did not feel respected in school because my most of class mate did not respect me ,but they all are my friends."/>
    <n v="1"/>
    <s v="Agree"/>
    <n v="0"/>
    <x v="2"/>
    <n v="0"/>
    <x v="1"/>
    <n v="1"/>
    <x v="3"/>
    <n v="2"/>
    <x v="3"/>
    <x v="1"/>
    <x v="1"/>
    <n v="2"/>
    <x v="4"/>
    <s v="I feel close to my teacher because i care for them ,maybe they also feel the same."/>
    <n v="2"/>
    <x v="1"/>
    <n v="-1"/>
    <x v="4"/>
    <n v="-2"/>
    <s v="Strongly disagree"/>
    <s v="I do not want to be in different school beause i love and like my school."/>
    <s v="NO,"/>
  </r>
  <r>
    <d v="2024-12-12T10:48:32"/>
    <s v="my school name is virmani public school"/>
    <s v="7th"/>
    <x v="1"/>
    <x v="4"/>
    <x v="4"/>
    <x v="2"/>
    <x v="2"/>
    <x v="2"/>
    <s v="Repeated a grade before (medical, personal or any other reasons)"/>
    <s v="Less than 30 minutes"/>
    <n v="-1"/>
    <x v="5"/>
    <x v="4"/>
    <x v="4"/>
    <x v="38"/>
    <n v="-1"/>
    <x v="1"/>
    <n v="-1"/>
    <x v="4"/>
    <s v="because everyone said me bad things but i always ignore them i tried their words did not touch my heart that i hurt to someone i want respect if i am giving them respect so i want they also giving me respect. "/>
    <n v="-1"/>
    <s v="Disagree"/>
    <n v="0"/>
    <x v="2"/>
    <n v="1"/>
    <x v="3"/>
    <n v="1"/>
    <x v="3"/>
    <n v="-1"/>
    <x v="5"/>
    <x v="3"/>
    <x v="3"/>
    <n v="-1"/>
    <x v="2"/>
    <s v="because i am not comfortable with my class teacher I feel like she touches me in a strange way that is way when ever i see my class teacher i am escape from that place."/>
    <n v="-2"/>
    <x v="4"/>
    <n v="2"/>
    <x v="5"/>
    <n v="2"/>
    <s v="Strongly Agree"/>
    <s v="i don't know why i don't like in this school so i am thinks again and again when i will going from this school."/>
    <s v="i am scared to my school in my mind roaming more things my father's problem my sister and more things which i can't trust to anyone in my school or in my NGO i feel If only_x000a_my mother was alive i don't feel to live without mother when i saw other's mom i thinks more   deeply and my all problem."/>
  </r>
  <r>
    <d v="2024-12-12T10:49:13"/>
    <s v="VIRMANI PUBLIC SCHOOL"/>
    <s v="7th"/>
    <x v="1"/>
    <x v="1"/>
    <x v="4"/>
    <x v="2"/>
    <x v="2"/>
    <x v="2"/>
    <s v="Repeated a grade before (medical, personal or any other reasons)"/>
    <s v="Less than 30 minutes"/>
    <n v="2"/>
    <x v="3"/>
    <x v="3"/>
    <x v="3"/>
    <x v="39"/>
    <n v="1"/>
    <x v="2"/>
    <n v="2"/>
    <x v="5"/>
    <s v="in my class i have so many friends and they hug me when i come to school and it feel so respected and happy , if i am sad in morning after seen my school and friends it feel happy and joy with everything . "/>
    <n v="0"/>
    <s v="Neutral"/>
    <n v="1"/>
    <x v="5"/>
    <n v="1"/>
    <x v="3"/>
    <n v="2"/>
    <x v="5"/>
    <n v="2"/>
    <x v="3"/>
    <x v="5"/>
    <x v="5"/>
    <n v="2"/>
    <x v="4"/>
    <s v="yes, i feel because they care me , and it would be enough to feel close to my teacher ."/>
    <n v="1"/>
    <x v="3"/>
    <n v="0"/>
    <x v="1"/>
    <n v="-2"/>
    <s v="Strongly disagree"/>
    <s v="no , i didn't because i love and like this school l i have so many memories in this school so that' s why i want ."/>
    <s v="no, everthing  is covered in this survey "/>
  </r>
  <r>
    <d v="2024-12-12T10:50:25"/>
    <s v="VIRMANI PUBLIC  SCHOOL"/>
    <s v="7th"/>
    <x v="2"/>
    <x v="1"/>
    <x v="4"/>
    <x v="1"/>
    <x v="2"/>
    <x v="6"/>
    <s v="Prefer not to say"/>
    <s v="2 to 3 hours"/>
    <n v="1"/>
    <x v="2"/>
    <x v="1"/>
    <x v="1"/>
    <x v="40"/>
    <n v="0"/>
    <x v="4"/>
    <n v="2"/>
    <x v="5"/>
    <s v="I feel agree because my freind was respected to me and my class teacher also."/>
    <n v="2"/>
    <s v="Strongly Agree"/>
    <n v="0"/>
    <x v="2"/>
    <n v="2"/>
    <x v="4"/>
    <n v="2"/>
    <x v="5"/>
    <n v="2"/>
    <x v="3"/>
    <x v="5"/>
    <x v="5"/>
    <n v="2"/>
    <x v="4"/>
    <s v="I feel close to my teacher because they were care the students."/>
    <n v="2"/>
    <x v="1"/>
    <n v="2"/>
    <x v="5"/>
    <n v="-1"/>
    <s v="Disagree"/>
    <s v="disagree because i don't  know about school and the students and the teacher. "/>
    <s v="yes, all thing were discussed in this survey. "/>
  </r>
  <r>
    <d v="2024-12-12T10:51:43"/>
    <s v="virmani public school."/>
    <s v="7th"/>
    <x v="2"/>
    <x v="1"/>
    <x v="4"/>
    <x v="2"/>
    <x v="2"/>
    <x v="2"/>
    <s v="Not Applicable"/>
    <s v="Not on social Media"/>
    <n v="1"/>
    <x v="2"/>
    <x v="3"/>
    <x v="3"/>
    <x v="41"/>
    <n v="0"/>
    <x v="4"/>
    <n v="0"/>
    <x v="1"/>
    <s v="Because some time i scolded by teacher."/>
    <n v="1"/>
    <s v="Agree"/>
    <n v="0"/>
    <x v="2"/>
    <n v="2"/>
    <x v="4"/>
    <n v="2"/>
    <x v="5"/>
    <n v="2"/>
    <x v="3"/>
    <x v="4"/>
    <x v="4"/>
    <n v="0"/>
    <x v="5"/>
    <s v="Because teacher ask me if i am ok or not."/>
    <n v="2"/>
    <x v="1"/>
    <n v="1"/>
    <x v="2"/>
    <n v="-2"/>
    <s v="Strongly disagree"/>
    <s v="because it is good school."/>
    <s v="Yes because some people are rood."/>
  </r>
  <r>
    <d v="2024-12-12T10:52:38"/>
    <s v="VIRMANI PUBLIC SCHOOL"/>
    <s v="7th"/>
    <x v="2"/>
    <x v="1"/>
    <x v="5"/>
    <x v="2"/>
    <x v="2"/>
    <x v="2"/>
    <s v="Prefer not to say"/>
    <s v="More than 3 hours"/>
    <n v="2"/>
    <x v="3"/>
    <x v="3"/>
    <x v="3"/>
    <x v="42"/>
    <n v="0"/>
    <x v="4"/>
    <n v="1"/>
    <x v="3"/>
    <s v="because some times girls did not respect us."/>
    <n v="0"/>
    <s v="Neutral"/>
    <n v="1"/>
    <x v="5"/>
    <n v="2"/>
    <x v="4"/>
    <n v="1"/>
    <x v="3"/>
    <n v="-1"/>
    <x v="5"/>
    <x v="1"/>
    <x v="1"/>
    <n v="2"/>
    <x v="4"/>
    <s v="I feel strongly agree, my Yogyata Didi is too close to me."/>
    <n v="2"/>
    <x v="1"/>
    <n v="0"/>
    <x v="1"/>
    <n v="-2"/>
    <s v="Strongly disagree"/>
    <s v="because I have my Yogyata Didi and my best friends in my school."/>
    <s v="We belong to and love Yogyata Didi that's why we like to belonging at school."/>
  </r>
  <r>
    <d v="2024-12-12T10:53:29"/>
    <s v="VIRMANI PUBLIC SCHOOL "/>
    <s v="7th"/>
    <x v="2"/>
    <x v="1"/>
    <x v="4"/>
    <x v="3"/>
    <x v="2"/>
    <x v="1"/>
    <s v="Repeated a grade before (medical, personal or any other reasons)"/>
    <s v="Not on social Media"/>
    <n v="0"/>
    <x v="1"/>
    <x v="3"/>
    <x v="3"/>
    <x v="43"/>
    <n v="0"/>
    <x v="4"/>
    <n v="-2"/>
    <x v="2"/>
    <s v="when i foll the students of 2nd class make my fun "/>
    <n v="2"/>
    <s v="Strongly Agree"/>
    <n v="-1"/>
    <x v="1"/>
    <n v="1"/>
    <x v="3"/>
    <n v="2"/>
    <x v="5"/>
    <n v="0"/>
    <x v="4"/>
    <x v="3"/>
    <x v="3"/>
    <n v="2"/>
    <x v="4"/>
    <s v="i feal that i am in my house when i am with Yogyata di "/>
    <n v="2"/>
    <x v="1"/>
    <n v="-2"/>
    <x v="3"/>
    <n v="-2"/>
    <s v="Strongly disagree"/>
    <s v="because in this school Yogyata di is always  with mi  "/>
    <s v="no "/>
  </r>
  <r>
    <d v="2024-12-12T10:53:51"/>
    <s v="VIRMANI PUBLIC SCHOOL"/>
    <s v="7th"/>
    <x v="2"/>
    <x v="1"/>
    <x v="4"/>
    <x v="2"/>
    <x v="15"/>
    <x v="2"/>
    <s v="Not Applicable"/>
    <s v="1 to 2 hours"/>
    <n v="2"/>
    <x v="3"/>
    <x v="3"/>
    <x v="3"/>
    <x v="44"/>
    <n v="1"/>
    <x v="2"/>
    <n v="-1"/>
    <x v="4"/>
    <s v="because in the school the big class students are not good  in behaver "/>
    <n v="2"/>
    <s v="Strongly Agree"/>
    <n v="-2"/>
    <x v="4"/>
    <n v="2"/>
    <x v="4"/>
    <n v="2"/>
    <x v="5"/>
    <n v="2"/>
    <x v="3"/>
    <x v="5"/>
    <x v="5"/>
    <n v="2"/>
    <x v="4"/>
    <s v="i am very close to my friends and teacher because i know them on very long times and also they are very good person_x000a_ "/>
    <n v="2"/>
    <x v="1"/>
    <n v="1"/>
    <x v="2"/>
    <n v="-2"/>
    <s v="Strongly disagree"/>
    <s v="i like the school ,teachers my friends, play ground "/>
    <m/>
  </r>
  <r>
    <d v="2024-12-12T10:55:32"/>
    <s v="virmani   public   school"/>
    <s v="7th"/>
    <x v="2"/>
    <x v="1"/>
    <x v="5"/>
    <x v="2"/>
    <x v="2"/>
    <x v="2"/>
    <s v="Prefer not to say"/>
    <s v="More than 3 hours"/>
    <n v="2"/>
    <x v="3"/>
    <x v="3"/>
    <x v="3"/>
    <x v="45"/>
    <n v="2"/>
    <x v="5"/>
    <n v="1"/>
    <x v="3"/>
    <s v="BECAUSE  WE  WRIGHT  A BOOK "/>
    <n v="2"/>
    <s v="Strongly Agree"/>
    <n v="1"/>
    <x v="5"/>
    <n v="2"/>
    <x v="4"/>
    <n v="1"/>
    <x v="3"/>
    <n v="-1"/>
    <x v="5"/>
    <x v="1"/>
    <x v="1"/>
    <n v="2"/>
    <x v="4"/>
    <s v="I FEEL STORNGIY AGREE  BEAUSE  YOGYATA didi   is  close  to  me"/>
    <n v="2"/>
    <x v="1"/>
    <n v="0"/>
    <x v="1"/>
    <n v="-2"/>
    <s v="Strongly disagree"/>
    <s v="because i love  this  school -  because  the teachers  is good "/>
    <s v="we blowing  to Yogyata didi  that;s why i belonging  to  school"/>
  </r>
  <r>
    <d v="2024-12-12T10:55:47"/>
    <s v="VIRMANI PUBLIC SCHOOL"/>
    <s v="7th"/>
    <x v="2"/>
    <x v="1"/>
    <x v="4"/>
    <x v="2"/>
    <x v="2"/>
    <x v="1"/>
    <s v="Have you moved to this school in the last few years?"/>
    <s v="30 minutes to 1 hour"/>
    <n v="1"/>
    <x v="2"/>
    <x v="3"/>
    <x v="3"/>
    <x v="46"/>
    <n v="0"/>
    <x v="4"/>
    <n v="0"/>
    <x v="1"/>
    <s v="i feel neutral because some students not talk politly and they anything so i also did not feel welcome because i come and study nothing more than it"/>
    <n v="0"/>
    <s v="Neutral"/>
    <n v="-1"/>
    <x v="1"/>
    <n v="1"/>
    <x v="3"/>
    <n v="1"/>
    <x v="3"/>
    <n v="2"/>
    <x v="3"/>
    <x v="3"/>
    <x v="3"/>
    <n v="1"/>
    <x v="1"/>
    <s v=" i answered these question likely because only 2 or 3 teachers are close to me"/>
    <n v="2"/>
    <x v="1"/>
    <n v="-1"/>
    <x v="4"/>
    <n v="-1"/>
    <s v="Disagree"/>
    <s v="i answered like that because all students are equal"/>
    <s v="no because  i shared everything"/>
  </r>
  <r>
    <d v="2024-12-12T10:56:14"/>
    <s v="vps "/>
    <s v="7th"/>
    <x v="1"/>
    <x v="3"/>
    <x v="4"/>
    <x v="2"/>
    <x v="2"/>
    <x v="2"/>
    <s v="Not Applicable"/>
    <s v="30 minutes to 1 hour"/>
    <n v="2"/>
    <x v="3"/>
    <x v="3"/>
    <x v="3"/>
    <x v="47"/>
    <n v="0"/>
    <x v="4"/>
    <n v="1"/>
    <x v="3"/>
    <s v="yes because i all time respect to all and but same time i will get angry because they  did no t give Ans"/>
    <n v="1"/>
    <s v="Agree"/>
    <n v="1"/>
    <x v="5"/>
    <n v="2"/>
    <x v="4"/>
    <n v="2"/>
    <x v="5"/>
    <n v="1"/>
    <x v="1"/>
    <x v="4"/>
    <x v="4"/>
    <n v="2"/>
    <x v="4"/>
    <s v="because she help me at all"/>
    <n v="1"/>
    <x v="3"/>
    <n v="1"/>
    <x v="2"/>
    <n v="-2"/>
    <s v="Strongly disagree"/>
    <s v="because i feel safe in the school "/>
    <m/>
  </r>
  <r>
    <d v="2024-12-12T10:59:44"/>
    <s v="VIRMANI PUBLIC SCHOOL"/>
    <s v="7th"/>
    <x v="2"/>
    <x v="1"/>
    <x v="4"/>
    <x v="2"/>
    <x v="2"/>
    <x v="2"/>
    <s v="Not Applicable"/>
    <s v="2 to 3 hours"/>
    <n v="1"/>
    <x v="2"/>
    <x v="1"/>
    <x v="1"/>
    <x v="48"/>
    <n v="2"/>
    <x v="5"/>
    <n v="1"/>
    <x v="3"/>
    <s v="i feel respect at school because my friend and teacher are listening to my opinion carefully and give good working feedback"/>
    <n v="1"/>
    <s v="Agree"/>
    <n v="2"/>
    <x v="3"/>
    <n v="1"/>
    <x v="3"/>
    <n v="1"/>
    <x v="3"/>
    <n v="1"/>
    <x v="1"/>
    <x v="5"/>
    <x v="5"/>
    <n v="0"/>
    <x v="5"/>
    <s v=" ifeel neutral because she come new in class"/>
    <n v="1"/>
    <x v="3"/>
    <n v="1"/>
    <x v="2"/>
    <n v="-2"/>
    <s v="Strongly disagree"/>
    <s v="i not wish to go different school because in this school i get a good memory"/>
    <s v="i feel comfortable to express's  the feeling"/>
  </r>
  <r>
    <d v="2024-12-12T11:06:45"/>
    <s v="siddharth singh"/>
    <s v="7th"/>
    <x v="2"/>
    <x v="1"/>
    <x v="4"/>
    <x v="2"/>
    <x v="2"/>
    <x v="6"/>
    <s v="Have you moved to this school in the last few years?"/>
    <s v="30 minutes to 1 hour"/>
    <n v="2"/>
    <x v="3"/>
    <x v="1"/>
    <x v="1"/>
    <x v="49"/>
    <n v="0"/>
    <x v="4"/>
    <n v="1"/>
    <x v="3"/>
    <s v=" i feel respected because my friends all in class and teacher kind to me  ."/>
    <n v="1"/>
    <s v="Agree"/>
    <n v="0"/>
    <x v="2"/>
    <n v="1"/>
    <x v="3"/>
    <n v="2"/>
    <x v="5"/>
    <n v="1"/>
    <x v="1"/>
    <x v="1"/>
    <x v="1"/>
    <n v="1"/>
    <x v="1"/>
    <s v="because i trust all teacher and didi in school ."/>
    <n v="0"/>
    <x v="2"/>
    <n v="1"/>
    <x v="2"/>
    <n v="-1"/>
    <s v="Disagree"/>
    <s v="no because in school all are my friend and i close to some teacher and i love him ."/>
    <m/>
  </r>
  <r>
    <d v="2024-12-12T11:10:30"/>
    <s v="virmani public school  "/>
    <s v="7th"/>
    <x v="2"/>
    <x v="1"/>
    <x v="2"/>
    <x v="2"/>
    <x v="16"/>
    <x v="2"/>
    <s v="Repeated a grade before (medical, personal or any other reasons)"/>
    <s v="30 minutes to 1 hour"/>
    <n v="2"/>
    <x v="3"/>
    <x v="3"/>
    <x v="3"/>
    <x v="50"/>
    <n v="2"/>
    <x v="5"/>
    <n v="0"/>
    <x v="1"/>
    <s v="good sports"/>
    <n v="0"/>
    <s v="Neutral"/>
    <n v="0"/>
    <x v="2"/>
    <n v="0"/>
    <x v="1"/>
    <n v="0"/>
    <x v="1"/>
    <n v="0"/>
    <x v="4"/>
    <x v="1"/>
    <x v="1"/>
    <n v="2"/>
    <x v="4"/>
    <s v="good teaching"/>
    <n v="0"/>
    <x v="2"/>
    <n v="0"/>
    <x v="1"/>
    <n v="-1"/>
    <s v="Disagree"/>
    <s v="buces good teaching"/>
    <s v="neutral"/>
  </r>
  <r>
    <d v="2024-12-12T11:49:49"/>
    <s v="VIRMANI PUBLIC SCHOOL"/>
    <s v="7th"/>
    <x v="2"/>
    <x v="1"/>
    <x v="4"/>
    <x v="2"/>
    <x v="2"/>
    <x v="1"/>
    <s v="Repeated a grade before (medical, personal or any other reasons)"/>
    <s v="More than 3 hours"/>
    <n v="2"/>
    <x v="3"/>
    <x v="1"/>
    <x v="1"/>
    <x v="51"/>
    <n v="0"/>
    <x v="4"/>
    <n v="0"/>
    <x v="1"/>
    <s v="when I speak correct answer and teacher give respect"/>
    <n v="2"/>
    <s v="Strongly Agree"/>
    <n v="0"/>
    <x v="2"/>
    <n v="2"/>
    <x v="4"/>
    <n v="1"/>
    <x v="3"/>
    <n v="2"/>
    <x v="3"/>
    <x v="5"/>
    <x v="5"/>
    <n v="1"/>
    <x v="1"/>
    <s v=" I felt safe and good"/>
    <n v="-1"/>
    <x v="5"/>
    <n v="2"/>
    <x v="5"/>
    <n v="-2"/>
    <s v="Strongly disagree"/>
    <s v="because I made my best friend"/>
    <m/>
  </r>
  <r>
    <d v="2024-12-12T11:51:18"/>
    <s v="VIRMANI PUBLIC SCHOOL "/>
    <s v="7th"/>
    <x v="2"/>
    <x v="1"/>
    <x v="4"/>
    <x v="2"/>
    <x v="2"/>
    <x v="2"/>
    <s v="Prefer not to say"/>
    <s v="More than 3 hours"/>
    <n v="2"/>
    <x v="3"/>
    <x v="3"/>
    <x v="3"/>
    <x v="52"/>
    <n v="2"/>
    <x v="5"/>
    <n v="0"/>
    <x v="1"/>
    <s v="FROM SOE I HAVE FIGHT "/>
    <n v="2"/>
    <s v="Strongly Agree"/>
    <n v="0"/>
    <x v="2"/>
    <n v="-2"/>
    <x v="5"/>
    <n v="0"/>
    <x v="1"/>
    <n v="2"/>
    <x v="3"/>
    <x v="1"/>
    <x v="1"/>
    <n v="-1"/>
    <x v="2"/>
    <s v="FROM SOMETHEACHER I GOT SCARED BY SEEING THEM "/>
    <n v="2"/>
    <x v="1"/>
    <n v="1"/>
    <x v="2"/>
    <n v="2"/>
    <s v="Strongly Agree"/>
    <s v="BECAUSE MY BROTHER IN DIFFRENT SCHOOL AND I ALSO WANT TO JOIN THAT SCHOOL"/>
    <s v="THE CANTEEN OF SCHOOL "/>
  </r>
  <r>
    <d v="2024-12-12T11:55:44"/>
    <s v="VIRMANI PUBLIC SCHOOL"/>
    <s v="7th"/>
    <x v="2"/>
    <x v="1"/>
    <x v="4"/>
    <x v="2"/>
    <x v="2"/>
    <x v="1"/>
    <s v="Prefer not to say"/>
    <s v="More than 3 hours"/>
    <n v="2"/>
    <x v="3"/>
    <x v="1"/>
    <x v="1"/>
    <x v="53"/>
    <n v="2"/>
    <x v="5"/>
    <n v="2"/>
    <x v="5"/>
    <s v="because i am in7th class and all children classmate respect easily "/>
    <n v="2"/>
    <s v="Strongly Agree"/>
    <n v="1"/>
    <x v="5"/>
    <n v="2"/>
    <x v="4"/>
    <n v="2"/>
    <x v="5"/>
    <n v="0"/>
    <x v="4"/>
    <x v="4"/>
    <x v="4"/>
    <n v="2"/>
    <x v="4"/>
    <s v="Because i will share any thing with my teacher "/>
    <n v="0"/>
    <x v="2"/>
    <n v="2"/>
    <x v="5"/>
    <n v="-2"/>
    <s v="Strongly disagree"/>
    <s v="because i have many fiends and many much connection with teacher and friends compare by my home if their is chose to go hostel than i will preferer to go in "/>
    <m/>
  </r>
  <r>
    <d v="2024-12-12T11:57:50"/>
    <s v="VIRMANI PUBLIC SCHOOL"/>
    <s v="7th"/>
    <x v="2"/>
    <x v="1"/>
    <x v="4"/>
    <x v="2"/>
    <x v="2"/>
    <x v="2"/>
    <s v="Not Applicable"/>
    <s v="Less than 30 minutes"/>
    <n v="1"/>
    <x v="2"/>
    <x v="3"/>
    <x v="3"/>
    <x v="54"/>
    <n v="1"/>
    <x v="2"/>
    <n v="1"/>
    <x v="3"/>
    <s v="all the teachers and students respect me in the school"/>
    <n v="2"/>
    <s v="Strongly Agree"/>
    <n v="1"/>
    <x v="5"/>
    <n v="1"/>
    <x v="3"/>
    <n v="1"/>
    <x v="3"/>
    <n v="1"/>
    <x v="1"/>
    <x v="4"/>
    <x v="4"/>
    <n v="1"/>
    <x v="1"/>
    <s v="all the teachers talk very nicely in school"/>
    <n v="1"/>
    <x v="3"/>
    <n v="1"/>
    <x v="2"/>
    <n v="-2"/>
    <s v="Strongly disagree"/>
    <s v="i like this school i like to come in this school only - because there are many activity in school"/>
    <s v="no i don't think so "/>
  </r>
  <r>
    <d v="2024-12-12T11:59:57"/>
    <s v="VIRMANI PUBLIC SCHOOL"/>
    <s v="7th"/>
    <x v="2"/>
    <x v="3"/>
    <x v="4"/>
    <x v="2"/>
    <x v="2"/>
    <x v="2"/>
    <s v="Not Applicable"/>
    <s v="Not on social Media"/>
    <n v="1"/>
    <x v="2"/>
    <x v="1"/>
    <x v="1"/>
    <x v="55"/>
    <n v="0"/>
    <x v="4"/>
    <n v="1"/>
    <x v="3"/>
    <s v="bcz teachers give us respect "/>
    <n v="0"/>
    <s v="Neutral"/>
    <n v="1"/>
    <x v="5"/>
    <n v="1"/>
    <x v="3"/>
    <n v="1"/>
    <x v="3"/>
    <n v="0"/>
    <x v="4"/>
    <x v="1"/>
    <x v="1"/>
    <n v="0"/>
    <x v="5"/>
    <s v="bcz my teacher help me to learn "/>
    <n v="2"/>
    <x v="1"/>
    <n v="1"/>
    <x v="2"/>
    <n v="-1"/>
    <s v="Disagree"/>
    <s v="i like to be in this school bcz my friends are in this school and i m understanding this schools study "/>
    <m/>
  </r>
  <r>
    <d v="2024-12-12T12:04:36"/>
    <s v="VIRMANI PUBLIC SCHOOL"/>
    <s v="7th"/>
    <x v="1"/>
    <x v="1"/>
    <x v="2"/>
    <x v="2"/>
    <x v="2"/>
    <x v="4"/>
    <s v="Have you moved to this school in the last few years?"/>
    <s v="More than 3 hours"/>
    <n v="2"/>
    <x v="3"/>
    <x v="3"/>
    <x v="3"/>
    <x v="56"/>
    <n v="1"/>
    <x v="2"/>
    <n v="2"/>
    <x v="5"/>
    <s v="i feel respected in my school because my all classmates are very friendly and the way i talk to them ,they also talks me n that way only ."/>
    <n v="0"/>
    <s v="Neutral"/>
    <n v="2"/>
    <x v="3"/>
    <n v="2"/>
    <x v="4"/>
    <n v="2"/>
    <x v="5"/>
    <n v="2"/>
    <x v="3"/>
    <x v="1"/>
    <x v="1"/>
    <n v="1"/>
    <x v="1"/>
    <s v="i feel close for some teachers only because every teacher is not same but their is a problem in our class for teachers.to which teacher we makes a strong bond,that teacher lefts the school .some times the teacher also not want to go but they have no choice to stay in the school and we talk to that teacher with the help of social media platforms."/>
    <n v="2"/>
    <x v="1"/>
    <n v="1"/>
    <x v="2"/>
    <n v="-2"/>
    <s v="Strongly disagree"/>
    <s v="i not want to go in another school because i use to enjoy very much in the school and do you that i like o stay in the school more than my home but if this school will become till 12th class , i am not going to change my school."/>
    <s v="i want that school please make classes till 12 ."/>
  </r>
  <r>
    <d v="2024-12-12T12:07:26"/>
    <s v="VIRMANI PUBLIC SCHOOL"/>
    <s v="7th"/>
    <x v="1"/>
    <x v="1"/>
    <x v="5"/>
    <x v="2"/>
    <x v="2"/>
    <x v="2"/>
    <s v="Not Applicable"/>
    <s v="Less than 30 minutes"/>
    <n v="1"/>
    <x v="2"/>
    <x v="1"/>
    <x v="1"/>
    <x v="57"/>
    <n v="-1"/>
    <x v="1"/>
    <n v="-1"/>
    <x v="4"/>
    <s v="ACTUALLY MANY OF THE PEOPLE TEASE ME"/>
    <n v="0"/>
    <s v="Neutral"/>
    <n v="1"/>
    <x v="5"/>
    <n v="0"/>
    <x v="1"/>
    <n v="-1"/>
    <x v="2"/>
    <n v="-1"/>
    <x v="5"/>
    <x v="3"/>
    <x v="3"/>
    <n v="-1"/>
    <x v="2"/>
    <s v="NO BECAUSE I JUST DONOT FEE L COMFORTABLE  WITH TEACHERS -"/>
    <n v="1"/>
    <x v="3"/>
    <n v="0"/>
    <x v="1"/>
    <n v="0"/>
    <s v="Neutral"/>
    <s v="SOMETIMES I THINK THAT - IN MY SCHOOL EVERY TEACHER AND FRIENDS ARE GOOD BUT SOMETIMES THEY NOT BEHAVE RESPECTFULLY TO ME "/>
    <s v="I THINK SOMETIMES MY FRIENDS MAKE ME FEEL ALONE "/>
  </r>
  <r>
    <d v="2024-12-12T12:08:07"/>
    <s v="VIRMANI PUBLIC SCHOOL"/>
    <s v="7th"/>
    <x v="1"/>
    <x v="2"/>
    <x v="4"/>
    <x v="2"/>
    <x v="2"/>
    <x v="2"/>
    <s v="Have you moved to this school in the last few years?"/>
    <s v="30 minutes to 1 hour"/>
    <n v="0"/>
    <x v="1"/>
    <x v="2"/>
    <x v="2"/>
    <x v="58"/>
    <n v="-1"/>
    <x v="1"/>
    <n v="-1"/>
    <x v="4"/>
    <s v="my one friend name soumya not good with me sometimes she is kind with me but most she rude with me."/>
    <n v="1"/>
    <s v="Agree"/>
    <n v="-1"/>
    <x v="1"/>
    <n v="2"/>
    <x v="4"/>
    <n v="2"/>
    <x v="5"/>
    <n v="2"/>
    <x v="3"/>
    <x v="4"/>
    <x v="4"/>
    <n v="2"/>
    <x v="4"/>
    <s v="if i feel left out so my teachers support me."/>
    <n v="1"/>
    <x v="3"/>
    <n v="2"/>
    <x v="5"/>
    <n v="1"/>
    <s v="Agree"/>
    <s v="my friends leave me alone they use me."/>
    <s v="i am happy to share my feeling with survey."/>
  </r>
  <r>
    <d v="2024-12-12T12:08:46"/>
    <s v="virmani public"/>
    <s v="5th"/>
    <x v="2"/>
    <x v="1"/>
    <x v="4"/>
    <x v="2"/>
    <x v="2"/>
    <x v="5"/>
    <s v="Not Applicable"/>
    <s v="30 minutes to 1 hour"/>
    <n v="1"/>
    <x v="2"/>
    <x v="1"/>
    <x v="1"/>
    <x v="59"/>
    <n v="1"/>
    <x v="2"/>
    <n v="1"/>
    <x v="3"/>
    <s v="school  is a good place to learning"/>
    <n v="-2"/>
    <s v="Strongly disagree"/>
    <n v="0"/>
    <x v="2"/>
    <n v="1"/>
    <x v="3"/>
    <n v="-1"/>
    <x v="2"/>
    <n v="0"/>
    <x v="4"/>
    <x v="5"/>
    <x v="5"/>
    <n v="1"/>
    <x v="1"/>
    <s v="because teacher are good friend"/>
    <n v="2"/>
    <x v="1"/>
    <n v="2"/>
    <x v="5"/>
    <n v="-1"/>
    <s v="Disagree"/>
    <s v="because i make a lot of friends"/>
    <s v="my feeling is happy"/>
  </r>
  <r>
    <d v="2024-12-12T12:14:39"/>
    <s v="VIRMANI PUBLIC SCHOOL"/>
    <s v="7th"/>
    <x v="2"/>
    <x v="1"/>
    <x v="4"/>
    <x v="3"/>
    <x v="2"/>
    <x v="5"/>
    <s v="Not Applicable"/>
    <s v="Less than 30 minutes"/>
    <n v="1"/>
    <x v="2"/>
    <x v="1"/>
    <x v="1"/>
    <x v="60"/>
    <n v="1"/>
    <x v="2"/>
    <n v="1"/>
    <x v="3"/>
    <s v="bacous respected friend and teachers"/>
    <n v="-1"/>
    <s v="Disagree"/>
    <n v="-1"/>
    <x v="1"/>
    <n v="1"/>
    <x v="3"/>
    <n v="1"/>
    <x v="3"/>
    <n v="-1"/>
    <x v="5"/>
    <x v="5"/>
    <x v="5"/>
    <n v="-1"/>
    <x v="2"/>
    <s v="no i feel close to my teachers at school - loud voice"/>
    <n v="1"/>
    <x v="3"/>
    <n v="1"/>
    <x v="2"/>
    <n v="-1"/>
    <s v="Disagree"/>
    <s v="because friend and teachers"/>
    <m/>
  </r>
  <r>
    <d v="2024-12-12T12:15:55"/>
    <s v="Divyanshu"/>
    <s v="7th"/>
    <x v="2"/>
    <x v="1"/>
    <x v="4"/>
    <x v="1"/>
    <x v="17"/>
    <x v="6"/>
    <s v="Have you moved to this school in the last few years?"/>
    <s v="30 minutes to 1 hour"/>
    <n v="-1"/>
    <x v="5"/>
    <x v="1"/>
    <x v="1"/>
    <x v="61"/>
    <n v="0"/>
    <x v="4"/>
    <n v="2"/>
    <x v="5"/>
    <s v="I strongly Agree i feel respected and welcomed to other teacher "/>
    <n v="1"/>
    <s v="Agree"/>
    <n v="-1"/>
    <x v="1"/>
    <n v="1"/>
    <x v="3"/>
    <n v="1"/>
    <x v="3"/>
    <n v="0"/>
    <x v="4"/>
    <x v="1"/>
    <x v="1"/>
    <n v="1"/>
    <x v="1"/>
    <s v="much teacher care  me  and i also care "/>
    <n v="2"/>
    <x v="1"/>
    <n v="-1"/>
    <x v="4"/>
    <n v="1"/>
    <s v="Agree"/>
    <s v="beacause the i empress this school - swimming competitions  "/>
    <s v="no, else "/>
  </r>
  <r>
    <d v="2024-12-12T12:16:55"/>
    <s v="Virmani public school   "/>
    <s v="7th"/>
    <x v="2"/>
    <x v="1"/>
    <x v="4"/>
    <x v="3"/>
    <x v="2"/>
    <x v="1"/>
    <s v="Have you moved to this school in the last few years?"/>
    <s v="Not on social Media"/>
    <n v="-2"/>
    <x v="4"/>
    <x v="2"/>
    <x v="2"/>
    <x v="62"/>
    <n v="0"/>
    <x v="4"/>
    <n v="1"/>
    <x v="3"/>
    <s v="Because my friends give respected"/>
    <n v="0"/>
    <s v="Neutral"/>
    <n v="-1"/>
    <x v="1"/>
    <n v="0"/>
    <x v="1"/>
    <n v="0"/>
    <x v="1"/>
    <n v="1"/>
    <x v="1"/>
    <x v="5"/>
    <x v="5"/>
    <n v="-2"/>
    <x v="3"/>
    <s v="I did not fell close to my teachers because I scared to see the teachers"/>
    <n v="-1"/>
    <x v="5"/>
    <n v="0"/>
    <x v="1"/>
    <n v="-2"/>
    <s v="Strongly disagree"/>
    <s v="I did not like to go different school because I like my firend"/>
    <s v="I fell happy"/>
  </r>
  <r>
    <d v="2024-12-12T12:18:22"/>
    <s v="VIRMANI PUBLIC SCHOOL "/>
    <s v="7th"/>
    <x v="1"/>
    <x v="1"/>
    <x v="3"/>
    <x v="2"/>
    <x v="2"/>
    <x v="6"/>
    <s v="Not Applicable"/>
    <s v="2 to 3 hours"/>
    <n v="2"/>
    <x v="3"/>
    <x v="3"/>
    <x v="3"/>
    <x v="63"/>
    <n v="1"/>
    <x v="2"/>
    <n v="0"/>
    <x v="1"/>
    <s v="I feel respected in school but sometimes I don't feel respected in school because some teachers are very rude I DONT LIKE THEM "/>
    <n v="1"/>
    <s v="Agree"/>
    <n v="0"/>
    <x v="2"/>
    <n v="1"/>
    <x v="3"/>
    <n v="0"/>
    <x v="1"/>
    <n v="1"/>
    <x v="1"/>
    <x v="3"/>
    <x v="3"/>
    <n v="1"/>
    <x v="1"/>
    <s v="there are some teachers with them I feel good they are very sweet and good like Shashank SIR   AMIT SIR AND Yogyata Didi"/>
    <n v="2"/>
    <x v="1"/>
    <n v="-2"/>
    <x v="3"/>
    <n v="-2"/>
    <s v="Strongly disagree"/>
    <s v="this school is best school in my eyes I want to study in this school"/>
    <s v="yes, I don't like this teacher because they scold on us in very small things are previous teachers are very excellent, they are very cute I like them I want teachers like them "/>
  </r>
  <r>
    <d v="2024-12-12T12:20:22"/>
    <s v="VIRMANI PUBLIC SCHOOL"/>
    <s v="7th"/>
    <x v="2"/>
    <x v="1"/>
    <x v="4"/>
    <x v="3"/>
    <x v="2"/>
    <x v="3"/>
    <s v="Have you moved to this school in the last few years?"/>
    <s v="1 to 2 hours"/>
    <n v="0"/>
    <x v="1"/>
    <x v="1"/>
    <x v="1"/>
    <x v="64"/>
    <n v="0"/>
    <x v="4"/>
    <n v="0"/>
    <x v="1"/>
    <s v="i fill have natural in school nothing bad and nothing good because some  student are bad bihaving from me but my firends bihaviyer good from me "/>
    <n v="-1"/>
    <s v="Disagree"/>
    <n v="1"/>
    <x v="5"/>
    <n v="1"/>
    <x v="3"/>
    <n v="-1"/>
    <x v="2"/>
    <n v="1"/>
    <x v="1"/>
    <x v="3"/>
    <x v="3"/>
    <n v="-1"/>
    <x v="2"/>
    <s v="i will not close to teachers because i will not took to teachers"/>
    <n v="-1"/>
    <x v="5"/>
    <n v="0"/>
    <x v="1"/>
    <n v="-1"/>
    <s v="Disagree"/>
    <s v="i will like to play supports in school "/>
    <s v="research study has not sked that 'why I'm not able to focus on my study' - "/>
  </r>
  <r>
    <d v="2024-12-12T12:22:19"/>
    <s v="VIRMANI PUBLIC SCHOOL"/>
    <s v="7th"/>
    <x v="1"/>
    <x v="1"/>
    <x v="4"/>
    <x v="3"/>
    <x v="2"/>
    <x v="2"/>
    <s v="Prefer not to say"/>
    <s v="30 minutes to 1 hour"/>
    <n v="2"/>
    <x v="3"/>
    <x v="1"/>
    <x v="1"/>
    <x v="65"/>
    <n v="0"/>
    <x v="4"/>
    <n v="0"/>
    <x v="1"/>
    <s v="I feel is natural because if we talk to teacher  so that teacher we talk me ,ts okay take care "/>
    <n v="-2"/>
    <s v="Strongly disagree"/>
    <n v="-1"/>
    <x v="1"/>
    <n v="1"/>
    <x v="3"/>
    <n v="1"/>
    <x v="3"/>
    <n v="1"/>
    <x v="1"/>
    <x v="5"/>
    <x v="5"/>
    <n v="0"/>
    <x v="5"/>
    <s v="Ife; close to my teacher at school because I willlll share all situation "/>
    <n v="1"/>
    <x v="3"/>
    <n v="2"/>
    <x v="5"/>
    <n v="-1"/>
    <s v="Disagree"/>
    <s v="I wish I were In a different choices not "/>
    <s v="belonging, means [Apna pan]"/>
  </r>
  <r>
    <d v="2024-12-12T12:24:41"/>
    <s v="VIRMANI PUBLIC SCHOOL"/>
    <s v="7th"/>
    <x v="2"/>
    <x v="1"/>
    <x v="4"/>
    <x v="2"/>
    <x v="2"/>
    <x v="2"/>
    <s v="Not Applicable"/>
    <s v="Less than 30 minutes"/>
    <n v="1"/>
    <x v="2"/>
    <x v="1"/>
    <x v="1"/>
    <x v="66"/>
    <n v="0"/>
    <x v="4"/>
    <n v="1"/>
    <x v="3"/>
    <s v="I like respect at school because all teachers are behavior good"/>
    <n v="1"/>
    <s v="Agree"/>
    <n v="0"/>
    <x v="2"/>
    <n v="1"/>
    <x v="3"/>
    <n v="1"/>
    <x v="3"/>
    <n v="1"/>
    <x v="1"/>
    <x v="5"/>
    <x v="5"/>
    <n v="1"/>
    <x v="1"/>
    <s v="I feel close with my teacher because the all teacher has my freind "/>
    <n v="1"/>
    <x v="3"/>
    <n v="1"/>
    <x v="2"/>
    <n v="-2"/>
    <s v="Strongly disagree"/>
    <s v="I make friend easily and this school is best form another because this school have all facilities to compare other school, and I am not leaving this school "/>
    <m/>
  </r>
  <r>
    <d v="2024-12-12T12:36:19"/>
    <s v="soumya "/>
    <s v="7th"/>
    <x v="1"/>
    <x v="1"/>
    <x v="4"/>
    <x v="2"/>
    <x v="2"/>
    <x v="2"/>
    <s v="Prefer not to say"/>
    <s v="Not on social Media"/>
    <n v="0"/>
    <x v="1"/>
    <x v="1"/>
    <x v="1"/>
    <x v="67"/>
    <n v="0"/>
    <x v="4"/>
    <n v="-1"/>
    <x v="4"/>
    <s v=" some time my friends do not under stand me and left out that why i am not feel respectful because i do not know when they change and again bully me "/>
    <n v="1"/>
    <s v="Agree"/>
    <n v="-1"/>
    <x v="1"/>
    <n v="0"/>
    <x v="1"/>
    <n v="1"/>
    <x v="3"/>
    <n v="1"/>
    <x v="1"/>
    <x v="3"/>
    <x v="3"/>
    <n v="1"/>
    <x v="1"/>
    <s v="because sometime my teacher is in tension and then i share something they listen to me and come in more Tension "/>
    <n v="2"/>
    <x v="1"/>
    <n v="1"/>
    <x v="2"/>
    <n v="1"/>
    <s v="Agree"/>
    <s v="because my friends not understanding me every time, they say you are not right"/>
    <s v="my best friend understands me but not everyone. I wish this school to be till 12th so that I can make my friends understand"/>
  </r>
  <r>
    <d v="2024-12-13T10:14:26"/>
    <s v="VIRMANI PUBLIC SCHOOL"/>
    <s v="6th"/>
    <x v="2"/>
    <x v="1"/>
    <x v="4"/>
    <x v="2"/>
    <x v="2"/>
    <x v="2"/>
    <s v="Prefer not to say"/>
    <s v="30 minutes to 1 hour"/>
    <n v="1"/>
    <x v="2"/>
    <x v="2"/>
    <x v="2"/>
    <x v="68"/>
    <n v="0"/>
    <x v="4"/>
    <n v="1"/>
    <x v="3"/>
    <s v="yes others teachers respect me and my classmates also_x000a_"/>
    <n v="2"/>
    <s v="Strongly Agree"/>
    <n v="0"/>
    <x v="2"/>
    <n v="2"/>
    <x v="4"/>
    <n v="1"/>
    <x v="3"/>
    <n v="2"/>
    <x v="3"/>
    <x v="5"/>
    <x v="5"/>
    <n v="1"/>
    <x v="1"/>
    <s v="yes because every teacher respect me and i will close to it_x000a_"/>
    <n v="2"/>
    <x v="1"/>
    <n v="2"/>
    <x v="5"/>
    <n v="0"/>
    <s v="Neutral"/>
    <s v="no i am ok at school_x000a_"/>
    <m/>
  </r>
  <r>
    <d v="2024-12-13T10:19:35"/>
    <s v="VIRMANI PUBLIC SCHOOL"/>
    <s v="6th"/>
    <x v="2"/>
    <x v="1"/>
    <x v="2"/>
    <x v="1"/>
    <x v="2"/>
    <x v="2"/>
    <s v="Prefer not to say"/>
    <s v="Less than 30 minutes"/>
    <n v="1"/>
    <x v="2"/>
    <x v="1"/>
    <x v="1"/>
    <x v="69"/>
    <n v="2"/>
    <x v="5"/>
    <n v="2"/>
    <x v="5"/>
    <s v="correct"/>
    <n v="2"/>
    <s v="Strongly Agree"/>
    <n v="2"/>
    <x v="3"/>
    <n v="1"/>
    <x v="3"/>
    <n v="2"/>
    <x v="5"/>
    <n v="1"/>
    <x v="1"/>
    <x v="1"/>
    <x v="1"/>
    <n v="-1"/>
    <x v="2"/>
    <s v="agree"/>
    <n v="2"/>
    <x v="1"/>
    <n v="2"/>
    <x v="5"/>
    <n v="-1"/>
    <s v="Disagree"/>
    <s v="strongly agree"/>
    <s v="happy"/>
  </r>
  <r>
    <d v="2024-12-13T10:24:56"/>
    <s v="Virmani  Public School"/>
    <s v="6th"/>
    <x v="2"/>
    <x v="1"/>
    <x v="5"/>
    <x v="3"/>
    <x v="2"/>
    <x v="6"/>
    <s v="Prefer not to say"/>
    <s v="30 minutes to 1 hour"/>
    <n v="1"/>
    <x v="2"/>
    <x v="1"/>
    <x v="1"/>
    <x v="70"/>
    <n v="1"/>
    <x v="2"/>
    <n v="1"/>
    <x v="3"/>
    <s v="yes i feel respected at school because classsmates respect me"/>
    <n v="2"/>
    <s v="Strongly Agree"/>
    <n v="1"/>
    <x v="5"/>
    <n v="2"/>
    <x v="4"/>
    <n v="2"/>
    <x v="5"/>
    <n v="1"/>
    <x v="1"/>
    <x v="4"/>
    <x v="4"/>
    <n v="2"/>
    <x v="4"/>
    <s v="yes i feel close to my teachers because they respect me"/>
    <n v="2"/>
    <x v="1"/>
    <n v="2"/>
    <x v="5"/>
    <n v="2"/>
    <s v="Strongly Agree"/>
    <s v="no i am ok👍"/>
    <s v="no everything was covered"/>
  </r>
  <r>
    <d v="2024-12-13T10:30:17"/>
    <s v="VIRMANI PUBLIC SCHOOL"/>
    <s v="6th"/>
    <x v="2"/>
    <x v="1"/>
    <x v="4"/>
    <x v="2"/>
    <x v="2"/>
    <x v="2"/>
    <s v="Have you moved to this school in the last few years?"/>
    <s v="1 to 2 hours"/>
    <n v="2"/>
    <x v="3"/>
    <x v="3"/>
    <x v="3"/>
    <x v="71"/>
    <n v="1"/>
    <x v="2"/>
    <n v="1"/>
    <x v="3"/>
    <s v="yes, I feel welcomed and respected at school because i got respected and welcome."/>
    <n v="2"/>
    <s v="Strongly Agree"/>
    <n v="0"/>
    <x v="2"/>
    <n v="2"/>
    <x v="4"/>
    <n v="1"/>
    <x v="3"/>
    <n v="1"/>
    <x v="1"/>
    <x v="5"/>
    <x v="5"/>
    <n v="1"/>
    <x v="1"/>
    <s v="Yes, because my teachers are good."/>
    <n v="0"/>
    <x v="2"/>
    <n v="0"/>
    <x v="1"/>
    <n v="-1"/>
    <s v="Disagree"/>
    <s v="Yes, because my school is good and my schoolmates are too much good ."/>
    <s v="Fight And Bad words in school affects to my feelings in school ."/>
  </r>
  <r>
    <d v="2024-12-13T10:36:13"/>
    <s v="VIRMANI PUBLIC SCHOOL "/>
    <s v="6th"/>
    <x v="2"/>
    <x v="1"/>
    <x v="4"/>
    <x v="2"/>
    <x v="2"/>
    <x v="4"/>
    <s v="Have you moved to this school in the last few years?"/>
    <s v="Less than 30 minutes"/>
    <n v="1"/>
    <x v="2"/>
    <x v="1"/>
    <x v="1"/>
    <x v="72"/>
    <n v="0"/>
    <x v="4"/>
    <n v="1"/>
    <x v="3"/>
    <s v="i am agree Because i am welcome by Guard uncle ."/>
    <n v="2"/>
    <s v="Strongly Agree"/>
    <n v="0"/>
    <x v="2"/>
    <n v="2"/>
    <x v="4"/>
    <n v="1"/>
    <x v="3"/>
    <n v="2"/>
    <x v="3"/>
    <x v="3"/>
    <x v="3"/>
    <n v="1"/>
    <x v="1"/>
    <s v="I am agree Because school teacher is close me ."/>
    <n v="2"/>
    <x v="1"/>
    <n v="1"/>
    <x v="2"/>
    <n v="-1"/>
    <s v="Disagree"/>
    <s v="I am Disagree because this school is good ; best and discipline ."/>
    <s v="no ' there is no thing that is affects my feel about belonging at School ."/>
  </r>
  <r>
    <d v="2024-12-13T10:40:55"/>
    <s v="VIRMANI PUBLIC SCHOOL"/>
    <s v="6th"/>
    <x v="2"/>
    <x v="1"/>
    <x v="2"/>
    <x v="1"/>
    <x v="2"/>
    <x v="2"/>
    <s v="Prefer not to say"/>
    <s v="Less than 30 minutes"/>
    <n v="2"/>
    <x v="3"/>
    <x v="3"/>
    <x v="3"/>
    <x v="73"/>
    <n v="1"/>
    <x v="2"/>
    <n v="2"/>
    <x v="5"/>
    <s v="yes because i am very happy to respected at school"/>
    <n v="2"/>
    <s v="Strongly Agree"/>
    <n v="2"/>
    <x v="3"/>
    <n v="1"/>
    <x v="3"/>
    <n v="1"/>
    <x v="3"/>
    <n v="1"/>
    <x v="1"/>
    <x v="5"/>
    <x v="5"/>
    <n v="1"/>
    <x v="1"/>
    <s v="agree because my teacher is very genious"/>
    <n v="2"/>
    <x v="1"/>
    <n v="1"/>
    <x v="2"/>
    <n v="1"/>
    <s v="Agree"/>
    <s v="these are  agree school because the school is very good my friend is good"/>
    <s v="i was to neutral feel"/>
  </r>
  <r>
    <d v="2024-12-13T10:46:54"/>
    <s v="VIRMANI PUBLIC SCHOOL"/>
    <s v="6th"/>
    <x v="2"/>
    <x v="1"/>
    <x v="6"/>
    <x v="1"/>
    <x v="2"/>
    <x v="6"/>
    <s v="Have you moved to this school in the last few years?"/>
    <s v="Less than 30 minutes"/>
    <n v="-2"/>
    <x v="4"/>
    <x v="3"/>
    <x v="3"/>
    <x v="74"/>
    <n v="2"/>
    <x v="5"/>
    <n v="2"/>
    <x v="5"/>
    <s v="i make friend easily at school "/>
    <n v="0"/>
    <s v="Neutral"/>
    <n v="-1"/>
    <x v="1"/>
    <n v="0"/>
    <x v="1"/>
    <n v="-1"/>
    <x v="2"/>
    <n v="0"/>
    <x v="4"/>
    <x v="3"/>
    <x v="3"/>
    <n v="0"/>
    <x v="5"/>
    <s v="I get to activities at music sport or clubs "/>
    <n v="0"/>
    <x v="2"/>
    <n v="0"/>
    <x v="1"/>
    <n v="-1"/>
    <s v="Disagree"/>
    <s v="yes because my school is good, and my schoolmates are too much good "/>
    <s v="fight and bad world ues nahi "/>
  </r>
  <r>
    <d v="2024-12-13T10:50:29"/>
    <s v="VIRMANI PUBLIC SCHOOL"/>
    <s v="6th"/>
    <x v="1"/>
    <x v="2"/>
    <x v="5"/>
    <x v="1"/>
    <x v="18"/>
    <x v="2"/>
    <s v="Prefer not to say"/>
    <s v="Not on social Media"/>
    <n v="-1"/>
    <x v="5"/>
    <x v="4"/>
    <x v="4"/>
    <x v="75"/>
    <n v="-1"/>
    <x v="1"/>
    <n v="1"/>
    <x v="3"/>
    <s v="some of my friends are respected me and other friends are not"/>
    <n v="1"/>
    <s v="Agree"/>
    <n v="2"/>
    <x v="3"/>
    <n v="1"/>
    <x v="3"/>
    <n v="1"/>
    <x v="3"/>
    <n v="1"/>
    <x v="1"/>
    <x v="5"/>
    <x v="5"/>
    <n v="1"/>
    <x v="1"/>
    <s v="i can not feel close to my teachers because some problems i can not tell the teachers"/>
    <n v="1"/>
    <x v="3"/>
    <n v="2"/>
    <x v="5"/>
    <n v="2"/>
    <s v="Strongly Agree"/>
    <s v="because our school is not treat very respected to me"/>
    <s v="nothing else"/>
  </r>
  <r>
    <d v="2024-12-13T10:53:25"/>
    <s v="VIRMANI PUBLIC SCHOOL"/>
    <s v="6th"/>
    <x v="2"/>
    <x v="1"/>
    <x v="4"/>
    <x v="1"/>
    <x v="2"/>
    <x v="3"/>
    <s v="Have you moved to this school in the last few years?"/>
    <s v="1 to 2 hours"/>
    <n v="2"/>
    <x v="3"/>
    <x v="1"/>
    <x v="1"/>
    <x v="76"/>
    <n v="0"/>
    <x v="4"/>
    <n v="1"/>
    <x v="3"/>
    <s v="I agree my teachers respect at a school "/>
    <n v="1"/>
    <s v="Agree"/>
    <n v="0"/>
    <x v="2"/>
    <n v="0"/>
    <x v="1"/>
    <n v="1"/>
    <x v="3"/>
    <n v="2"/>
    <x v="3"/>
    <x v="5"/>
    <x v="5"/>
    <n v="0"/>
    <x v="5"/>
    <s v="I am seen me teachers and student"/>
    <n v="2"/>
    <x v="1"/>
    <n v="1"/>
    <x v="2"/>
    <n v="-1"/>
    <s v="Disagree"/>
    <s v=" my school no different at a school"/>
    <s v="no there is no thing affects a feel about at a school"/>
  </r>
  <r>
    <d v="2024-12-13T10:58:51"/>
    <s v="Mridul"/>
    <s v="6th"/>
    <x v="2"/>
    <x v="1"/>
    <x v="4"/>
    <x v="2"/>
    <x v="2"/>
    <x v="2"/>
    <s v="Not Applicable"/>
    <s v="1 to 2 hours"/>
    <n v="1"/>
    <x v="2"/>
    <x v="1"/>
    <x v="1"/>
    <x v="77"/>
    <n v="0"/>
    <x v="4"/>
    <n v="0"/>
    <x v="1"/>
    <s v="because in school many of student say the slang word"/>
    <n v="0"/>
    <s v="Neutral"/>
    <n v="0"/>
    <x v="2"/>
    <n v="0"/>
    <x v="1"/>
    <n v="0"/>
    <x v="1"/>
    <n v="2"/>
    <x v="3"/>
    <x v="3"/>
    <x v="3"/>
    <n v="-2"/>
    <x v="3"/>
    <s v="because they did not give the sports periode"/>
    <n v="0"/>
    <x v="2"/>
    <n v="-1"/>
    <x v="4"/>
    <n v="2"/>
    <s v="Strongly Agree"/>
    <s v="because we shift the house  "/>
    <s v=" no"/>
  </r>
  <r>
    <d v="2024-12-13T11:00:32"/>
    <s v="virmani public school."/>
    <s v="6th"/>
    <x v="1"/>
    <x v="1"/>
    <x v="4"/>
    <x v="2"/>
    <x v="19"/>
    <x v="6"/>
    <s v="Repeated a grade before (medical, personal or any other reasons)"/>
    <s v="1 to 2 hours"/>
    <n v="0"/>
    <x v="1"/>
    <x v="3"/>
    <x v="3"/>
    <x v="78"/>
    <n v="-1"/>
    <x v="1"/>
    <n v="1"/>
    <x v="3"/>
    <s v="some friend respect with me and other also."/>
    <n v="1"/>
    <s v="Agree"/>
    <n v="0"/>
    <x v="2"/>
    <n v="1"/>
    <x v="3"/>
    <n v="1"/>
    <x v="3"/>
    <n v="1"/>
    <x v="1"/>
    <x v="3"/>
    <x v="3"/>
    <n v="1"/>
    <x v="1"/>
    <s v="no because i didnot close my teacher at school -kyuki mujhe padna pasand hai isliye mujhe lagta hai ki mai unke bahot karib hu."/>
    <n v="1"/>
    <x v="3"/>
    <n v="0"/>
    <x v="1"/>
    <n v="1"/>
    <s v="Agree"/>
    <s v="because kuch student with bulli me."/>
    <s v="yes"/>
  </r>
  <r>
    <d v="2024-12-13T11:01:50"/>
    <s v="yugansh"/>
    <s v="6th"/>
    <x v="2"/>
    <x v="1"/>
    <x v="4"/>
    <x v="2"/>
    <x v="20"/>
    <x v="7"/>
    <s v="Not Applicable"/>
    <s v="Less than 30 minutes"/>
    <n v="2"/>
    <x v="3"/>
    <x v="1"/>
    <x v="1"/>
    <x v="79"/>
    <n v="1"/>
    <x v="2"/>
    <n v="1"/>
    <x v="3"/>
    <s v="AGREE because my teachers and friend respect me"/>
    <n v="1"/>
    <s v="Agree"/>
    <n v="1"/>
    <x v="5"/>
    <n v="1"/>
    <x v="3"/>
    <n v="2"/>
    <x v="5"/>
    <n v="1"/>
    <x v="1"/>
    <x v="4"/>
    <x v="4"/>
    <n v="2"/>
    <x v="4"/>
    <s v="yes i feel close to my teachers because he and she are very lovely"/>
    <n v="2"/>
    <x v="1"/>
    <n v="2"/>
    <x v="5"/>
    <n v="-2"/>
    <s v="Strongly disagree"/>
    <s v="strongly disagree because i feel safe in this school"/>
    <s v="I feel happy in school"/>
  </r>
  <r>
    <d v="2024-12-13T11:02:37"/>
    <s v="VPS"/>
    <s v="6th"/>
    <x v="2"/>
    <x v="1"/>
    <x v="4"/>
    <x v="1"/>
    <x v="21"/>
    <x v="2"/>
    <s v="Prefer not to say"/>
    <s v="Not on social Media"/>
    <n v="1"/>
    <x v="2"/>
    <x v="1"/>
    <x v="1"/>
    <x v="80"/>
    <n v="2"/>
    <x v="5"/>
    <n v="1"/>
    <x v="3"/>
    <s v="because my friend"/>
    <n v="1"/>
    <s v="Agree"/>
    <n v="0"/>
    <x v="2"/>
    <n v="2"/>
    <x v="4"/>
    <n v="2"/>
    <x v="5"/>
    <n v="-1"/>
    <x v="5"/>
    <x v="4"/>
    <x v="4"/>
    <n v="2"/>
    <x v="4"/>
    <s v="because my teacher isvery god "/>
    <n v="2"/>
    <x v="1"/>
    <n v="2"/>
    <x v="5"/>
    <n v="-1"/>
    <s v="Disagree"/>
    <s v="my this school is very cool"/>
    <s v="i feel comfortable in my school"/>
  </r>
  <r>
    <d v="2024-12-13T11:03:24"/>
    <s v="VPS"/>
    <s v="6th"/>
    <x v="2"/>
    <x v="1"/>
    <x v="3"/>
    <x v="3"/>
    <x v="2"/>
    <x v="6"/>
    <s v="Not Applicable"/>
    <s v="30 minutes to 1 hour"/>
    <n v="2"/>
    <x v="3"/>
    <x v="1"/>
    <x v="1"/>
    <x v="81"/>
    <n v="1"/>
    <x v="2"/>
    <n v="-1"/>
    <x v="4"/>
    <s v="becaese in the my school big student use bad launueg"/>
    <n v="2"/>
    <s v="Strongly Agree"/>
    <n v="0"/>
    <x v="2"/>
    <n v="-1"/>
    <x v="2"/>
    <n v="-1"/>
    <x v="2"/>
    <n v="-1"/>
    <x v="5"/>
    <x v="5"/>
    <x v="5"/>
    <n v="-1"/>
    <x v="2"/>
    <s v="no my teachers not close at school"/>
    <n v="2"/>
    <x v="1"/>
    <n v="2"/>
    <x v="5"/>
    <n v="-1"/>
    <s v="Disagree"/>
    <s v=" yes beacuese so many different school so so many stuedent study in the school"/>
    <s v="i am feel good"/>
  </r>
  <r>
    <d v="2024-12-13T11:03:47"/>
    <s v="virmany public school"/>
    <s v="6th"/>
    <x v="2"/>
    <x v="1"/>
    <x v="4"/>
    <x v="1"/>
    <x v="22"/>
    <x v="3"/>
    <s v="Have you moved to this school in the last few years?"/>
    <s v="30 minutes to 1 hour"/>
    <n v="1"/>
    <x v="2"/>
    <x v="4"/>
    <x v="4"/>
    <x v="82"/>
    <n v="0"/>
    <x v="4"/>
    <n v="1"/>
    <x v="3"/>
    <s v="I respect my because I feel happy in school "/>
    <n v="1"/>
    <s v="Agree"/>
    <n v="1"/>
    <x v="5"/>
    <n v="1"/>
    <x v="3"/>
    <n v="2"/>
    <x v="5"/>
    <n v="2"/>
    <x v="3"/>
    <x v="1"/>
    <x v="1"/>
    <n v="1"/>
    <x v="1"/>
    <s v="I feel close to my teacher because I respect my teacher"/>
    <n v="1"/>
    <x v="3"/>
    <n v="0"/>
    <x v="1"/>
    <n v="-1"/>
    <s v="Disagree"/>
    <s v="I am happy in school because I study in school I play in with my friend's and i doing activity in school"/>
    <s v="explain my teacher"/>
  </r>
  <r>
    <d v="2024-12-13T11:05:43"/>
    <s v="VIRMANI PUBLIC SCHOOL"/>
    <s v="6th"/>
    <x v="1"/>
    <x v="1"/>
    <x v="5"/>
    <x v="1"/>
    <x v="23"/>
    <x v="1"/>
    <s v="Repeated a grade before (medical, personal or any other reasons)"/>
    <s v="30 minutes to 1 hour"/>
    <n v="1"/>
    <x v="2"/>
    <x v="1"/>
    <x v="1"/>
    <x v="83"/>
    <n v="1"/>
    <x v="2"/>
    <n v="1"/>
    <x v="3"/>
    <s v="I RESPEKT IN MY SCHOOL WITH MY FRIEND"/>
    <n v="1"/>
    <s v="Agree"/>
    <n v="-1"/>
    <x v="1"/>
    <n v="1"/>
    <x v="3"/>
    <n v="1"/>
    <x v="3"/>
    <n v="1"/>
    <x v="1"/>
    <x v="1"/>
    <x v="1"/>
    <n v="1"/>
    <x v="1"/>
    <s v="I FEEL CLOSE TO MY TEACHER"/>
    <n v="1"/>
    <x v="3"/>
    <n v="0"/>
    <x v="1"/>
    <n v="-1"/>
    <s v="Disagree"/>
    <s v="BECAUSE I HAVE FRIEND IN SCHOOL "/>
    <s v="YES"/>
  </r>
  <r>
    <d v="2024-12-13T11:07:24"/>
    <s v="VIRMANI PUBLIC SCHOOL"/>
    <s v="6th"/>
    <x v="2"/>
    <x v="2"/>
    <x v="2"/>
    <x v="2"/>
    <x v="2"/>
    <x v="7"/>
    <s v="Have you moved to this school in the last few years?"/>
    <s v="30 minutes to 1 hour"/>
    <n v="2"/>
    <x v="3"/>
    <x v="1"/>
    <x v="1"/>
    <x v="84"/>
    <n v="1"/>
    <x v="2"/>
    <n v="-1"/>
    <x v="4"/>
    <s v="i am feel shudent is stranger"/>
    <n v="-1"/>
    <s v="Disagree"/>
    <n v="-1"/>
    <x v="1"/>
    <n v="1"/>
    <x v="3"/>
    <n v="1"/>
    <x v="3"/>
    <n v="-1"/>
    <x v="5"/>
    <x v="5"/>
    <x v="5"/>
    <n v="1"/>
    <x v="1"/>
    <s v="i feel close to my teacher  yes -becuase she teach well"/>
    <n v="1"/>
    <x v="3"/>
    <n v="1"/>
    <x v="2"/>
    <n v="-1"/>
    <s v="Disagree"/>
    <s v="because i like teachers here"/>
    <s v="no"/>
  </r>
  <r>
    <d v="2024-12-13T13:46:47"/>
    <s v="VIRMANI PUBLIC SCHOOL"/>
    <s v="6th"/>
    <x v="2"/>
    <x v="1"/>
    <x v="4"/>
    <x v="2"/>
    <x v="2"/>
    <x v="4"/>
    <s v="Not Applicable"/>
    <s v="1 to 2 hours"/>
    <n v="1"/>
    <x v="2"/>
    <x v="3"/>
    <x v="3"/>
    <x v="85"/>
    <n v="2"/>
    <x v="5"/>
    <n v="1"/>
    <x v="3"/>
    <s v="yes, i feel respected in my school because my friend are very nice and all my friend respect me and i respect my friend"/>
    <n v="2"/>
    <s v="Strongly Agree"/>
    <n v="2"/>
    <x v="3"/>
    <n v="1"/>
    <x v="3"/>
    <n v="2"/>
    <x v="5"/>
    <n v="2"/>
    <x v="3"/>
    <x v="5"/>
    <x v="5"/>
    <n v="1"/>
    <x v="1"/>
    <s v="i feel very close to amit sir because he solve my all the problem that i have "/>
    <n v="2"/>
    <x v="1"/>
    <n v="2"/>
    <x v="5"/>
    <n v="-2"/>
    <s v="Strongly disagree"/>
    <s v="this school is very perfect and do not wish that i am in diffrent"/>
    <s v="no there is not anything that effect my belonging in school"/>
  </r>
  <r>
    <d v="2024-12-13T13:54:22"/>
    <s v="VIRMANI PUBLIC SCHOOL"/>
    <s v="6th"/>
    <x v="2"/>
    <x v="2"/>
    <x v="2"/>
    <x v="2"/>
    <x v="2"/>
    <x v="5"/>
    <s v="Not Applicable"/>
    <s v="2 to 3 hours"/>
    <n v="2"/>
    <x v="3"/>
    <x v="3"/>
    <x v="3"/>
    <x v="86"/>
    <n v="2"/>
    <x v="5"/>
    <n v="2"/>
    <x v="5"/>
    <s v="I feel respected at school because they all teachers give respected all students"/>
    <n v="2"/>
    <s v="Strongly Agree"/>
    <n v="2"/>
    <x v="3"/>
    <n v="2"/>
    <x v="4"/>
    <n v="2"/>
    <x v="5"/>
    <n v="1"/>
    <x v="1"/>
    <x v="4"/>
    <x v="4"/>
    <n v="2"/>
    <x v="4"/>
    <s v=" becaues we do activites with teachers like sports , music ,clubs and ect."/>
    <n v="2"/>
    <x v="1"/>
    <n v="1"/>
    <x v="2"/>
    <n v="-1"/>
    <s v="Disagree"/>
    <s v="Because I make other laugh"/>
    <m/>
  </r>
  <r>
    <d v="2024-12-13T13:54:48"/>
    <s v="virmani  publie school"/>
    <s v="6th"/>
    <x v="2"/>
    <x v="1"/>
    <x v="4"/>
    <x v="2"/>
    <x v="2"/>
    <x v="2"/>
    <s v="Repeated a grade before (medical, personal or any other reasons)"/>
    <s v="Less than 30 minutes"/>
    <n v="1"/>
    <x v="2"/>
    <x v="1"/>
    <x v="1"/>
    <x v="87"/>
    <n v="0"/>
    <x v="4"/>
    <n v="2"/>
    <x v="5"/>
    <s v="I FEEL RESPECTED AT SCHOOL BECASE A ASK SAME THING TEACHER HE FRINDLIY HEIP ME "/>
    <n v="2"/>
    <s v="Strongly Agree"/>
    <n v="2"/>
    <x v="3"/>
    <n v="1"/>
    <x v="3"/>
    <n v="1"/>
    <x v="3"/>
    <n v="-1"/>
    <x v="5"/>
    <x v="1"/>
    <x v="1"/>
    <n v="2"/>
    <x v="4"/>
    <s v="I FEEL CLOSE  TO MY TEACHER  AT SCHOOL BEACSE HE AND TEAH FRINDLIY "/>
    <n v="2"/>
    <x v="1"/>
    <n v="-1"/>
    <x v="4"/>
    <n v="-1"/>
    <s v="Disagree"/>
    <s v="I DO NOT WIESH THAT I AM IN DIFFERENTSCHOOL I HAVE SO MUCH FRIND A FEEIL BAD TO LIVE SCHOOL"/>
    <m/>
  </r>
  <r>
    <d v="2024-12-13T13:55:13"/>
    <s v="virmani pubic school"/>
    <s v="6th"/>
    <x v="2"/>
    <x v="1"/>
    <x v="4"/>
    <x v="2"/>
    <x v="2"/>
    <x v="1"/>
    <s v="Have you moved to this school in the last few years?"/>
    <s v="1 to 2 hours"/>
    <n v="2"/>
    <x v="3"/>
    <x v="3"/>
    <x v="3"/>
    <x v="88"/>
    <n v="0"/>
    <x v="4"/>
    <n v="2"/>
    <x v="5"/>
    <s v=" because p;i feel respected at school because all teachers give  respect to all students and do good good behave with us "/>
    <n v="2"/>
    <s v="Strongly Agree"/>
    <n v="1"/>
    <x v="5"/>
    <n v="2"/>
    <x v="4"/>
    <n v="1"/>
    <x v="3"/>
    <n v="2"/>
    <x v="3"/>
    <x v="4"/>
    <x v="4"/>
    <n v="2"/>
    <x v="4"/>
    <s v="because,all the teachers take care of us "/>
    <n v="2"/>
    <x v="1"/>
    <n v="2"/>
    <x v="5"/>
    <n v="-2"/>
    <s v="Strongly disagree"/>
    <s v="because  the school give all the facility and activities and we learn to  much  from the the school"/>
    <m/>
  </r>
  <r>
    <d v="2024-12-13T13:56:04"/>
    <s v="VIRMANI PUBLIC SCHOOL"/>
    <s v="6th"/>
    <x v="2"/>
    <x v="1"/>
    <x v="4"/>
    <x v="1"/>
    <x v="24"/>
    <x v="3"/>
    <s v="Have you moved to this school in the last few years?"/>
    <s v="30 minutes to 1 hour"/>
    <n v="1"/>
    <x v="2"/>
    <x v="3"/>
    <x v="3"/>
    <x v="89"/>
    <n v="0"/>
    <x v="4"/>
    <n v="1"/>
    <x v="3"/>
    <s v="becase of my teacher - solve our problems"/>
    <n v="1"/>
    <s v="Agree"/>
    <n v="1"/>
    <x v="5"/>
    <n v="2"/>
    <x v="4"/>
    <n v="1"/>
    <x v="3"/>
    <n v="1"/>
    <x v="1"/>
    <x v="4"/>
    <x v="4"/>
    <n v="1"/>
    <x v="1"/>
    <s v="becase of he/ she is a good pearson"/>
    <n v="2"/>
    <x v="1"/>
    <n v="1"/>
    <x v="2"/>
    <n v="-1"/>
    <s v="Disagree"/>
    <s v="becase of my friend "/>
    <s v=" I Feel friendly with my friend"/>
  </r>
  <r>
    <d v="2024-12-13T13:58:08"/>
    <s v="VIRMANI PUBLIC SCHOOL"/>
    <s v="6th"/>
    <x v="1"/>
    <x v="1"/>
    <x v="4"/>
    <x v="3"/>
    <x v="2"/>
    <x v="1"/>
    <s v="Not Applicable"/>
    <s v="Less than 30 minutes"/>
    <n v="1"/>
    <x v="2"/>
    <x v="1"/>
    <x v="1"/>
    <x v="90"/>
    <n v="-1"/>
    <x v="1"/>
    <n v="2"/>
    <x v="5"/>
    <s v="i feel respect at school because teachers gives a manner , displane "/>
    <n v="-2"/>
    <s v="Strongly disagree"/>
    <n v="-1"/>
    <x v="1"/>
    <n v="1"/>
    <x v="3"/>
    <n v="1"/>
    <x v="3"/>
    <n v="1"/>
    <x v="1"/>
    <x v="5"/>
    <x v="5"/>
    <n v="1"/>
    <x v="1"/>
    <s v="I feel close to my teachers at school because teachers is our friend  and I feel like This is my sister or brother  "/>
    <n v="1"/>
    <x v="3"/>
    <n v="-1"/>
    <x v="4"/>
    <n v="-1"/>
    <s v="Disagree"/>
    <s v="This very good school and sir / mam is to great that 's why I am not wish  to go in a diffrerent school"/>
    <s v="belonging is so good  , if we belong something that 's mean we love that thing "/>
  </r>
  <r>
    <d v="2024-12-13T14:06:25"/>
    <s v="virmani  public  scchool"/>
    <s v="6th"/>
    <x v="2"/>
    <x v="1"/>
    <x v="4"/>
    <x v="1"/>
    <x v="25"/>
    <x v="6"/>
    <s v="Not Applicable"/>
    <s v="30 minutes to 1 hour"/>
    <n v="0"/>
    <x v="1"/>
    <x v="3"/>
    <x v="3"/>
    <x v="91"/>
    <n v="2"/>
    <x v="5"/>
    <n v="2"/>
    <x v="5"/>
    <s v="_x000a_very  happp  sports"/>
    <n v="-2"/>
    <s v="Strongly disagree"/>
    <n v="0"/>
    <x v="2"/>
    <n v="-2"/>
    <x v="5"/>
    <n v="-2"/>
    <x v="4"/>
    <n v="-1"/>
    <x v="5"/>
    <x v="4"/>
    <x v="4"/>
    <n v="-2"/>
    <x v="3"/>
    <s v="becasue scold. "/>
    <n v="-1"/>
    <x v="5"/>
    <n v="1"/>
    <x v="2"/>
    <n v="0"/>
    <s v="Neutral"/>
    <s v="because this school is good and i study"/>
    <m/>
  </r>
  <r>
    <d v="2024-12-13T14:07:46"/>
    <s v="VPS"/>
    <s v="6th"/>
    <x v="1"/>
    <x v="1"/>
    <x v="4"/>
    <x v="2"/>
    <x v="2"/>
    <x v="2"/>
    <s v="Not Applicable"/>
    <s v="Not on social Media"/>
    <n v="2"/>
    <x v="3"/>
    <x v="3"/>
    <x v="3"/>
    <x v="92"/>
    <n v="2"/>
    <x v="5"/>
    <n v="2"/>
    <x v="5"/>
    <s v="Because My frineds respecte me"/>
    <n v="1"/>
    <s v="Agree"/>
    <n v="-1"/>
    <x v="1"/>
    <n v="2"/>
    <x v="4"/>
    <n v="2"/>
    <x v="5"/>
    <n v="-1"/>
    <x v="5"/>
    <x v="4"/>
    <x v="4"/>
    <n v="-1"/>
    <x v="2"/>
    <s v="yes teachers help me"/>
    <n v="2"/>
    <x v="1"/>
    <n v="2"/>
    <x v="5"/>
    <n v="-1"/>
    <s v="Disagree"/>
    <s v="because I  like my school "/>
    <s v="ok"/>
  </r>
  <r>
    <d v="2024-12-13T14:08:11"/>
    <s v="VIRMANI PUBLIC SCHOOL"/>
    <s v="6th"/>
    <x v="1"/>
    <x v="2"/>
    <x v="4"/>
    <x v="2"/>
    <x v="2"/>
    <x v="2"/>
    <s v="Not Applicable"/>
    <s v="Not on social Media"/>
    <n v="1"/>
    <x v="2"/>
    <x v="3"/>
    <x v="3"/>
    <x v="93"/>
    <n v="1"/>
    <x v="2"/>
    <n v="1"/>
    <x v="3"/>
    <s v="Because i like my Friends help me"/>
    <n v="1"/>
    <s v="Agree"/>
    <n v="2"/>
    <x v="3"/>
    <n v="2"/>
    <x v="4"/>
    <n v="1"/>
    <x v="3"/>
    <n v="2"/>
    <x v="3"/>
    <x v="5"/>
    <x v="5"/>
    <n v="-1"/>
    <x v="2"/>
    <s v="yes becuase they speak sweeetly"/>
    <n v="2"/>
    <x v="1"/>
    <n v="0"/>
    <x v="1"/>
    <n v="0"/>
    <s v="Neutral"/>
    <s v="Because i like my school "/>
    <s v="ok"/>
  </r>
  <r>
    <d v="2024-12-13T14:08:30"/>
    <s v="VIRMANI PUBLIC SCHOOL"/>
    <s v="6th"/>
    <x v="2"/>
    <x v="1"/>
    <x v="4"/>
    <x v="2"/>
    <x v="2"/>
    <x v="6"/>
    <s v="Not Applicable"/>
    <s v="30 minutes to 1 hour"/>
    <n v="2"/>
    <x v="3"/>
    <x v="1"/>
    <x v="1"/>
    <x v="94"/>
    <n v="2"/>
    <x v="5"/>
    <n v="1"/>
    <x v="3"/>
    <s v="because is good"/>
    <n v="0"/>
    <s v="Neutral"/>
    <n v="0"/>
    <x v="2"/>
    <n v="1"/>
    <x v="3"/>
    <n v="0"/>
    <x v="1"/>
    <n v="1"/>
    <x v="1"/>
    <x v="4"/>
    <x v="4"/>
    <n v="0"/>
    <x v="5"/>
    <s v="teachers are good, they scold us"/>
    <n v="2"/>
    <x v="1"/>
    <n v="2"/>
    <x v="5"/>
    <n v="-1"/>
    <s v="Disagree"/>
    <s v="a lot of activities, good school, "/>
    <m/>
  </r>
  <r>
    <d v="2024-12-19T12:37:41"/>
    <s v="VIRMANI PUBLIC SCOOL"/>
    <s v="5th"/>
    <x v="2"/>
    <x v="1"/>
    <x v="4"/>
    <x v="2"/>
    <x v="2"/>
    <x v="2"/>
    <s v="Not Applicable"/>
    <s v="2 to 3 hours"/>
    <n v="0"/>
    <x v="1"/>
    <x v="1"/>
    <x v="1"/>
    <x v="95"/>
    <n v="0"/>
    <x v="4"/>
    <n v="0"/>
    <x v="1"/>
    <s v="NO ONLY WHEN I TOP ONLY IN 1 TEST"/>
    <n v="1"/>
    <s v="Agree"/>
    <n v="-1"/>
    <x v="1"/>
    <n v="1"/>
    <x v="3"/>
    <n v="0"/>
    <x v="1"/>
    <n v="1"/>
    <x v="1"/>
    <x v="5"/>
    <x v="5"/>
    <n v="-1"/>
    <x v="2"/>
    <s v="NO BECAUSE SOMETIMES TEACHERS DONT GIVE US SPORTS"/>
    <n v="2"/>
    <x v="1"/>
    <n v="1"/>
    <x v="2"/>
    <n v="-2"/>
    <s v="Strongly disagree"/>
    <s v="NO I LIKE MY SCHOOL BECAUSE OUR TEACHERS ARE SWEET"/>
    <s v="MY BEST FRIENDS AND MY FRIENDS"/>
  </r>
  <r>
    <d v="2024-12-19T12:46:10"/>
    <s v="virmani  public  school"/>
    <s v="5th"/>
    <x v="2"/>
    <x v="1"/>
    <x v="4"/>
    <x v="2"/>
    <x v="2"/>
    <x v="6"/>
    <s v="Prefer not to say"/>
    <s v="Less than 30 minutes"/>
    <n v="0"/>
    <x v="1"/>
    <x v="3"/>
    <x v="3"/>
    <x v="96"/>
    <n v="2"/>
    <x v="5"/>
    <n v="1"/>
    <x v="3"/>
    <s v="DO NOT FIGHT MY FRIEND"/>
    <n v="2"/>
    <s v="Strongly Agree"/>
    <n v="0"/>
    <x v="2"/>
    <n v="2"/>
    <x v="4"/>
    <n v="2"/>
    <x v="5"/>
    <n v="2"/>
    <x v="3"/>
    <x v="1"/>
    <x v="1"/>
    <n v="2"/>
    <x v="4"/>
    <s v="DO NOT  USE   ABBUSE WORD"/>
    <n v="0"/>
    <x v="2"/>
    <n v="0"/>
    <x v="1"/>
    <n v="-1"/>
    <s v="Disagree"/>
    <s v="ALL TEACHER IS BEST"/>
    <s v="MY FREIND IS MY BELONGING"/>
  </r>
  <r>
    <d v="2024-12-19T13:28:36"/>
    <s v="VIRMANI PUBLIC SCHOOL"/>
    <s v="5th"/>
    <x v="2"/>
    <x v="1"/>
    <x v="4"/>
    <x v="2"/>
    <x v="2"/>
    <x v="3"/>
    <s v="Not Applicable"/>
    <s v="30 minutes to 1 hour"/>
    <n v="1"/>
    <x v="2"/>
    <x v="1"/>
    <x v="1"/>
    <x v="97"/>
    <n v="2"/>
    <x v="5"/>
    <n v="1"/>
    <x v="3"/>
    <s v="I FEEL LITTLE BIT NOT RESPECTED BECAUSE SOMETIMES STUDENTS HURT ME."/>
    <n v="1"/>
    <s v="Agree"/>
    <n v="0"/>
    <x v="2"/>
    <n v="2"/>
    <x v="4"/>
    <n v="1"/>
    <x v="3"/>
    <n v="1"/>
    <x v="1"/>
    <x v="4"/>
    <x v="4"/>
    <n v="2"/>
    <x v="4"/>
    <s v="I FEEL CLOSE TO MY TEACHER BECAUSE MY MAM ASK QUESTIONS TO ME."/>
    <n v="1"/>
    <x v="3"/>
    <n v="0"/>
    <x v="1"/>
    <n v="-2"/>
    <s v="Strongly disagree"/>
    <s v="I WANT TO WERE IN THIS SCHOOL BECAUSE EVERY TECHER GIVE PERMISSION TO DO ACTIVITIES."/>
    <s v="I AM BELONGING AT THIS SCHOOL THAT FROM SMALL CLASSES TO BIG CLASSES I ACHIEVE MANY THINGS AND VOCABULARY."/>
  </r>
  <r>
    <d v="2024-12-19T13:43:07"/>
    <s v="VIRMANI PUBLIC SCHOOL"/>
    <s v="5th"/>
    <x v="2"/>
    <x v="1"/>
    <x v="4"/>
    <x v="2"/>
    <x v="26"/>
    <x v="2"/>
    <s v="Repeated a grade before (medical, personal or any other reasons)"/>
    <s v="Less than 30 minutes"/>
    <n v="2"/>
    <x v="3"/>
    <x v="3"/>
    <x v="3"/>
    <x v="98"/>
    <n v="2"/>
    <x v="5"/>
    <n v="0"/>
    <x v="1"/>
    <s v="because in  nursery class students asked to me that what is the meaning of this question . "/>
    <n v="0"/>
    <s v="Neutral"/>
    <n v="0"/>
    <x v="2"/>
    <n v="0"/>
    <x v="1"/>
    <n v="2"/>
    <x v="5"/>
    <n v="0"/>
    <x v="4"/>
    <x v="4"/>
    <x v="4"/>
    <n v="2"/>
    <x v="4"/>
    <s v="MY Teacher every Things listen to me ."/>
    <n v="2"/>
    <x v="1"/>
    <n v="0"/>
    <x v="1"/>
    <n v="-1"/>
    <s v="Disagree"/>
    <s v="Because this school is my first school and many memories"/>
    <s v="Together my friends play and study"/>
  </r>
  <r>
    <d v="2024-12-19T13:46:05"/>
    <s v="virmani public school "/>
    <s v="5th"/>
    <x v="1"/>
    <x v="1"/>
    <x v="4"/>
    <x v="2"/>
    <x v="2"/>
    <x v="3"/>
    <s v="Have you moved to this school in the last few years?"/>
    <s v="Less than 30 minutes"/>
    <n v="2"/>
    <x v="3"/>
    <x v="3"/>
    <x v="3"/>
    <x v="99"/>
    <n v="2"/>
    <x v="5"/>
    <n v="2"/>
    <x v="5"/>
    <s v="when i go in the  ground young students were say didi ."/>
    <n v="1"/>
    <s v="Agree"/>
    <n v="1"/>
    <x v="5"/>
    <n v="2"/>
    <x v="4"/>
    <n v="2"/>
    <x v="5"/>
    <n v="1"/>
    <x v="1"/>
    <x v="4"/>
    <x v="4"/>
    <n v="2"/>
    <x v="4"/>
    <s v="because my teachers at school is talk softly and  teach something new "/>
    <n v="2"/>
    <x v="1"/>
    <n v="1"/>
    <x v="2"/>
    <n v="1"/>
    <s v="Agree"/>
    <s v="because difficulty to make new friend ."/>
    <s v="when i am not come school my friend help me ."/>
  </r>
  <r>
    <d v="2024-12-11T12:44:53"/>
    <s v="VPS hindi"/>
    <s v="8th"/>
    <x v="1"/>
    <x v="1"/>
    <x v="3"/>
    <x v="2"/>
    <x v="2"/>
    <x v="1"/>
    <s v="क्या आप पिछले कुछ वर्षों में इस स्कूल में आए हैं?"/>
    <s v="3 घंटे से अधिक"/>
    <n v="1"/>
    <x v="2"/>
    <x v="4"/>
    <x v="4"/>
    <x v="100"/>
    <n v="1"/>
    <x v="2"/>
    <n v="-1"/>
    <x v="4"/>
    <s v="kyuki mera koi bhi  dost nahi hai"/>
    <n v="-2"/>
    <s v="Strongly disagree"/>
    <n v="-2"/>
    <x v="4"/>
    <n v="2"/>
    <x v="4"/>
    <n v="-1"/>
    <x v="2"/>
    <n v="-2"/>
    <x v="2"/>
    <x v="5"/>
    <x v="5"/>
    <n v="1"/>
    <x v="1"/>
    <s v="kyki voo teacher hai -they're good"/>
    <n v="-2"/>
    <x v="4"/>
    <n v="1"/>
    <x v="2"/>
    <n v="-2"/>
    <s v="Strongly disagree"/>
    <s v="kyuki yee school aacha hai -because of good studies and good teachers "/>
    <s v="nahi "/>
  </r>
  <r>
    <d v="2024-12-12T10:50:00"/>
    <s v="virmani public school"/>
    <s v="7th"/>
    <x v="2"/>
    <x v="1"/>
    <x v="3"/>
    <x v="2"/>
    <x v="2"/>
    <x v="8"/>
    <s v="कोई No"/>
    <s v="1 से 2 घंटे"/>
    <n v="1"/>
    <x v="2"/>
    <x v="2"/>
    <x v="2"/>
    <x v="101"/>
    <n v="0"/>
    <x v="4"/>
    <n v="1"/>
    <x v="3"/>
    <s v="zyata tar log mere dost h"/>
    <n v="1"/>
    <s v="Agree"/>
    <n v="0"/>
    <x v="2"/>
    <n v="1"/>
    <x v="3"/>
    <n v="0"/>
    <x v="1"/>
    <n v="1"/>
    <x v="1"/>
    <x v="3"/>
    <x v="3"/>
    <n v="1"/>
    <x v="1"/>
    <s v="sare teachers acche h"/>
    <n v="0"/>
    <x v="2"/>
    <n v="1"/>
    <x v="2"/>
    <n v="-2"/>
    <s v="Strongly disagree"/>
    <s v="yha ke sare rooms ki and education ki qualities acchi h"/>
    <m/>
  </r>
  <r>
    <d v="2024-12-12T12:00:38"/>
    <s v="virmani public school "/>
    <s v="7th"/>
    <x v="2"/>
    <x v="1"/>
    <x v="7"/>
    <x v="3"/>
    <x v="2"/>
    <x v="1"/>
    <s v="Prefer not to say"/>
    <s v="30 मिनट से कम"/>
    <n v="-2"/>
    <x v="4"/>
    <x v="3"/>
    <x v="3"/>
    <x v="102"/>
    <n v="0"/>
    <x v="4"/>
    <n v="-1"/>
    <x v="4"/>
    <s v="students disrespect me"/>
    <n v="-1"/>
    <s v="Disagree"/>
    <n v="0"/>
    <x v="2"/>
    <n v="-2"/>
    <x v="5"/>
    <n v="2"/>
    <x v="5"/>
    <n v="1"/>
    <x v="1"/>
    <x v="2"/>
    <x v="2"/>
    <n v="1"/>
    <x v="1"/>
    <s v="teacher are kind"/>
    <n v="0"/>
    <x v="2"/>
    <n v="-2"/>
    <x v="3"/>
    <n v="-1"/>
    <s v="Disagree"/>
    <s v="i am happy"/>
    <s v="no"/>
  </r>
  <r>
    <d v="2024-12-13T10:38:10"/>
    <s v="Virmani Public School"/>
    <s v="6th"/>
    <x v="1"/>
    <x v="1"/>
    <x v="1"/>
    <x v="1"/>
    <x v="27"/>
    <x v="8"/>
    <s v="किसी कारण से (चिकित्सकीय, व्यक्तिगत या अन्य) कक्षा दोहराई है।"/>
    <s v="30 मिनट से 1 घंटे"/>
    <n v="1"/>
    <x v="2"/>
    <x v="3"/>
    <x v="3"/>
    <x v="103"/>
    <n v="1"/>
    <x v="2"/>
    <n v="1"/>
    <x v="3"/>
    <s v="Mujhe school main samanit mehsus hota hai kyuki yaha koi bahed bhav nahi karta"/>
    <n v="2"/>
    <s v="Strongly Agree"/>
    <n v="1"/>
    <x v="5"/>
    <n v="1"/>
    <x v="3"/>
    <n v="1"/>
    <x v="3"/>
    <n v="-1"/>
    <x v="5"/>
    <x v="3"/>
    <x v="3"/>
    <n v="2"/>
    <x v="4"/>
    <s v="Mujhe bas apni class teacher ke sath hi kareeb mehsus hota hai"/>
    <n v="0"/>
    <x v="2"/>
    <n v="1"/>
    <x v="2"/>
    <n v="-1"/>
    <s v="Disagree"/>
    <s v="Mujhe yeh school acha lagta hai isliye main iss baat se ashemat hu"/>
    <m/>
  </r>
  <r>
    <d v="2024-12-13T10:49:17"/>
    <s v="varmani public school"/>
    <s v="6th"/>
    <x v="2"/>
    <x v="1"/>
    <x v="5"/>
    <x v="2"/>
    <x v="19"/>
    <x v="8"/>
    <s v="क्या आप पिछले कुछ वर्षों में इस स्कूल में आए हैं?"/>
    <s v="30 मिनट से 1 घंटे"/>
    <n v="2"/>
    <x v="3"/>
    <x v="3"/>
    <x v="3"/>
    <x v="104"/>
    <n v="1"/>
    <x v="2"/>
    <n v="2"/>
    <x v="5"/>
    <s v="my friend is very respectful"/>
    <n v="2"/>
    <s v="Strongly Agree"/>
    <n v="2"/>
    <x v="3"/>
    <n v="1"/>
    <x v="3"/>
    <n v="2"/>
    <x v="5"/>
    <n v="2"/>
    <x v="3"/>
    <x v="4"/>
    <x v="4"/>
    <n v="2"/>
    <x v="4"/>
    <s v="my teacher is very careful human "/>
    <n v="2"/>
    <x v="1"/>
    <n v="2"/>
    <x v="5"/>
    <n v="-2"/>
    <s v="Strongly disagree"/>
    <s v="my school is best"/>
    <s v="no"/>
  </r>
  <r>
    <d v="2024-12-13T10:53:59"/>
    <s v="virmani publice school"/>
    <s v="6th"/>
    <x v="1"/>
    <x v="1"/>
    <x v="5"/>
    <x v="3"/>
    <x v="2"/>
    <x v="1"/>
    <s v="क्या आप पिछले कुछ वर्षों में इस स्कूल में आए हैं?"/>
    <s v="सोशल मीडिया पर No"/>
    <n v="2"/>
    <x v="3"/>
    <x v="2"/>
    <x v="2"/>
    <x v="105"/>
    <n v="0"/>
    <x v="4"/>
    <n v="0"/>
    <x v="1"/>
    <s v="SPORTS PERIOD"/>
    <n v="2"/>
    <s v="Strongly Agree"/>
    <n v="-1"/>
    <x v="1"/>
    <n v="2"/>
    <x v="4"/>
    <n v="-1"/>
    <x v="2"/>
    <n v="2"/>
    <x v="3"/>
    <x v="3"/>
    <x v="3"/>
    <n v="0"/>
    <x v="5"/>
    <s v="ACCHA LAGTA HAISPORT DATA HAI"/>
    <n v="-1"/>
    <x v="5"/>
    <n v="0"/>
    <x v="1"/>
    <n v="-1"/>
    <s v="Disagree"/>
    <s v="NAHI HAI KYOKI YA SCHOOL AACHA HAI"/>
    <m/>
  </r>
  <r>
    <d v="2024-12-13T10:57:38"/>
    <s v="virmani  public school"/>
    <s v="6th"/>
    <x v="2"/>
    <x v="1"/>
    <x v="2"/>
    <x v="1"/>
    <x v="2"/>
    <x v="8"/>
    <s v="क्या आप पिछले कुछ वर्षों में इस स्कूल में आए हैं?"/>
    <s v="30 मिनट से 1 घंटे"/>
    <n v="2"/>
    <x v="3"/>
    <x v="3"/>
    <x v="3"/>
    <x v="106"/>
    <n v="2"/>
    <x v="5"/>
    <n v="-1"/>
    <x v="4"/>
    <s v="i make friend easily"/>
    <n v="2"/>
    <s v="Strongly Agree"/>
    <n v="1"/>
    <x v="5"/>
    <n v="2"/>
    <x v="4"/>
    <n v="2"/>
    <x v="5"/>
    <n v="0"/>
    <x v="4"/>
    <x v="4"/>
    <x v="4"/>
    <n v="0"/>
    <x v="5"/>
    <s v="i get activity at up down game "/>
    <n v="2"/>
    <x v="1"/>
    <n v="2"/>
    <x v="5"/>
    <n v="-1"/>
    <s v="Disagree"/>
    <s v="    my school   no deferent"/>
    <m/>
  </r>
  <r>
    <d v="2024-12-13T11:01:09"/>
    <s v="virmani public school"/>
    <s v="6th"/>
    <x v="2"/>
    <x v="1"/>
    <x v="5"/>
    <x v="1"/>
    <x v="28"/>
    <x v="8"/>
    <s v="क्या आप पिछले कुछ वर्षों में इस स्कूल में आए हैं?"/>
    <s v="30 मिनट से कम"/>
    <n v="2"/>
    <x v="3"/>
    <x v="3"/>
    <x v="3"/>
    <x v="107"/>
    <n v="1"/>
    <x v="2"/>
    <n v="0"/>
    <x v="1"/>
    <s v="kyoki mujhe smanit mesus nhi hota hai aur koi muche smanit nhi karta"/>
    <n v="2"/>
    <s v="Strongly Agree"/>
    <n v="1"/>
    <x v="5"/>
    <n v="1"/>
    <x v="3"/>
    <n v="1"/>
    <x v="3"/>
    <n v="2"/>
    <x v="3"/>
    <x v="5"/>
    <x v="5"/>
    <n v="-1"/>
    <x v="2"/>
    <s v="kyoki mujhe dar lagta hai mam  ke sath  bhethne se"/>
    <n v="2"/>
    <x v="1"/>
    <n v="2"/>
    <x v="5"/>
    <n v="0"/>
    <s v="Neutral"/>
    <s v="kyoki mujhe normal  feel hota hai   dusre school jane se "/>
    <s v="aisi koi bat nhi hai jo tumne nhi puchi"/>
  </r>
  <r>
    <d v="2024-12-13T11:02:10"/>
    <s v="virmani public school"/>
    <s v="6th"/>
    <x v="1"/>
    <x v="1"/>
    <x v="5"/>
    <x v="2"/>
    <x v="2"/>
    <x v="8"/>
    <s v="कोई No"/>
    <s v="30 मिनट से कम"/>
    <n v="2"/>
    <x v="3"/>
    <x v="3"/>
    <x v="3"/>
    <x v="108"/>
    <n v="-1"/>
    <x v="1"/>
    <n v="2"/>
    <x v="5"/>
    <s v="my group is very esmart"/>
    <n v="2"/>
    <s v="Strongly Agree"/>
    <n v="0"/>
    <x v="2"/>
    <n v="2"/>
    <x v="4"/>
    <n v="1"/>
    <x v="3"/>
    <n v="1"/>
    <x v="1"/>
    <x v="3"/>
    <x v="3"/>
    <n v="-1"/>
    <x v="2"/>
    <s v="ciass estudent not good"/>
    <n v="-1"/>
    <x v="5"/>
    <n v="-1"/>
    <x v="4"/>
    <n v="-1"/>
    <s v="Disagree"/>
    <s v="this school best school "/>
    <s v="ha"/>
  </r>
  <r>
    <d v="2024-12-13T11:04:47"/>
    <s v="virmani public school"/>
    <s v="6th"/>
    <x v="2"/>
    <x v="1"/>
    <x v="2"/>
    <x v="2"/>
    <x v="2"/>
    <x v="8"/>
    <s v="क्या आप पिछले कुछ वर्षों में इस स्कूल में आए हैं?"/>
    <s v="3 घंटे से अधिक"/>
    <n v="1"/>
    <x v="2"/>
    <x v="3"/>
    <x v="3"/>
    <x v="109"/>
    <n v="2"/>
    <x v="5"/>
    <n v="2"/>
    <x v="5"/>
    <s v="IMFEEING HEPPLE WAS GOING PIKNEK"/>
    <n v="2"/>
    <s v="Strongly Agree"/>
    <n v="2"/>
    <x v="3"/>
    <n v="2"/>
    <x v="4"/>
    <n v="0"/>
    <x v="1"/>
    <n v="2"/>
    <x v="3"/>
    <x v="4"/>
    <x v="4"/>
    <n v="2"/>
    <x v="4"/>
    <s v="IM SAD WOS NO SPORT GIVE"/>
    <n v="2"/>
    <x v="1"/>
    <n v="2"/>
    <x v="5"/>
    <n v="0"/>
    <s v="Neutral"/>
    <s v="IM FEEING HEPPLE WAS GIVE MANE MY MOM"/>
    <s v="NO "/>
  </r>
  <r>
    <d v="2024-12-13T13:56:51"/>
    <s v="virmani public school"/>
    <s v="6th"/>
    <x v="2"/>
    <x v="1"/>
    <x v="5"/>
    <x v="2"/>
    <x v="2"/>
    <x v="9"/>
    <s v="Prefer not to say"/>
    <s v="30 मिनट से 1 घंटे"/>
    <n v="2"/>
    <x v="3"/>
    <x v="1"/>
    <x v="1"/>
    <x v="110"/>
    <n v="0"/>
    <x v="4"/>
    <n v="0"/>
    <x v="1"/>
    <s v="kyuki friends hasi majak krte hai"/>
    <n v="2"/>
    <s v="Strongly Agree"/>
    <n v="0"/>
    <x v="2"/>
    <n v="1"/>
    <x v="3"/>
    <n v="1"/>
    <x v="3"/>
    <n v="2"/>
    <x v="3"/>
    <x v="1"/>
    <x v="1"/>
    <n v="0"/>
    <x v="5"/>
    <s v="padne  ke time par hasi majak ke saath padna pasand hai"/>
    <n v="1"/>
    <x v="3"/>
    <n v="0"/>
    <x v="1"/>
    <n v="-1"/>
    <s v="Disagree"/>
    <s v="kyuki yeh school bahut achha hai"/>
    <s v="nhi"/>
  </r>
  <r>
    <d v="2024-12-13T13:57:22"/>
    <s v="VIRMANI PUBLIC SCHOOL"/>
    <s v="6th"/>
    <x v="2"/>
    <x v="1"/>
    <x v="5"/>
    <x v="2"/>
    <x v="2"/>
    <x v="10"/>
    <s v="कोई No"/>
    <s v="30 मिनट से कम"/>
    <n v="0"/>
    <x v="1"/>
    <x v="2"/>
    <x v="2"/>
    <x v="111"/>
    <n v="0"/>
    <x v="4"/>
    <n v="-1"/>
    <x v="4"/>
    <s v="KYUKI FEARND MJAK CRTE HEA"/>
    <n v="0"/>
    <s v="Neutral"/>
    <n v="0"/>
    <x v="2"/>
    <n v="0"/>
    <x v="1"/>
    <n v="0"/>
    <x v="1"/>
    <n v="0"/>
    <x v="4"/>
    <x v="4"/>
    <x v="4"/>
    <n v="-2"/>
    <x v="3"/>
    <s v="HAMARE SCHOOL KE TEACHER BAHUT ACHHE HEA"/>
    <n v="1"/>
    <x v="3"/>
    <n v="1"/>
    <x v="2"/>
    <n v="-2"/>
    <s v="Strongly disagree"/>
    <s v="MERA SCHOOL BAHUT ACHHA HEA"/>
    <s v="NHI"/>
  </r>
  <r>
    <d v="2024-12-13T13:59:52"/>
    <s v="virmani  public   school "/>
    <s v="6th"/>
    <x v="3"/>
    <x v="1"/>
    <x v="5"/>
    <x v="2"/>
    <x v="2"/>
    <x v="1"/>
    <s v="क्या आप पिछले कुछ वर्षों में इस स्कूल में आए हैं?"/>
    <s v="2 से 3 घंटे"/>
    <n v="2"/>
    <x v="3"/>
    <x v="3"/>
    <x v="3"/>
    <x v="112"/>
    <n v="2"/>
    <x v="5"/>
    <n v="1"/>
    <x v="3"/>
    <s v="mmai acha khelta hu"/>
    <n v="2"/>
    <s v="Strongly Agree"/>
    <n v="-2"/>
    <x v="4"/>
    <n v="1"/>
    <x v="3"/>
    <n v="-2"/>
    <x v="4"/>
    <n v="-1"/>
    <x v="5"/>
    <x v="4"/>
    <x v="4"/>
    <n v="-2"/>
    <x v="3"/>
    <s v="mai   is    chig  ko    sik     sacta     hu "/>
    <n v="2"/>
    <x v="1"/>
    <n v="2"/>
    <x v="5"/>
    <n v="-2"/>
    <s v="Strongly disagree"/>
    <s v="mai   frainds    nehi    bana   sakta "/>
    <m/>
  </r>
  <r>
    <d v="2024-12-13T14:05:04"/>
    <s v="virmani public school"/>
    <s v="6th"/>
    <x v="2"/>
    <x v="1"/>
    <x v="5"/>
    <x v="2"/>
    <x v="2"/>
    <x v="8"/>
    <s v="क्या आप पिछले कुछ वर्षों में इस स्कूल में आए हैं?, किसी कारण से (चिकित्सकीय, व्यक्तिगत या अन्य) कक्षा दोहराई है।"/>
    <s v="2 से 3 घंटे"/>
    <n v="1"/>
    <x v="2"/>
    <x v="3"/>
    <x v="3"/>
    <x v="113"/>
    <n v="2"/>
    <x v="5"/>
    <n v="1"/>
    <x v="3"/>
    <s v="log mujhe psnd krte hai"/>
    <n v="1"/>
    <s v="Agree"/>
    <n v="-2"/>
    <x v="4"/>
    <n v="2"/>
    <x v="4"/>
    <n v="0"/>
    <x v="1"/>
    <n v="2"/>
    <x v="3"/>
    <x v="1"/>
    <x v="1"/>
    <n v="0"/>
    <x v="5"/>
    <s v="mare dost moje psaind car thy hee"/>
    <n v="2"/>
    <x v="1"/>
    <n v="1"/>
    <x v="2"/>
    <n v="1"/>
    <s v="Agree"/>
    <s v="thoda man nhi lagtakyuki sports perod cancel hojata h"/>
    <s v="mary to nhi"/>
  </r>
  <r>
    <d v="2024-12-13T14:08:33"/>
    <s v="virmani public sschool"/>
    <s v="6th"/>
    <x v="2"/>
    <x v="1"/>
    <x v="5"/>
    <x v="2"/>
    <x v="2"/>
    <x v="1"/>
    <s v="कोई No"/>
    <s v="1 से 2 घंटे"/>
    <n v="0"/>
    <x v="1"/>
    <x v="1"/>
    <x v="1"/>
    <x v="114"/>
    <n v="0"/>
    <x v="4"/>
    <n v="1"/>
    <x v="3"/>
    <s v="kyunki mujhe mere frinds samman dete hai "/>
    <n v="0"/>
    <s v="Neutral"/>
    <n v="1"/>
    <x v="5"/>
    <n v="1"/>
    <x v="3"/>
    <n v="1"/>
    <x v="3"/>
    <n v="1"/>
    <x v="1"/>
    <x v="5"/>
    <x v="5"/>
    <n v="1"/>
    <x v="1"/>
    <s v="mere school me kuch teacher hai jinse mai apni bat kehe sakta hu aur me parai me accha hu "/>
    <n v="1"/>
    <x v="3"/>
    <n v="0"/>
    <x v="1"/>
    <n v="0"/>
    <s v="Neutral"/>
    <s v="kyunki ye school theek tjhak hai - kyunki yha itna sports nhi hota hai kyunki yaha ke kuch teacher accha nhi pharate "/>
    <s v="nhi"/>
  </r>
  <r>
    <d v="2024-12-13T14:09:59"/>
    <s v="virmani public school"/>
    <s v="6th"/>
    <x v="2"/>
    <x v="1"/>
    <x v="5"/>
    <x v="2"/>
    <x v="2"/>
    <x v="1"/>
    <s v="क्या आप पिछले कुछ वर्षों में इस स्कूल में आए हैं?"/>
    <s v="1 से 2 घंटे"/>
    <n v="2"/>
    <x v="3"/>
    <x v="3"/>
    <x v="3"/>
    <x v="115"/>
    <n v="0"/>
    <x v="4"/>
    <n v="1"/>
    <x v="3"/>
    <s v="kyuki mere teacher mera smman karte hai"/>
    <n v="-1"/>
    <s v="Disagree"/>
    <n v="0"/>
    <x v="2"/>
    <n v="1"/>
    <x v="3"/>
    <n v="1"/>
    <x v="3"/>
    <n v="1"/>
    <x v="1"/>
    <x v="5"/>
    <x v="5"/>
    <n v="1"/>
    <x v="1"/>
    <s v="because they're good"/>
    <n v="1"/>
    <x v="3"/>
    <n v="2"/>
    <x v="5"/>
    <n v="-2"/>
    <s v="Strongly disagree"/>
    <s v="kyuki mai iss school ko pasand karta ho - becuz good study"/>
    <m/>
  </r>
  <r>
    <d v="2024-12-19T12:40:42"/>
    <s v="virmani public school"/>
    <s v="5th"/>
    <x v="1"/>
    <x v="1"/>
    <x v="5"/>
    <x v="2"/>
    <x v="2"/>
    <x v="1"/>
    <s v="क्या आप पिछले कुछ वर्षों में इस स्कूल में आए हैं?"/>
    <s v="30 मिनट से कम"/>
    <n v="2"/>
    <x v="3"/>
    <x v="1"/>
    <x v="1"/>
    <x v="116"/>
    <n v="0"/>
    <x v="4"/>
    <n v="0"/>
    <x v="1"/>
    <s v="because there will be many teachers' helpers and student"/>
    <n v="0"/>
    <s v="Neutral"/>
    <n v="1"/>
    <x v="5"/>
    <n v="1"/>
    <x v="3"/>
    <n v="1"/>
    <x v="3"/>
    <n v="2"/>
    <x v="3"/>
    <x v="5"/>
    <x v="5"/>
    <n v="1"/>
    <x v="1"/>
    <s v="because they are my friends, they will know me very well, understand my problems"/>
    <n v="1"/>
    <x v="3"/>
    <n v="1"/>
    <x v="2"/>
    <n v="-1"/>
    <s v="Disagree"/>
    <s v="because in this school I have so many friends  "/>
    <m/>
  </r>
  <r>
    <d v="2024-12-19T12:44:04"/>
    <s v="virmani public school"/>
    <s v="6th"/>
    <x v="2"/>
    <x v="1"/>
    <x v="5"/>
    <x v="2"/>
    <x v="2"/>
    <x v="9"/>
    <s v="क्या आप पिछले कुछ वर्षों में इस स्कूल में आए हैं?"/>
    <s v="2 से 3 घंटे"/>
    <n v="1"/>
    <x v="2"/>
    <x v="3"/>
    <x v="3"/>
    <x v="117"/>
    <n v="-2"/>
    <x v="3"/>
    <n v="2"/>
    <x v="5"/>
    <s v="because teacher say ye bacha bhut aacha hai aur dost bolte hai ki hamara dost bhut aacha aur hame sari chije share karta hai "/>
    <n v="1"/>
    <s v="Agree"/>
    <n v="-1"/>
    <x v="1"/>
    <n v="1"/>
    <x v="3"/>
    <n v="2"/>
    <x v="5"/>
    <n v="1"/>
    <x v="1"/>
    <x v="4"/>
    <x v="4"/>
    <n v="1"/>
    <x v="1"/>
    <s v="because mujhe aisa mahsos  hota hai bo teacher mere bare  me kya soch rahi bo soch rahi hai ki ye bacha bhut aacha hai"/>
    <n v="2"/>
    <x v="1"/>
    <n v="2"/>
    <x v="5"/>
    <n v="-1"/>
    <s v="Disagree"/>
    <s v="dusre school me maja nahi aata hai sirf is school me maja aata hai is school me teacher marti nahi hai aur dusre school ki teacher marti hai"/>
    <s v="because enjoy with friend "/>
  </r>
  <r>
    <d v="2024-12-19T12:53:56"/>
    <s v="vps"/>
    <s v="5th"/>
    <x v="1"/>
    <x v="1"/>
    <x v="5"/>
    <x v="2"/>
    <x v="2"/>
    <x v="1"/>
    <s v="क्या आप पिछले कुछ वर्षों में इस स्कूल में आए हैं?"/>
    <s v="30 मिनट से 1 घंटे"/>
    <n v="0"/>
    <x v="1"/>
    <x v="1"/>
    <x v="1"/>
    <x v="118"/>
    <n v="0"/>
    <x v="4"/>
    <n v="0"/>
    <x v="1"/>
    <s v="when good marks in test and when bad marks disrespected"/>
    <n v="-1"/>
    <s v="Disagree"/>
    <n v="1"/>
    <x v="5"/>
    <n v="1"/>
    <x v="3"/>
    <n v="1"/>
    <x v="3"/>
    <n v="1"/>
    <x v="1"/>
    <x v="3"/>
    <x v="3"/>
    <n v="1"/>
    <x v="1"/>
    <s v="Only one teacher is good because she teaches well, other teachers beat"/>
    <n v="1"/>
    <x v="3"/>
    <n v="1"/>
    <x v="2"/>
    <n v="-1"/>
    <s v="Disagree"/>
    <s v="my school is best because good study and good friends."/>
    <m/>
  </r>
  <r>
    <d v="2024-12-19T13:45:49"/>
    <s v="virmani public school"/>
    <s v="5th"/>
    <x v="2"/>
    <x v="1"/>
    <x v="5"/>
    <x v="1"/>
    <x v="2"/>
    <x v="8"/>
    <s v="कोई No"/>
    <s v="30 मिनट से 1 घंटे"/>
    <n v="1"/>
    <x v="2"/>
    <x v="3"/>
    <x v="3"/>
    <x v="119"/>
    <n v="1"/>
    <x v="2"/>
    <n v="2"/>
    <x v="5"/>
    <s v="because teachers are here to help"/>
    <n v="0"/>
    <s v="Neutral"/>
    <n v="1"/>
    <x v="5"/>
    <n v="2"/>
    <x v="4"/>
    <n v="2"/>
    <x v="5"/>
    <n v="-1"/>
    <x v="5"/>
    <x v="4"/>
    <x v="4"/>
    <n v="2"/>
    <x v="4"/>
    <s v="because jab Moje doubt Hota Hai to me kal school aker pooch Leta Hoo  "/>
    <n v="2"/>
    <x v="1"/>
    <n v="2"/>
    <x v="5"/>
    <n v="-1"/>
    <s v="Disagree"/>
    <s v="i do not know about other school"/>
    <m/>
  </r>
  <r>
    <d v="2024-12-19T13:51:55"/>
    <s v="virmani public school"/>
    <s v="5th"/>
    <x v="2"/>
    <x v="1"/>
    <x v="5"/>
    <x v="2"/>
    <x v="2"/>
    <x v="9"/>
    <s v="कोई No"/>
    <s v="30 मिनट से कम"/>
    <n v="2"/>
    <x v="3"/>
    <x v="1"/>
    <x v="1"/>
    <x v="120"/>
    <n v="2"/>
    <x v="5"/>
    <n v="2"/>
    <x v="5"/>
    <s v="because my friend respect me - they don't disturb me and help me"/>
    <n v="2"/>
    <s v="Strongly Agree"/>
    <n v="1"/>
    <x v="5"/>
    <n v="2"/>
    <x v="4"/>
    <n v="2"/>
    <x v="5"/>
    <n v="1"/>
    <x v="1"/>
    <x v="4"/>
    <x v="4"/>
    <n v="1"/>
    <x v="1"/>
    <s v="my teacher care of me."/>
    <n v="2"/>
    <x v="1"/>
    <n v="1"/>
    <x v="2"/>
    <n v="-1"/>
    <s v="Disagree"/>
    <s v="I like school because teacher help with doubts, they don't beat us"/>
    <s v="friends are important in schoo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F31653-F697-8846-A0DC-6B6A3EA90A8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9" firstHeaderRow="1" firstDataRow="2" firstDataCol="1"/>
  <pivotFields count="44">
    <pivotField showAll="0"/>
    <pivotField showAll="0"/>
    <pivotField showAll="0"/>
    <pivotField axis="axisRow" showAll="0">
      <items count="5">
        <item x="1"/>
        <item x="2"/>
        <item x="3"/>
        <item x="0"/>
        <item t="default"/>
      </items>
    </pivotField>
    <pivotField showAll="0">
      <items count="6">
        <item x="4"/>
        <item x="1"/>
        <item x="2"/>
        <item x="3"/>
        <item x="0"/>
        <item t="default"/>
      </items>
    </pivotField>
    <pivotField showAll="0">
      <items count="9">
        <item x="4"/>
        <item x="3"/>
        <item x="2"/>
        <item x="5"/>
        <item x="1"/>
        <item x="6"/>
        <item x="0"/>
        <item x="7"/>
        <item t="default"/>
      </items>
    </pivotField>
    <pivotField showAll="0">
      <items count="5">
        <item x="0"/>
        <item x="2"/>
        <item x="3"/>
        <item x="1"/>
        <item t="default"/>
      </items>
    </pivotField>
    <pivotField showAll="0">
      <items count="30">
        <item x="9"/>
        <item x="14"/>
        <item x="7"/>
        <item x="21"/>
        <item x="8"/>
        <item x="3"/>
        <item x="24"/>
        <item x="16"/>
        <item x="6"/>
        <item x="25"/>
        <item x="22"/>
        <item x="15"/>
        <item x="5"/>
        <item x="10"/>
        <item x="12"/>
        <item x="0"/>
        <item x="26"/>
        <item x="27"/>
        <item x="18"/>
        <item x="23"/>
        <item x="13"/>
        <item x="19"/>
        <item x="11"/>
        <item x="20"/>
        <item x="1"/>
        <item x="28"/>
        <item x="4"/>
        <item x="17"/>
        <item x="2"/>
        <item t="default"/>
      </items>
    </pivotField>
    <pivotField showAll="0">
      <items count="12">
        <item x="6"/>
        <item x="3"/>
        <item x="10"/>
        <item x="8"/>
        <item x="4"/>
        <item x="7"/>
        <item x="9"/>
        <item x="5"/>
        <item x="2"/>
        <item x="1"/>
        <item x="0"/>
        <item t="default"/>
      </items>
    </pivotField>
    <pivotField showAll="0"/>
    <pivotField showAll="0"/>
    <pivotField showAll="0"/>
    <pivotField showAll="0">
      <items count="7">
        <item x="0"/>
        <item x="2"/>
        <item x="5"/>
        <item x="1"/>
        <item x="3"/>
        <item x="4"/>
        <item t="default"/>
      </items>
    </pivotField>
    <pivotField showAll="0">
      <items count="6">
        <item x="4"/>
        <item x="2"/>
        <item x="1"/>
        <item x="3"/>
        <item x="0"/>
        <item t="default"/>
      </items>
    </pivotField>
    <pivotField showAll="0">
      <items count="6">
        <item x="0"/>
        <item x="1"/>
        <item x="4"/>
        <item x="2"/>
        <item x="3"/>
        <item t="default"/>
      </items>
    </pivotField>
    <pivotField showAll="0">
      <items count="122">
        <item x="72"/>
        <item x="12"/>
        <item x="120"/>
        <item x="30"/>
        <item x="100"/>
        <item x="105"/>
        <item x="112"/>
        <item x="11"/>
        <item x="9"/>
        <item x="81"/>
        <item x="45"/>
        <item x="8"/>
        <item x="78"/>
        <item x="5"/>
        <item x="98"/>
        <item x="99"/>
        <item x="93"/>
        <item x="92"/>
        <item x="67"/>
        <item x="53"/>
        <item x="63"/>
        <item x="20"/>
        <item x="116"/>
        <item x="34"/>
        <item x="89"/>
        <item x="51"/>
        <item x="6"/>
        <item x="31"/>
        <item x="85"/>
        <item x="29"/>
        <item x="91"/>
        <item x="14"/>
        <item x="69"/>
        <item x="80"/>
        <item x="60"/>
        <item x="118"/>
        <item x="94"/>
        <item x="115"/>
        <item x="50"/>
        <item x="64"/>
        <item x="18"/>
        <item x="49"/>
        <item x="40"/>
        <item x="76"/>
        <item x="22"/>
        <item x="82"/>
        <item x="62"/>
        <item x="75"/>
        <item x="24"/>
        <item x="38"/>
        <item x="25"/>
        <item x="71"/>
        <item x="17"/>
        <item x="2"/>
        <item x="19"/>
        <item x="28"/>
        <item x="4"/>
        <item x="55"/>
        <item x="87"/>
        <item x="32"/>
        <item x="88"/>
        <item x="59"/>
        <item x="97"/>
        <item x="13"/>
        <item x="83"/>
        <item x="41"/>
        <item x="44"/>
        <item x="86"/>
        <item x="65"/>
        <item x="84"/>
        <item x="73"/>
        <item x="15"/>
        <item x="48"/>
        <item x="23"/>
        <item x="37"/>
        <item x="54"/>
        <item x="27"/>
        <item x="56"/>
        <item x="33"/>
        <item x="58"/>
        <item x="1"/>
        <item x="35"/>
        <item x="66"/>
        <item x="43"/>
        <item x="3"/>
        <item x="109"/>
        <item x="10"/>
        <item x="52"/>
        <item x="39"/>
        <item x="111"/>
        <item x="101"/>
        <item x="110"/>
        <item x="114"/>
        <item x="113"/>
        <item x="104"/>
        <item x="77"/>
        <item x="107"/>
        <item x="103"/>
        <item x="26"/>
        <item x="61"/>
        <item x="108"/>
        <item x="21"/>
        <item x="16"/>
        <item x="102"/>
        <item x="0"/>
        <item x="119"/>
        <item x="117"/>
        <item x="106"/>
        <item x="74"/>
        <item x="7"/>
        <item x="47"/>
        <item x="42"/>
        <item x="57"/>
        <item x="96"/>
        <item x="95"/>
        <item x="90"/>
        <item x="70"/>
        <item x="46"/>
        <item x="36"/>
        <item x="68"/>
        <item x="79"/>
        <item t="default"/>
      </items>
    </pivotField>
    <pivotField showAll="0"/>
    <pivotField showAll="0">
      <items count="7">
        <item x="0"/>
        <item x="2"/>
        <item x="1"/>
        <item x="4"/>
        <item x="5"/>
        <item x="3"/>
        <item t="default"/>
      </items>
    </pivotField>
    <pivotField showAll="0"/>
    <pivotField showAll="0">
      <items count="7">
        <item x="0"/>
        <item x="3"/>
        <item x="4"/>
        <item x="1"/>
        <item x="5"/>
        <item x="2"/>
        <item t="default"/>
      </items>
    </pivotField>
    <pivotField showAll="0"/>
    <pivotField showAll="0"/>
    <pivotField showAll="0"/>
    <pivotField showAll="0"/>
    <pivotField showAll="0">
      <items count="7">
        <item x="0"/>
        <item x="5"/>
        <item x="1"/>
        <item x="2"/>
        <item x="3"/>
        <item x="4"/>
        <item t="default"/>
      </items>
    </pivotField>
    <pivotField showAll="0"/>
    <pivotField showAll="0">
      <items count="7">
        <item x="0"/>
        <item x="3"/>
        <item x="2"/>
        <item x="1"/>
        <item x="4"/>
        <item x="5"/>
        <item t="default"/>
      </items>
    </pivotField>
    <pivotField showAll="0"/>
    <pivotField axis="axisCol" dataField="1" showAll="0">
      <items count="7">
        <item x="0"/>
        <item x="3"/>
        <item x="2"/>
        <item x="1"/>
        <item x="5"/>
        <item x="4"/>
        <item t="default"/>
      </items>
    </pivotField>
    <pivotField showAll="0"/>
    <pivotField showAll="0">
      <items count="7">
        <item x="0"/>
        <item x="1"/>
        <item x="5"/>
        <item x="4"/>
        <item x="3"/>
        <item x="2"/>
        <item t="default"/>
      </items>
    </pivotField>
    <pivotField showAll="0">
      <items count="7">
        <item x="2"/>
        <item x="3"/>
        <item x="1"/>
        <item x="5"/>
        <item x="4"/>
        <item x="0"/>
        <item t="default"/>
      </items>
    </pivotField>
    <pivotField showAll="0">
      <items count="7">
        <item x="0"/>
        <item x="5"/>
        <item x="3"/>
        <item x="1"/>
        <item x="4"/>
        <item x="2"/>
        <item t="default"/>
      </items>
    </pivotField>
    <pivotField showAll="0"/>
    <pivotField showAll="0">
      <items count="7">
        <item x="0"/>
        <item x="1"/>
        <item x="2"/>
        <item x="5"/>
        <item x="4"/>
        <item x="3"/>
        <item t="default"/>
      </items>
    </pivotField>
    <pivotField showAll="0"/>
    <pivotField showAll="0"/>
    <pivotField showAll="0">
      <items count="7">
        <item x="0"/>
        <item x="3"/>
        <item x="5"/>
        <item x="2"/>
        <item x="1"/>
        <item x="4"/>
        <item t="default"/>
      </items>
    </pivotField>
    <pivotField showAll="0"/>
    <pivotField showAll="0">
      <items count="7">
        <item x="0"/>
        <item x="2"/>
        <item x="4"/>
        <item x="1"/>
        <item x="5"/>
        <item x="3"/>
        <item t="default"/>
      </items>
    </pivotField>
    <pivotField showAll="0"/>
    <pivotField showAll="0"/>
    <pivotField showAll="0"/>
    <pivotField showAll="0"/>
  </pivotFields>
  <rowFields count="1">
    <field x="3"/>
  </rowFields>
  <rowItems count="5">
    <i>
      <x/>
    </i>
    <i>
      <x v="1"/>
    </i>
    <i>
      <x v="2"/>
    </i>
    <i>
      <x v="3"/>
    </i>
    <i t="grand">
      <x/>
    </i>
  </rowItems>
  <colFields count="1">
    <field x="28"/>
  </colFields>
  <colItems count="7">
    <i>
      <x/>
    </i>
    <i>
      <x v="1"/>
    </i>
    <i>
      <x v="2"/>
    </i>
    <i>
      <x v="3"/>
    </i>
    <i>
      <x v="4"/>
    </i>
    <i>
      <x v="5"/>
    </i>
    <i t="grand">
      <x/>
    </i>
  </colItems>
  <dataFields count="1">
    <dataField name="Count of Column29" fld="28"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AB175"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5" xr3:uid="{00000000-0010-0000-0000-00000F000000}" name="Column15"/>
    <tableColumn id="16" xr3:uid="{00000000-0010-0000-0000-000010000000}" name="Column16" dataDxfId="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s>
  <tableStyleInfo name="Form responses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 displayName="Table1" ref="A1:AR121" headerRowCount="0">
  <tableColumns count="4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dataDxfId="15"/>
    <tableColumn id="14" xr3:uid="{00000000-0010-0000-0100-00000E000000}" name="Column14"/>
    <tableColumn id="15" xr3:uid="{00000000-0010-0000-0100-00000F000000}" name="Column15" dataDxfId="14"/>
    <tableColumn id="16" xr3:uid="{00000000-0010-0000-0100-000010000000}" name="Column16"/>
    <tableColumn id="17" xr3:uid="{00000000-0010-0000-0100-000011000000}" name="Column17"/>
    <tableColumn id="18" xr3:uid="{00000000-0010-0000-0100-000012000000}" name="Column18" dataDxfId="13"/>
    <tableColumn id="19" xr3:uid="{00000000-0010-0000-0100-000013000000}" name="Column19"/>
    <tableColumn id="20" xr3:uid="{00000000-0010-0000-0100-000014000000}" name="Column20" dataDxfId="12"/>
    <tableColumn id="21" xr3:uid="{00000000-0010-0000-0100-000015000000}" name="Column21"/>
    <tableColumn id="22" xr3:uid="{00000000-0010-0000-0100-000016000000}" name="Column22"/>
    <tableColumn id="23" xr3:uid="{00000000-0010-0000-0100-000017000000}" name="Column23" dataDxfId="11"/>
    <tableColumn id="24" xr3:uid="{00000000-0010-0000-0100-000018000000}" name="Column24"/>
    <tableColumn id="25" xr3:uid="{00000000-0010-0000-0100-000019000000}" name="Column25" dataDxfId="10"/>
    <tableColumn id="26" xr3:uid="{00000000-0010-0000-0100-00001A000000}" name="Column26"/>
    <tableColumn id="27" xr3:uid="{00000000-0010-0000-0100-00001B000000}" name="Column27" dataDxfId="9"/>
    <tableColumn id="28" xr3:uid="{00000000-0010-0000-0100-00001C000000}" name="Column28"/>
    <tableColumn id="29" xr3:uid="{00000000-0010-0000-0100-00001D000000}" name="Column29" dataDxfId="8"/>
    <tableColumn id="30" xr3:uid="{00000000-0010-0000-0100-00001E000000}" name="Column30"/>
    <tableColumn id="31" xr3:uid="{00000000-0010-0000-0100-00001F000000}" name="Column31" dataDxfId="7"/>
    <tableColumn id="32" xr3:uid="{00000000-0010-0000-0100-000020000000}" name="Column32"/>
    <tableColumn id="33" xr3:uid="{00000000-0010-0000-0100-000021000000}" name="Column33" dataDxfId="6"/>
    <tableColumn id="34" xr3:uid="{00000000-0010-0000-0100-000022000000}" name="Column34"/>
    <tableColumn id="35" xr3:uid="{00000000-0010-0000-0100-000023000000}" name="Column35" dataDxfId="5"/>
    <tableColumn id="36" xr3:uid="{00000000-0010-0000-0100-000024000000}" name="Column36"/>
    <tableColumn id="37" xr3:uid="{00000000-0010-0000-0100-000025000000}" name="Column37"/>
    <tableColumn id="38" xr3:uid="{00000000-0010-0000-0100-000026000000}" name="Column38" dataDxfId="4"/>
    <tableColumn id="39" xr3:uid="{00000000-0010-0000-0100-000027000000}" name="Column39"/>
    <tableColumn id="40" xr3:uid="{00000000-0010-0000-0100-000028000000}" name="Column40" dataDxfId="3"/>
    <tableColumn id="41" xr3:uid="{00000000-0010-0000-0100-000029000000}" name="Column41"/>
    <tableColumn id="42" xr3:uid="{00000000-0010-0000-0100-00002A000000}" name="Column42" dataDxfId="2"/>
    <tableColumn id="43" xr3:uid="{00000000-0010-0000-0100-00002B000000}" name="Column43"/>
    <tableColumn id="44" xr3:uid="{00000000-0010-0000-0100-00002C000000}" name="Column44"/>
  </tableColumns>
  <tableStyleInfo name="Copy of Data -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 displayName="Table2" ref="A1:AV122" headerRowCount="0">
  <tableColumns count="48">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 id="14" xr3:uid="{00000000-0010-0000-0200-00000E000000}" name="Column14"/>
    <tableColumn id="15" xr3:uid="{00000000-0010-0000-0200-00000F000000}" name="Column15"/>
    <tableColumn id="16" xr3:uid="{00000000-0010-0000-0200-000010000000}" name="Column16"/>
    <tableColumn id="17" xr3:uid="{00000000-0010-0000-0200-000011000000}" name="Column17"/>
    <tableColumn id="18" xr3:uid="{00000000-0010-0000-0200-000012000000}" name="Column18"/>
    <tableColumn id="19" xr3:uid="{00000000-0010-0000-0200-000013000000}" name="Column19"/>
    <tableColumn id="20" xr3:uid="{00000000-0010-0000-0200-000014000000}" name="Column20"/>
    <tableColumn id="21" xr3:uid="{00000000-0010-0000-0200-000015000000}" name="Column21"/>
    <tableColumn id="22" xr3:uid="{00000000-0010-0000-0200-000016000000}" name="Column22"/>
    <tableColumn id="23" xr3:uid="{00000000-0010-0000-0200-000017000000}" name="Column23"/>
    <tableColumn id="24" xr3:uid="{00000000-0010-0000-0200-000018000000}" name="Column24"/>
    <tableColumn id="25" xr3:uid="{00000000-0010-0000-0200-000019000000}" name="Column25"/>
    <tableColumn id="26" xr3:uid="{00000000-0010-0000-0200-00001A000000}" name="Column26"/>
    <tableColumn id="27" xr3:uid="{00000000-0010-0000-0200-00001B000000}" name="Column27"/>
    <tableColumn id="28" xr3:uid="{00000000-0010-0000-0200-00001C000000}" name="Column28"/>
    <tableColumn id="29" xr3:uid="{00000000-0010-0000-0200-00001D000000}" name="Column29"/>
    <tableColumn id="30" xr3:uid="{00000000-0010-0000-0200-00001E000000}" name="Column30"/>
    <tableColumn id="31" xr3:uid="{00000000-0010-0000-0200-00001F000000}" name="Column31"/>
    <tableColumn id="32" xr3:uid="{00000000-0010-0000-0200-000020000000}" name="Column32"/>
    <tableColumn id="33" xr3:uid="{00000000-0010-0000-0200-000021000000}" name="Column33"/>
    <tableColumn id="34" xr3:uid="{00000000-0010-0000-0200-000022000000}" name="Column34"/>
    <tableColumn id="35" xr3:uid="{00000000-0010-0000-0200-000023000000}" name="Column35"/>
    <tableColumn id="36" xr3:uid="{00000000-0010-0000-0200-000024000000}" name="Column36"/>
    <tableColumn id="37" xr3:uid="{00000000-0010-0000-0200-000025000000}" name="Column37"/>
    <tableColumn id="38" xr3:uid="{00000000-0010-0000-0200-000026000000}" name="Column38"/>
    <tableColumn id="39" xr3:uid="{00000000-0010-0000-0200-000027000000}" name="Column39"/>
    <tableColumn id="40" xr3:uid="{00000000-0010-0000-0200-000028000000}" name="Column40"/>
    <tableColumn id="41" xr3:uid="{00000000-0010-0000-0200-000029000000}" name="Column41"/>
    <tableColumn id="42" xr3:uid="{00000000-0010-0000-0200-00002A000000}" name="Column42"/>
    <tableColumn id="43" xr3:uid="{00000000-0010-0000-0200-00002B000000}" name="Column43"/>
    <tableColumn id="44" xr3:uid="{00000000-0010-0000-0200-00002C000000}" name="Column44"/>
    <tableColumn id="45" xr3:uid="{00000000-0010-0000-0200-00002D000000}" name="Column45"/>
    <tableColumn id="46" xr3:uid="{00000000-0010-0000-0200-00002E000000}" name="Column46"/>
    <tableColumn id="47" xr3:uid="{00000000-0010-0000-0200-00002F000000}" name="Column47"/>
    <tableColumn id="48" xr3:uid="{00000000-0010-0000-0200-000030000000}" name="Column48"/>
  </tableColumns>
  <tableStyleInfo name="Numeric Only-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174"/>
  <sheetViews>
    <sheetView topLeftCell="L1" zoomScale="120" zoomScaleNormal="120" workbookViewId="0">
      <pane ySplit="1" topLeftCell="A33" activePane="bottomLeft" state="frozen"/>
      <selection pane="bottomLeft" activeCell="P48" sqref="P48"/>
    </sheetView>
  </sheetViews>
  <sheetFormatPr baseColWidth="10" defaultColWidth="12.6640625" defaultRowHeight="15.75" customHeight="1" x14ac:dyDescent="0.15"/>
  <cols>
    <col min="1" max="1" width="18.83203125" customWidth="1"/>
    <col min="2" max="2" width="24.83203125" customWidth="1"/>
    <col min="3" max="3" width="21.6640625" customWidth="1"/>
    <col min="4" max="4" width="20.83203125" customWidth="1"/>
    <col min="5" max="5" width="31.1640625" customWidth="1"/>
    <col min="6" max="6" width="21.6640625" customWidth="1"/>
    <col min="7" max="8" width="37.6640625" customWidth="1"/>
    <col min="9" max="9" width="32" customWidth="1"/>
    <col min="10" max="11" width="37.6640625" customWidth="1"/>
    <col min="12" max="12" width="21.6640625" customWidth="1"/>
    <col min="13" max="13" width="24.5" customWidth="1"/>
    <col min="14" max="14" width="25.6640625" customWidth="1"/>
    <col min="15" max="15" width="25.6640625" style="37" customWidth="1"/>
    <col min="16" max="16" width="29.6640625" customWidth="1"/>
    <col min="17" max="17" width="29" customWidth="1"/>
    <col min="18" max="18" width="30.5" customWidth="1"/>
    <col min="19" max="22" width="37.6640625" customWidth="1"/>
    <col min="23" max="23" width="34.5" customWidth="1"/>
    <col min="24" max="25" width="37.6640625" customWidth="1"/>
    <col min="26" max="26" width="31.6640625" customWidth="1"/>
    <col min="27" max="27" width="29.6640625" customWidth="1"/>
    <col min="28" max="28" width="37.6640625" customWidth="1"/>
    <col min="29" max="33" width="18.83203125" customWidth="1"/>
  </cols>
  <sheetData>
    <row r="1" spans="1:46" s="31" customFormat="1" ht="44" customHeight="1" x14ac:dyDescent="0.15">
      <c r="A1" s="38" t="s">
        <v>0</v>
      </c>
      <c r="B1" s="39" t="s">
        <v>1</v>
      </c>
      <c r="C1" s="39" t="s">
        <v>2</v>
      </c>
      <c r="D1" s="39" t="s">
        <v>3</v>
      </c>
      <c r="E1" s="39" t="s">
        <v>4</v>
      </c>
      <c r="F1" s="39" t="s">
        <v>5</v>
      </c>
      <c r="G1" s="39" t="s">
        <v>6</v>
      </c>
      <c r="H1" s="39" t="s">
        <v>7</v>
      </c>
      <c r="I1" s="39" t="s">
        <v>8</v>
      </c>
      <c r="J1" s="39" t="s">
        <v>9</v>
      </c>
      <c r="K1" s="39" t="s">
        <v>10</v>
      </c>
      <c r="L1" s="39" t="s">
        <v>11</v>
      </c>
      <c r="M1" s="39" t="s">
        <v>12</v>
      </c>
      <c r="N1" s="39" t="s">
        <v>14</v>
      </c>
      <c r="O1" s="40" t="s">
        <v>15</v>
      </c>
      <c r="P1" s="39" t="s">
        <v>13</v>
      </c>
      <c r="Q1" s="39" t="s">
        <v>16</v>
      </c>
      <c r="R1" s="39" t="s">
        <v>17</v>
      </c>
      <c r="S1" s="39" t="s">
        <v>18</v>
      </c>
      <c r="T1" s="39" t="s">
        <v>19</v>
      </c>
      <c r="U1" s="39" t="s">
        <v>20</v>
      </c>
      <c r="V1" s="39" t="s">
        <v>21</v>
      </c>
      <c r="W1" s="39" t="s">
        <v>22</v>
      </c>
      <c r="X1" s="39" t="s">
        <v>23</v>
      </c>
      <c r="Y1" s="39" t="s">
        <v>24</v>
      </c>
      <c r="Z1" s="39" t="s">
        <v>25</v>
      </c>
      <c r="AA1" s="39" t="s">
        <v>13</v>
      </c>
      <c r="AB1" s="41" t="s">
        <v>26</v>
      </c>
    </row>
    <row r="2" spans="1:46" ht="15.75" customHeight="1" x14ac:dyDescent="0.15">
      <c r="A2" s="4">
        <v>45637.441802002315</v>
      </c>
      <c r="B2" s="5" t="s">
        <v>27</v>
      </c>
      <c r="C2" s="5" t="s">
        <v>28</v>
      </c>
      <c r="D2" s="5" t="s">
        <v>29</v>
      </c>
      <c r="E2" s="5" t="s">
        <v>30</v>
      </c>
      <c r="F2" s="5" t="s">
        <v>31</v>
      </c>
      <c r="G2" s="5" t="s">
        <v>32</v>
      </c>
      <c r="H2" s="5" t="s">
        <v>33</v>
      </c>
      <c r="I2" s="5" t="s">
        <v>34</v>
      </c>
      <c r="J2" s="5" t="s">
        <v>35</v>
      </c>
      <c r="K2" s="5" t="s">
        <v>36</v>
      </c>
      <c r="L2" s="34">
        <v>0</v>
      </c>
      <c r="M2" s="34">
        <v>1</v>
      </c>
      <c r="N2" s="34">
        <v>-1</v>
      </c>
      <c r="O2" s="34">
        <v>0</v>
      </c>
      <c r="P2" s="5" t="s">
        <v>41</v>
      </c>
      <c r="Q2" s="32">
        <v>0</v>
      </c>
      <c r="R2" s="32">
        <v>-1</v>
      </c>
      <c r="S2" s="32">
        <v>0</v>
      </c>
      <c r="T2" s="32">
        <v>0</v>
      </c>
      <c r="U2" s="32">
        <v>1</v>
      </c>
      <c r="V2" s="32">
        <v>0</v>
      </c>
      <c r="W2" s="32">
        <v>1</v>
      </c>
      <c r="X2" s="32">
        <v>2</v>
      </c>
      <c r="Y2" s="32">
        <v>0</v>
      </c>
      <c r="Z2" s="32">
        <v>-1</v>
      </c>
      <c r="AA2" s="5" t="s">
        <v>44</v>
      </c>
      <c r="AB2" s="6" t="s">
        <v>45</v>
      </c>
      <c r="AG2" s="29">
        <v>0</v>
      </c>
      <c r="AH2" s="29">
        <v>1</v>
      </c>
      <c r="AI2" s="29">
        <v>-1</v>
      </c>
      <c r="AJ2" s="29">
        <v>0</v>
      </c>
      <c r="AK2" s="29">
        <v>0</v>
      </c>
      <c r="AL2" s="29">
        <v>-1</v>
      </c>
      <c r="AM2" s="29">
        <v>0</v>
      </c>
      <c r="AN2" s="29">
        <v>0</v>
      </c>
      <c r="AO2" s="29">
        <v>1</v>
      </c>
      <c r="AP2" s="29">
        <v>0</v>
      </c>
      <c r="AQ2" s="29">
        <v>1</v>
      </c>
      <c r="AR2" s="29">
        <v>2</v>
      </c>
      <c r="AS2" s="29">
        <v>0</v>
      </c>
      <c r="AT2" s="29">
        <v>-1</v>
      </c>
    </row>
    <row r="3" spans="1:46" ht="15.75" customHeight="1" x14ac:dyDescent="0.15">
      <c r="A3" s="7">
        <v>45637.44311925926</v>
      </c>
      <c r="B3" s="8" t="s">
        <v>46</v>
      </c>
      <c r="C3" s="8" t="s">
        <v>28</v>
      </c>
      <c r="D3" s="8" t="s">
        <v>29</v>
      </c>
      <c r="E3" s="8" t="s">
        <v>30</v>
      </c>
      <c r="F3" s="8" t="s">
        <v>47</v>
      </c>
      <c r="G3" s="8" t="s">
        <v>48</v>
      </c>
      <c r="H3" s="8"/>
      <c r="I3" s="8" t="s">
        <v>49</v>
      </c>
      <c r="J3" s="8" t="s">
        <v>35</v>
      </c>
      <c r="K3" s="8" t="s">
        <v>50</v>
      </c>
      <c r="L3" s="35">
        <v>0</v>
      </c>
      <c r="M3" s="34">
        <v>0</v>
      </c>
      <c r="N3" s="34">
        <v>1</v>
      </c>
      <c r="O3" s="34">
        <v>0</v>
      </c>
      <c r="P3" s="8" t="s">
        <v>52</v>
      </c>
      <c r="Q3" s="32">
        <v>0</v>
      </c>
      <c r="R3" s="32">
        <v>0</v>
      </c>
      <c r="S3" s="32">
        <v>-1</v>
      </c>
      <c r="T3" s="32">
        <v>-1</v>
      </c>
      <c r="U3" s="32">
        <v>-2</v>
      </c>
      <c r="V3" s="32">
        <v>-2</v>
      </c>
      <c r="W3" s="32">
        <v>-1</v>
      </c>
      <c r="X3" s="32">
        <v>0</v>
      </c>
      <c r="Y3" s="32">
        <v>0</v>
      </c>
      <c r="Z3" s="32">
        <v>2</v>
      </c>
      <c r="AA3" s="8" t="s">
        <v>55</v>
      </c>
      <c r="AB3" s="9" t="s">
        <v>56</v>
      </c>
      <c r="AG3" s="30">
        <v>0</v>
      </c>
      <c r="AH3" s="29">
        <v>0</v>
      </c>
      <c r="AI3" s="29">
        <v>1</v>
      </c>
      <c r="AJ3" s="29">
        <v>0</v>
      </c>
      <c r="AK3" s="29">
        <v>0</v>
      </c>
      <c r="AL3" s="29">
        <v>0</v>
      </c>
      <c r="AM3" s="29">
        <v>-1</v>
      </c>
      <c r="AN3" s="29">
        <v>-1</v>
      </c>
      <c r="AO3" s="29">
        <v>-2</v>
      </c>
      <c r="AP3" s="29">
        <v>-2</v>
      </c>
      <c r="AQ3" s="29">
        <v>-1</v>
      </c>
      <c r="AR3" s="29">
        <v>0</v>
      </c>
      <c r="AS3" s="29">
        <v>0</v>
      </c>
      <c r="AT3" s="29">
        <v>2</v>
      </c>
    </row>
    <row r="4" spans="1:46" ht="15.75" customHeight="1" x14ac:dyDescent="0.15">
      <c r="A4" s="4">
        <v>45637.443860636573</v>
      </c>
      <c r="B4" s="5" t="s">
        <v>57</v>
      </c>
      <c r="C4" s="5" t="s">
        <v>28</v>
      </c>
      <c r="D4" s="5" t="s">
        <v>58</v>
      </c>
      <c r="E4" s="5" t="s">
        <v>30</v>
      </c>
      <c r="F4" s="5" t="s">
        <v>47</v>
      </c>
      <c r="G4" s="5" t="s">
        <v>32</v>
      </c>
      <c r="H4" s="5" t="s">
        <v>59</v>
      </c>
      <c r="I4" s="5" t="s">
        <v>49</v>
      </c>
      <c r="J4" s="5" t="s">
        <v>35</v>
      </c>
      <c r="K4" s="5" t="s">
        <v>60</v>
      </c>
      <c r="L4" s="35">
        <v>1</v>
      </c>
      <c r="M4" s="34">
        <v>1</v>
      </c>
      <c r="N4" s="34">
        <v>-2</v>
      </c>
      <c r="O4" s="34">
        <v>-2</v>
      </c>
      <c r="P4" s="5" t="s">
        <v>62</v>
      </c>
      <c r="Q4" s="32">
        <v>2</v>
      </c>
      <c r="R4" s="32">
        <v>0</v>
      </c>
      <c r="S4" s="32">
        <v>1</v>
      </c>
      <c r="T4" s="32">
        <v>0</v>
      </c>
      <c r="U4" s="32">
        <v>-2</v>
      </c>
      <c r="V4" s="32">
        <v>-1</v>
      </c>
      <c r="W4" s="32">
        <v>-1</v>
      </c>
      <c r="X4" s="32">
        <v>2</v>
      </c>
      <c r="Y4" s="32">
        <v>1</v>
      </c>
      <c r="Z4" s="32">
        <v>2</v>
      </c>
      <c r="AA4" s="5" t="s">
        <v>64</v>
      </c>
      <c r="AB4" s="6" t="s">
        <v>65</v>
      </c>
      <c r="AG4" s="30">
        <v>1</v>
      </c>
      <c r="AH4" s="29">
        <v>1</v>
      </c>
      <c r="AI4" s="29">
        <v>-2</v>
      </c>
      <c r="AJ4" s="29">
        <v>-2</v>
      </c>
      <c r="AK4" s="29">
        <v>2</v>
      </c>
      <c r="AL4" s="29">
        <v>0</v>
      </c>
      <c r="AM4" s="29">
        <v>1</v>
      </c>
      <c r="AN4" s="29">
        <v>0</v>
      </c>
      <c r="AO4" s="29">
        <v>-2</v>
      </c>
      <c r="AP4" s="29">
        <v>-1</v>
      </c>
      <c r="AQ4" s="29">
        <v>-1</v>
      </c>
      <c r="AR4" s="29">
        <v>2</v>
      </c>
      <c r="AS4" s="29">
        <v>1</v>
      </c>
      <c r="AT4" s="29">
        <v>2</v>
      </c>
    </row>
    <row r="5" spans="1:46" ht="15.75" customHeight="1" x14ac:dyDescent="0.15">
      <c r="A5" s="7">
        <v>45637.444309699073</v>
      </c>
      <c r="B5" s="8" t="s">
        <v>66</v>
      </c>
      <c r="C5" s="8" t="s">
        <v>28</v>
      </c>
      <c r="D5" s="8" t="s">
        <v>29</v>
      </c>
      <c r="E5" s="8" t="s">
        <v>30</v>
      </c>
      <c r="F5" s="8" t="s">
        <v>67</v>
      </c>
      <c r="G5" s="8" t="s">
        <v>48</v>
      </c>
      <c r="H5" s="8"/>
      <c r="I5" s="8" t="s">
        <v>34</v>
      </c>
      <c r="J5" s="8" t="s">
        <v>68</v>
      </c>
      <c r="K5" s="8" t="s">
        <v>36</v>
      </c>
      <c r="L5" s="35">
        <v>1</v>
      </c>
      <c r="M5" s="34">
        <v>2</v>
      </c>
      <c r="N5" s="34">
        <v>1</v>
      </c>
      <c r="O5" s="34">
        <v>1</v>
      </c>
      <c r="P5" s="8" t="s">
        <v>70</v>
      </c>
      <c r="Q5" s="32">
        <v>1</v>
      </c>
      <c r="R5" s="32">
        <v>0</v>
      </c>
      <c r="S5" s="32">
        <v>1</v>
      </c>
      <c r="T5" s="32">
        <v>1</v>
      </c>
      <c r="U5" s="32">
        <v>2</v>
      </c>
      <c r="V5" s="32">
        <v>2</v>
      </c>
      <c r="W5" s="32">
        <v>1</v>
      </c>
      <c r="X5" s="32">
        <v>2</v>
      </c>
      <c r="Y5" s="32">
        <v>1</v>
      </c>
      <c r="Z5" s="32">
        <v>-1</v>
      </c>
      <c r="AA5" s="8" t="s">
        <v>72</v>
      </c>
      <c r="AB5" s="9" t="s">
        <v>73</v>
      </c>
      <c r="AG5" s="30">
        <v>1</v>
      </c>
      <c r="AH5" s="29">
        <v>2</v>
      </c>
      <c r="AI5" s="29">
        <v>1</v>
      </c>
      <c r="AJ5" s="29">
        <v>1</v>
      </c>
      <c r="AK5" s="29">
        <v>1</v>
      </c>
      <c r="AL5" s="29">
        <v>0</v>
      </c>
      <c r="AM5" s="29">
        <v>1</v>
      </c>
      <c r="AN5" s="29">
        <v>1</v>
      </c>
      <c r="AO5" s="29">
        <v>2</v>
      </c>
      <c r="AP5" s="29">
        <v>2</v>
      </c>
      <c r="AQ5" s="29">
        <v>1</v>
      </c>
      <c r="AR5" s="29">
        <v>2</v>
      </c>
      <c r="AS5" s="29">
        <v>1</v>
      </c>
      <c r="AT5" s="29">
        <v>-1</v>
      </c>
    </row>
    <row r="6" spans="1:46" ht="15.75" customHeight="1" x14ac:dyDescent="0.15">
      <c r="A6" s="4">
        <v>45637.444910312501</v>
      </c>
      <c r="B6" s="5" t="s">
        <v>27</v>
      </c>
      <c r="C6" s="5" t="s">
        <v>28</v>
      </c>
      <c r="D6" s="5" t="s">
        <v>58</v>
      </c>
      <c r="E6" s="5" t="s">
        <v>30</v>
      </c>
      <c r="F6" s="5" t="s">
        <v>67</v>
      </c>
      <c r="G6" s="5" t="s">
        <v>48</v>
      </c>
      <c r="H6" s="5"/>
      <c r="I6" s="5" t="s">
        <v>49</v>
      </c>
      <c r="J6" s="5" t="s">
        <v>35</v>
      </c>
      <c r="K6" s="5" t="s">
        <v>60</v>
      </c>
      <c r="L6" s="35">
        <v>2</v>
      </c>
      <c r="M6" s="34">
        <v>1</v>
      </c>
      <c r="N6" s="34">
        <v>-2</v>
      </c>
      <c r="O6" s="34">
        <v>-1</v>
      </c>
      <c r="P6" s="5" t="s">
        <v>76</v>
      </c>
      <c r="Q6" s="32">
        <v>1</v>
      </c>
      <c r="R6" s="32">
        <v>0</v>
      </c>
      <c r="S6" s="32">
        <v>2</v>
      </c>
      <c r="T6" s="32">
        <v>-2</v>
      </c>
      <c r="U6" s="32">
        <v>0</v>
      </c>
      <c r="V6" s="32">
        <v>-2</v>
      </c>
      <c r="W6" s="32">
        <v>-2</v>
      </c>
      <c r="X6" s="32">
        <v>2</v>
      </c>
      <c r="Y6" s="32">
        <v>-2</v>
      </c>
      <c r="Z6" s="32">
        <v>2</v>
      </c>
      <c r="AA6" s="5" t="s">
        <v>78</v>
      </c>
      <c r="AB6" s="6" t="s">
        <v>79</v>
      </c>
      <c r="AG6" s="30">
        <v>2</v>
      </c>
      <c r="AH6" s="29">
        <v>1</v>
      </c>
      <c r="AI6" s="29">
        <v>-2</v>
      </c>
      <c r="AJ6" s="29">
        <v>-1</v>
      </c>
      <c r="AK6" s="29">
        <v>1</v>
      </c>
      <c r="AL6" s="29">
        <v>0</v>
      </c>
      <c r="AM6" s="29">
        <v>2</v>
      </c>
      <c r="AN6" s="29">
        <v>-2</v>
      </c>
      <c r="AO6" s="29">
        <v>0</v>
      </c>
      <c r="AP6" s="29">
        <v>-2</v>
      </c>
      <c r="AQ6" s="29">
        <v>-2</v>
      </c>
      <c r="AR6" s="29">
        <v>2</v>
      </c>
      <c r="AS6" s="29">
        <v>-2</v>
      </c>
      <c r="AT6" s="29">
        <v>2</v>
      </c>
    </row>
    <row r="7" spans="1:46" ht="15.75" customHeight="1" x14ac:dyDescent="0.15">
      <c r="A7" s="7">
        <v>45637.446198969905</v>
      </c>
      <c r="B7" s="8" t="s">
        <v>27</v>
      </c>
      <c r="C7" s="8" t="s">
        <v>28</v>
      </c>
      <c r="D7" s="8" t="s">
        <v>58</v>
      </c>
      <c r="E7" s="8" t="s">
        <v>30</v>
      </c>
      <c r="F7" s="8" t="s">
        <v>67</v>
      </c>
      <c r="G7" s="8" t="s">
        <v>32</v>
      </c>
      <c r="H7" s="8" t="s">
        <v>80</v>
      </c>
      <c r="I7" s="8" t="s">
        <v>81</v>
      </c>
      <c r="J7" s="8" t="s">
        <v>68</v>
      </c>
      <c r="K7" s="8" t="s">
        <v>50</v>
      </c>
      <c r="L7" s="35">
        <v>2</v>
      </c>
      <c r="M7" s="34">
        <v>1</v>
      </c>
      <c r="N7" s="34">
        <v>1</v>
      </c>
      <c r="O7" s="34">
        <v>2</v>
      </c>
      <c r="P7" s="8" t="s">
        <v>83</v>
      </c>
      <c r="Q7" s="32">
        <v>2</v>
      </c>
      <c r="R7" s="32">
        <v>2</v>
      </c>
      <c r="S7" s="32">
        <v>1</v>
      </c>
      <c r="T7" s="32">
        <v>2</v>
      </c>
      <c r="U7" s="32">
        <v>1</v>
      </c>
      <c r="V7" s="32">
        <v>2</v>
      </c>
      <c r="W7" s="32">
        <v>1</v>
      </c>
      <c r="X7" s="32">
        <v>2</v>
      </c>
      <c r="Y7" s="32">
        <v>1</v>
      </c>
      <c r="Z7" s="32">
        <v>-2</v>
      </c>
      <c r="AA7" s="8" t="s">
        <v>85</v>
      </c>
      <c r="AB7" s="9" t="s">
        <v>86</v>
      </c>
      <c r="AG7" s="30">
        <v>2</v>
      </c>
      <c r="AH7" s="29">
        <v>1</v>
      </c>
      <c r="AI7" s="29">
        <v>1</v>
      </c>
      <c r="AJ7" s="29">
        <v>2</v>
      </c>
      <c r="AK7" s="29">
        <v>2</v>
      </c>
      <c r="AL7" s="29">
        <v>2</v>
      </c>
      <c r="AM7" s="29">
        <v>1</v>
      </c>
      <c r="AN7" s="29">
        <v>2</v>
      </c>
      <c r="AO7" s="29">
        <v>1</v>
      </c>
      <c r="AP7" s="29">
        <v>2</v>
      </c>
      <c r="AQ7" s="29">
        <v>1</v>
      </c>
      <c r="AR7" s="29">
        <v>2</v>
      </c>
      <c r="AS7" s="29">
        <v>1</v>
      </c>
      <c r="AT7" s="29">
        <v>-2</v>
      </c>
    </row>
    <row r="8" spans="1:46" ht="15.75" customHeight="1" x14ac:dyDescent="0.15">
      <c r="A8" s="4">
        <v>45637.446361655093</v>
      </c>
      <c r="B8" s="5" t="s">
        <v>87</v>
      </c>
      <c r="C8" s="5" t="s">
        <v>28</v>
      </c>
      <c r="D8" s="5" t="s">
        <v>58</v>
      </c>
      <c r="E8" s="5" t="s">
        <v>30</v>
      </c>
      <c r="F8" s="5" t="s">
        <v>88</v>
      </c>
      <c r="G8" s="5" t="s">
        <v>48</v>
      </c>
      <c r="H8" s="5" t="s">
        <v>89</v>
      </c>
      <c r="I8" s="5" t="s">
        <v>81</v>
      </c>
      <c r="J8" s="5" t="s">
        <v>34</v>
      </c>
      <c r="K8" s="5" t="s">
        <v>90</v>
      </c>
      <c r="L8" s="35">
        <v>0</v>
      </c>
      <c r="M8" s="34">
        <v>0</v>
      </c>
      <c r="N8" s="34">
        <v>-1</v>
      </c>
      <c r="O8" s="34">
        <v>-1</v>
      </c>
      <c r="P8" s="5" t="s">
        <v>92</v>
      </c>
      <c r="Q8" s="32">
        <v>2</v>
      </c>
      <c r="R8" s="32">
        <v>-2</v>
      </c>
      <c r="S8" s="32">
        <v>1</v>
      </c>
      <c r="T8" s="32">
        <v>2</v>
      </c>
      <c r="U8" s="32">
        <v>-2</v>
      </c>
      <c r="V8" s="32">
        <v>0</v>
      </c>
      <c r="W8" s="32">
        <v>2</v>
      </c>
      <c r="X8" s="32">
        <v>2</v>
      </c>
      <c r="Y8" s="32">
        <v>-1</v>
      </c>
      <c r="Z8" s="32">
        <v>-2</v>
      </c>
      <c r="AA8" s="5" t="s">
        <v>94</v>
      </c>
      <c r="AB8" s="6" t="s">
        <v>95</v>
      </c>
      <c r="AG8" s="30">
        <v>0</v>
      </c>
      <c r="AH8" s="29">
        <v>0</v>
      </c>
      <c r="AI8" s="29">
        <v>-1</v>
      </c>
      <c r="AJ8" s="29">
        <v>-1</v>
      </c>
      <c r="AK8" s="29">
        <v>2</v>
      </c>
      <c r="AL8" s="29">
        <v>-2</v>
      </c>
      <c r="AM8" s="29">
        <v>1</v>
      </c>
      <c r="AN8" s="29">
        <v>2</v>
      </c>
      <c r="AO8" s="29">
        <v>-2</v>
      </c>
      <c r="AP8" s="29">
        <v>0</v>
      </c>
      <c r="AQ8" s="29">
        <v>2</v>
      </c>
      <c r="AR8" s="29">
        <v>2</v>
      </c>
      <c r="AS8" s="29">
        <v>-1</v>
      </c>
      <c r="AT8" s="29">
        <v>-2</v>
      </c>
    </row>
    <row r="9" spans="1:46" ht="15.75" customHeight="1" x14ac:dyDescent="0.15">
      <c r="A9" s="7">
        <v>45637.449321215274</v>
      </c>
      <c r="B9" s="8" t="s">
        <v>96</v>
      </c>
      <c r="C9" s="8" t="s">
        <v>28</v>
      </c>
      <c r="D9" s="8" t="s">
        <v>58</v>
      </c>
      <c r="E9" s="8" t="s">
        <v>30</v>
      </c>
      <c r="F9" s="8" t="s">
        <v>88</v>
      </c>
      <c r="G9" s="8" t="s">
        <v>32</v>
      </c>
      <c r="H9" s="8" t="s">
        <v>97</v>
      </c>
      <c r="I9" s="8" t="s">
        <v>49</v>
      </c>
      <c r="J9" s="8" t="s">
        <v>68</v>
      </c>
      <c r="K9" s="8" t="s">
        <v>50</v>
      </c>
      <c r="L9" s="35">
        <v>0</v>
      </c>
      <c r="M9" s="34">
        <v>0</v>
      </c>
      <c r="N9" s="34">
        <v>-1</v>
      </c>
      <c r="O9" s="34">
        <v>-1</v>
      </c>
      <c r="P9" s="8" t="s">
        <v>99</v>
      </c>
      <c r="Q9" s="32">
        <v>2</v>
      </c>
      <c r="R9" s="32">
        <v>2</v>
      </c>
      <c r="S9" s="32">
        <v>0</v>
      </c>
      <c r="T9" s="32">
        <v>0</v>
      </c>
      <c r="U9" s="32">
        <v>1</v>
      </c>
      <c r="V9" s="32">
        <v>-1</v>
      </c>
      <c r="W9" s="32">
        <v>-1</v>
      </c>
      <c r="X9" s="32">
        <v>0</v>
      </c>
      <c r="Y9" s="32">
        <v>-1</v>
      </c>
      <c r="Z9" s="32">
        <v>1</v>
      </c>
      <c r="AA9" s="8" t="s">
        <v>101</v>
      </c>
      <c r="AB9" s="9" t="s">
        <v>86</v>
      </c>
      <c r="AG9" s="30">
        <v>0</v>
      </c>
      <c r="AH9" s="29">
        <v>0</v>
      </c>
      <c r="AI9" s="29">
        <v>-1</v>
      </c>
      <c r="AJ9" s="29">
        <v>-1</v>
      </c>
      <c r="AK9" s="29">
        <v>2</v>
      </c>
      <c r="AL9" s="29">
        <v>2</v>
      </c>
      <c r="AM9" s="29">
        <v>0</v>
      </c>
      <c r="AN9" s="29">
        <v>0</v>
      </c>
      <c r="AO9" s="29">
        <v>1</v>
      </c>
      <c r="AP9" s="29">
        <v>-1</v>
      </c>
      <c r="AQ9" s="29">
        <v>-1</v>
      </c>
      <c r="AR9" s="29">
        <v>0</v>
      </c>
      <c r="AS9" s="29">
        <v>-1</v>
      </c>
      <c r="AT9" s="29">
        <v>1</v>
      </c>
    </row>
    <row r="10" spans="1:46" ht="15.75" customHeight="1" x14ac:dyDescent="0.15">
      <c r="A10" s="4">
        <v>45637.449653414355</v>
      </c>
      <c r="B10" s="5" t="s">
        <v>102</v>
      </c>
      <c r="C10" s="5" t="s">
        <v>28</v>
      </c>
      <c r="D10" s="5" t="s">
        <v>58</v>
      </c>
      <c r="E10" s="5" t="s">
        <v>30</v>
      </c>
      <c r="F10" s="5" t="s">
        <v>88</v>
      </c>
      <c r="G10" s="5" t="s">
        <v>48</v>
      </c>
      <c r="H10" s="5" t="s">
        <v>103</v>
      </c>
      <c r="I10" s="5" t="s">
        <v>104</v>
      </c>
      <c r="J10" s="5" t="s">
        <v>35</v>
      </c>
      <c r="K10" s="5" t="s">
        <v>50</v>
      </c>
      <c r="L10" s="35">
        <v>1</v>
      </c>
      <c r="M10" s="34">
        <v>1</v>
      </c>
      <c r="N10" s="34">
        <v>1</v>
      </c>
      <c r="O10" s="34">
        <v>1</v>
      </c>
      <c r="P10" s="5" t="s">
        <v>106</v>
      </c>
      <c r="Q10" s="32">
        <v>1</v>
      </c>
      <c r="R10" s="32">
        <v>0</v>
      </c>
      <c r="S10" s="32">
        <v>1</v>
      </c>
      <c r="T10" s="32">
        <v>1</v>
      </c>
      <c r="U10" s="32">
        <v>2</v>
      </c>
      <c r="V10" s="32">
        <v>1</v>
      </c>
      <c r="W10" s="32">
        <v>1</v>
      </c>
      <c r="X10" s="32">
        <v>1</v>
      </c>
      <c r="Y10" s="32">
        <v>1</v>
      </c>
      <c r="Z10" s="32">
        <v>0</v>
      </c>
      <c r="AA10" s="5" t="s">
        <v>108</v>
      </c>
      <c r="AB10" s="6" t="s">
        <v>65</v>
      </c>
      <c r="AG10" s="30">
        <v>1</v>
      </c>
      <c r="AH10" s="29">
        <v>1</v>
      </c>
      <c r="AI10" s="29">
        <v>1</v>
      </c>
      <c r="AJ10" s="29">
        <v>1</v>
      </c>
      <c r="AK10" s="29">
        <v>1</v>
      </c>
      <c r="AL10" s="29">
        <v>0</v>
      </c>
      <c r="AM10" s="29">
        <v>1</v>
      </c>
      <c r="AN10" s="29">
        <v>1</v>
      </c>
      <c r="AO10" s="29">
        <v>2</v>
      </c>
      <c r="AP10" s="29">
        <v>1</v>
      </c>
      <c r="AQ10" s="29">
        <v>1</v>
      </c>
      <c r="AR10" s="29">
        <v>1</v>
      </c>
      <c r="AS10" s="29">
        <v>1</v>
      </c>
      <c r="AT10" s="29">
        <v>0</v>
      </c>
    </row>
    <row r="11" spans="1:46" ht="15.75" customHeight="1" x14ac:dyDescent="0.15">
      <c r="A11" s="7">
        <v>45637.450580185185</v>
      </c>
      <c r="B11" s="8" t="s">
        <v>109</v>
      </c>
      <c r="C11" s="8" t="s">
        <v>28</v>
      </c>
      <c r="D11" s="8" t="s">
        <v>29</v>
      </c>
      <c r="E11" s="8" t="s">
        <v>30</v>
      </c>
      <c r="F11" s="8" t="s">
        <v>88</v>
      </c>
      <c r="G11" s="8" t="s">
        <v>48</v>
      </c>
      <c r="H11" s="8"/>
      <c r="I11" s="8" t="s">
        <v>49</v>
      </c>
      <c r="J11" s="8" t="s">
        <v>35</v>
      </c>
      <c r="K11" s="8" t="s">
        <v>36</v>
      </c>
      <c r="L11" s="35">
        <v>1</v>
      </c>
      <c r="M11" s="34">
        <v>2</v>
      </c>
      <c r="N11" s="34">
        <v>1</v>
      </c>
      <c r="O11" s="34">
        <v>1</v>
      </c>
      <c r="P11" s="8" t="s">
        <v>111</v>
      </c>
      <c r="Q11" s="32">
        <v>2</v>
      </c>
      <c r="R11" s="32">
        <v>1</v>
      </c>
      <c r="S11" s="32">
        <v>1</v>
      </c>
      <c r="T11" s="32">
        <v>0</v>
      </c>
      <c r="U11" s="32">
        <v>1</v>
      </c>
      <c r="V11" s="32">
        <v>1</v>
      </c>
      <c r="W11" s="32">
        <v>0</v>
      </c>
      <c r="X11" s="32">
        <v>1</v>
      </c>
      <c r="Y11" s="32">
        <v>1</v>
      </c>
      <c r="Z11" s="32">
        <v>-2</v>
      </c>
      <c r="AA11" s="8" t="s">
        <v>113</v>
      </c>
      <c r="AB11" s="9" t="s">
        <v>114</v>
      </c>
      <c r="AG11" s="30">
        <v>1</v>
      </c>
      <c r="AH11" s="29">
        <v>2</v>
      </c>
      <c r="AI11" s="29">
        <v>1</v>
      </c>
      <c r="AJ11" s="29">
        <v>1</v>
      </c>
      <c r="AK11" s="29">
        <v>2</v>
      </c>
      <c r="AL11" s="29">
        <v>1</v>
      </c>
      <c r="AM11" s="29">
        <v>1</v>
      </c>
      <c r="AN11" s="29">
        <v>0</v>
      </c>
      <c r="AO11" s="29">
        <v>1</v>
      </c>
      <c r="AP11" s="29">
        <v>1</v>
      </c>
      <c r="AQ11" s="29">
        <v>0</v>
      </c>
      <c r="AR11" s="29">
        <v>1</v>
      </c>
      <c r="AS11" s="29">
        <v>1</v>
      </c>
      <c r="AT11" s="29">
        <v>-2</v>
      </c>
    </row>
    <row r="12" spans="1:46" ht="15.75" customHeight="1" x14ac:dyDescent="0.15">
      <c r="A12" s="4">
        <v>45637.45105956019</v>
      </c>
      <c r="B12" s="5" t="s">
        <v>115</v>
      </c>
      <c r="C12" s="5" t="s">
        <v>28</v>
      </c>
      <c r="D12" s="5" t="s">
        <v>29</v>
      </c>
      <c r="E12" s="5" t="s">
        <v>116</v>
      </c>
      <c r="F12" s="5" t="s">
        <v>34</v>
      </c>
      <c r="G12" s="5" t="s">
        <v>34</v>
      </c>
      <c r="H12" s="5"/>
      <c r="I12" s="5" t="s">
        <v>34</v>
      </c>
      <c r="J12" s="5" t="s">
        <v>35</v>
      </c>
      <c r="K12" s="5" t="s">
        <v>36</v>
      </c>
      <c r="L12" s="35">
        <v>1</v>
      </c>
      <c r="M12" s="34">
        <v>1</v>
      </c>
      <c r="N12" s="34">
        <v>1</v>
      </c>
      <c r="O12" s="34">
        <v>0</v>
      </c>
      <c r="P12" s="5" t="s">
        <v>118</v>
      </c>
      <c r="Q12" s="32">
        <v>1</v>
      </c>
      <c r="R12" s="32">
        <v>2</v>
      </c>
      <c r="S12" s="32">
        <v>1</v>
      </c>
      <c r="T12" s="32">
        <v>2</v>
      </c>
      <c r="U12" s="32">
        <v>-2</v>
      </c>
      <c r="V12" s="32">
        <v>-1</v>
      </c>
      <c r="W12" s="32">
        <v>0</v>
      </c>
      <c r="X12" s="32">
        <v>0</v>
      </c>
      <c r="Y12" s="32">
        <v>1</v>
      </c>
      <c r="Z12" s="32">
        <v>1</v>
      </c>
      <c r="AA12" s="5" t="s">
        <v>120</v>
      </c>
      <c r="AB12" s="6" t="s">
        <v>121</v>
      </c>
      <c r="AG12" s="30">
        <v>1</v>
      </c>
      <c r="AH12" s="29">
        <v>1</v>
      </c>
      <c r="AI12" s="29">
        <v>1</v>
      </c>
      <c r="AJ12" s="29">
        <v>0</v>
      </c>
      <c r="AK12" s="29">
        <v>1</v>
      </c>
      <c r="AL12" s="29">
        <v>2</v>
      </c>
      <c r="AM12" s="29">
        <v>1</v>
      </c>
      <c r="AN12" s="29">
        <v>2</v>
      </c>
      <c r="AO12" s="29">
        <v>-2</v>
      </c>
      <c r="AP12" s="29">
        <v>-1</v>
      </c>
      <c r="AQ12" s="29">
        <v>0</v>
      </c>
      <c r="AR12" s="29">
        <v>0</v>
      </c>
      <c r="AS12" s="29">
        <v>1</v>
      </c>
      <c r="AT12" s="29">
        <v>1</v>
      </c>
    </row>
    <row r="13" spans="1:46" ht="15.75" customHeight="1" x14ac:dyDescent="0.15">
      <c r="A13" s="7">
        <v>45637.453366296293</v>
      </c>
      <c r="B13" s="8" t="s">
        <v>96</v>
      </c>
      <c r="C13" s="8" t="s">
        <v>28</v>
      </c>
      <c r="D13" s="8" t="s">
        <v>58</v>
      </c>
      <c r="E13" s="8" t="s">
        <v>30</v>
      </c>
      <c r="F13" s="8" t="s">
        <v>88</v>
      </c>
      <c r="G13" s="8" t="s">
        <v>48</v>
      </c>
      <c r="H13" s="8" t="s">
        <v>103</v>
      </c>
      <c r="I13" s="8" t="s">
        <v>34</v>
      </c>
      <c r="J13" s="8" t="s">
        <v>122</v>
      </c>
      <c r="K13" s="8" t="s">
        <v>123</v>
      </c>
      <c r="L13" s="35">
        <v>1</v>
      </c>
      <c r="M13" s="34">
        <v>1</v>
      </c>
      <c r="N13" s="34">
        <v>1</v>
      </c>
      <c r="O13" s="34">
        <v>1</v>
      </c>
      <c r="P13" s="8" t="s">
        <v>125</v>
      </c>
      <c r="Q13" s="32">
        <v>1</v>
      </c>
      <c r="R13" s="32">
        <v>-1</v>
      </c>
      <c r="S13" s="32">
        <v>1</v>
      </c>
      <c r="T13" s="32">
        <v>2</v>
      </c>
      <c r="U13" s="32">
        <v>1</v>
      </c>
      <c r="V13" s="32">
        <v>-1</v>
      </c>
      <c r="W13" s="32">
        <v>-1</v>
      </c>
      <c r="X13" s="32">
        <v>1</v>
      </c>
      <c r="Y13" s="32">
        <v>1</v>
      </c>
      <c r="Z13" s="32">
        <v>-1</v>
      </c>
      <c r="AA13" s="8" t="s">
        <v>127</v>
      </c>
      <c r="AB13" s="9" t="s">
        <v>128</v>
      </c>
      <c r="AG13" s="30">
        <v>1</v>
      </c>
      <c r="AH13" s="29">
        <v>1</v>
      </c>
      <c r="AI13" s="29">
        <v>1</v>
      </c>
      <c r="AJ13" s="29">
        <v>1</v>
      </c>
      <c r="AK13" s="29">
        <v>1</v>
      </c>
      <c r="AL13" s="29">
        <v>-1</v>
      </c>
      <c r="AM13" s="29">
        <v>1</v>
      </c>
      <c r="AN13" s="29">
        <v>2</v>
      </c>
      <c r="AO13" s="29">
        <v>1</v>
      </c>
      <c r="AP13" s="29">
        <v>-1</v>
      </c>
      <c r="AQ13" s="29">
        <v>-1</v>
      </c>
      <c r="AR13" s="29">
        <v>1</v>
      </c>
      <c r="AS13" s="29">
        <v>1</v>
      </c>
      <c r="AT13" s="29">
        <v>-1</v>
      </c>
    </row>
    <row r="14" spans="1:46" ht="15.75" customHeight="1" x14ac:dyDescent="0.15">
      <c r="A14" s="4">
        <v>45637.455415486111</v>
      </c>
      <c r="B14" s="5" t="s">
        <v>27</v>
      </c>
      <c r="C14" s="5" t="s">
        <v>28</v>
      </c>
      <c r="D14" s="5" t="s">
        <v>58</v>
      </c>
      <c r="E14" s="5" t="s">
        <v>30</v>
      </c>
      <c r="F14" s="5" t="s">
        <v>67</v>
      </c>
      <c r="G14" s="5" t="s">
        <v>48</v>
      </c>
      <c r="H14" s="5"/>
      <c r="I14" s="5" t="s">
        <v>49</v>
      </c>
      <c r="J14" s="5" t="s">
        <v>35</v>
      </c>
      <c r="K14" s="5" t="s">
        <v>129</v>
      </c>
      <c r="L14" s="35">
        <v>1</v>
      </c>
      <c r="M14" s="34">
        <v>1</v>
      </c>
      <c r="N14" s="34">
        <v>1</v>
      </c>
      <c r="O14" s="34">
        <v>2</v>
      </c>
      <c r="P14" s="5" t="s">
        <v>131</v>
      </c>
      <c r="Q14" s="32">
        <v>2</v>
      </c>
      <c r="R14" s="32">
        <v>0</v>
      </c>
      <c r="S14" s="32">
        <v>2</v>
      </c>
      <c r="T14" s="32">
        <v>-2</v>
      </c>
      <c r="U14" s="32">
        <v>1</v>
      </c>
      <c r="V14" s="32">
        <v>-2</v>
      </c>
      <c r="W14" s="32">
        <v>1</v>
      </c>
      <c r="X14" s="32">
        <v>-2</v>
      </c>
      <c r="Y14" s="32">
        <v>-2</v>
      </c>
      <c r="Z14" s="32">
        <v>-2</v>
      </c>
      <c r="AA14" s="5" t="s">
        <v>133</v>
      </c>
      <c r="AB14" s="6" t="s">
        <v>79</v>
      </c>
      <c r="AG14" s="30">
        <v>1</v>
      </c>
      <c r="AH14" s="29">
        <v>1</v>
      </c>
      <c r="AI14" s="29">
        <v>1</v>
      </c>
      <c r="AJ14" s="29">
        <v>2</v>
      </c>
      <c r="AK14" s="29">
        <v>2</v>
      </c>
      <c r="AL14" s="29">
        <v>0</v>
      </c>
      <c r="AM14" s="29">
        <v>2</v>
      </c>
      <c r="AN14" s="29">
        <v>-2</v>
      </c>
      <c r="AO14" s="29">
        <v>1</v>
      </c>
      <c r="AP14" s="29">
        <v>-2</v>
      </c>
      <c r="AQ14" s="29">
        <v>1</v>
      </c>
      <c r="AR14" s="29">
        <v>-2</v>
      </c>
      <c r="AS14" s="29">
        <v>-2</v>
      </c>
      <c r="AT14" s="29">
        <v>-2</v>
      </c>
    </row>
    <row r="15" spans="1:46" ht="15.75" customHeight="1" x14ac:dyDescent="0.15">
      <c r="A15" s="7">
        <v>45637.460158298607</v>
      </c>
      <c r="B15" s="8" t="s">
        <v>57</v>
      </c>
      <c r="C15" s="8" t="s">
        <v>28</v>
      </c>
      <c r="D15" s="8" t="s">
        <v>58</v>
      </c>
      <c r="E15" s="8" t="s">
        <v>30</v>
      </c>
      <c r="F15" s="8" t="s">
        <v>67</v>
      </c>
      <c r="G15" s="8" t="s">
        <v>48</v>
      </c>
      <c r="H15" s="8"/>
      <c r="I15" s="8" t="s">
        <v>49</v>
      </c>
      <c r="J15" s="8" t="s">
        <v>122</v>
      </c>
      <c r="K15" s="8" t="s">
        <v>36</v>
      </c>
      <c r="L15" s="35">
        <v>0</v>
      </c>
      <c r="M15" s="34">
        <v>-1</v>
      </c>
      <c r="N15" s="34">
        <v>0</v>
      </c>
      <c r="O15" s="34">
        <v>1</v>
      </c>
      <c r="P15" s="8" t="s">
        <v>135</v>
      </c>
      <c r="Q15" s="32">
        <v>1</v>
      </c>
      <c r="R15" s="32">
        <v>0</v>
      </c>
      <c r="S15" s="32">
        <v>2</v>
      </c>
      <c r="T15" s="32">
        <v>1</v>
      </c>
      <c r="U15" s="32">
        <v>0</v>
      </c>
      <c r="V15" s="32">
        <v>2</v>
      </c>
      <c r="W15" s="32">
        <v>0</v>
      </c>
      <c r="X15" s="32">
        <v>1</v>
      </c>
      <c r="Y15" s="32">
        <v>2</v>
      </c>
      <c r="Z15" s="32">
        <v>2</v>
      </c>
      <c r="AA15" s="8" t="s">
        <v>137</v>
      </c>
      <c r="AB15" s="9"/>
      <c r="AG15" s="30">
        <v>0</v>
      </c>
      <c r="AH15" s="29">
        <v>-1</v>
      </c>
      <c r="AI15" s="29">
        <v>0</v>
      </c>
      <c r="AJ15" s="29">
        <v>1</v>
      </c>
      <c r="AK15" s="29">
        <v>1</v>
      </c>
      <c r="AL15" s="29">
        <v>0</v>
      </c>
      <c r="AM15" s="29">
        <v>2</v>
      </c>
      <c r="AN15" s="29">
        <v>1</v>
      </c>
      <c r="AO15" s="29">
        <v>0</v>
      </c>
      <c r="AP15" s="29">
        <v>2</v>
      </c>
      <c r="AQ15" s="29">
        <v>0</v>
      </c>
      <c r="AR15" s="29">
        <v>1</v>
      </c>
      <c r="AS15" s="29">
        <v>2</v>
      </c>
      <c r="AT15" s="29">
        <v>2</v>
      </c>
    </row>
    <row r="16" spans="1:46" ht="15.75" customHeight="1" x14ac:dyDescent="0.15">
      <c r="A16" s="4">
        <v>45637.511974120367</v>
      </c>
      <c r="B16" s="5" t="s">
        <v>138</v>
      </c>
      <c r="C16" s="5" t="s">
        <v>28</v>
      </c>
      <c r="D16" s="5" t="s">
        <v>58</v>
      </c>
      <c r="E16" s="5" t="s">
        <v>30</v>
      </c>
      <c r="F16" s="5" t="s">
        <v>67</v>
      </c>
      <c r="G16" s="5" t="s">
        <v>48</v>
      </c>
      <c r="H16" s="5"/>
      <c r="I16" s="5" t="s">
        <v>49</v>
      </c>
      <c r="J16" s="5" t="s">
        <v>35</v>
      </c>
      <c r="K16" s="5" t="s">
        <v>36</v>
      </c>
      <c r="L16" s="35">
        <v>1</v>
      </c>
      <c r="M16" s="34">
        <v>1</v>
      </c>
      <c r="N16" s="34">
        <v>0</v>
      </c>
      <c r="O16" s="34">
        <v>1</v>
      </c>
      <c r="P16" s="5" t="s">
        <v>140</v>
      </c>
      <c r="Q16" s="32">
        <v>1</v>
      </c>
      <c r="R16" s="32">
        <v>1</v>
      </c>
      <c r="S16" s="32">
        <v>1</v>
      </c>
      <c r="T16" s="32">
        <v>1</v>
      </c>
      <c r="U16" s="32">
        <v>1</v>
      </c>
      <c r="V16" s="32">
        <v>-1</v>
      </c>
      <c r="W16" s="32">
        <v>0</v>
      </c>
      <c r="X16" s="32">
        <v>-2</v>
      </c>
      <c r="Y16" s="32">
        <v>1</v>
      </c>
      <c r="Z16" s="32">
        <v>-2</v>
      </c>
      <c r="AA16" s="5" t="s">
        <v>142</v>
      </c>
      <c r="AB16" s="6" t="s">
        <v>86</v>
      </c>
      <c r="AG16" s="30">
        <v>1</v>
      </c>
      <c r="AH16" s="29">
        <v>1</v>
      </c>
      <c r="AI16" s="29">
        <v>0</v>
      </c>
      <c r="AJ16" s="29">
        <v>1</v>
      </c>
      <c r="AK16" s="29">
        <v>1</v>
      </c>
      <c r="AL16" s="29">
        <v>1</v>
      </c>
      <c r="AM16" s="29">
        <v>1</v>
      </c>
      <c r="AN16" s="29">
        <v>1</v>
      </c>
      <c r="AO16" s="29">
        <v>1</v>
      </c>
      <c r="AP16" s="29">
        <v>-1</v>
      </c>
      <c r="AQ16" s="29">
        <v>0</v>
      </c>
      <c r="AR16" s="29">
        <v>-2</v>
      </c>
      <c r="AS16" s="29">
        <v>1</v>
      </c>
      <c r="AT16" s="29">
        <v>-2</v>
      </c>
    </row>
    <row r="17" spans="1:46" ht="15.75" customHeight="1" x14ac:dyDescent="0.15">
      <c r="A17" s="7">
        <v>45637.516366435186</v>
      </c>
      <c r="B17" s="8" t="s">
        <v>143</v>
      </c>
      <c r="C17" s="8" t="s">
        <v>28</v>
      </c>
      <c r="D17" s="8" t="s">
        <v>58</v>
      </c>
      <c r="E17" s="8" t="s">
        <v>30</v>
      </c>
      <c r="F17" s="8" t="s">
        <v>67</v>
      </c>
      <c r="G17" s="8" t="s">
        <v>32</v>
      </c>
      <c r="H17" s="8" t="s">
        <v>144</v>
      </c>
      <c r="I17" s="8" t="s">
        <v>34</v>
      </c>
      <c r="J17" s="8" t="s">
        <v>68</v>
      </c>
      <c r="K17" s="8" t="s">
        <v>123</v>
      </c>
      <c r="L17" s="35">
        <v>-2</v>
      </c>
      <c r="M17" s="34">
        <v>0</v>
      </c>
      <c r="N17" s="34">
        <v>-2</v>
      </c>
      <c r="O17" s="34">
        <v>-1</v>
      </c>
      <c r="P17" s="8" t="s">
        <v>147</v>
      </c>
      <c r="Q17" s="32">
        <v>2</v>
      </c>
      <c r="R17" s="32">
        <v>1</v>
      </c>
      <c r="S17" s="32">
        <v>-2</v>
      </c>
      <c r="T17" s="32">
        <v>-2</v>
      </c>
      <c r="U17" s="32">
        <v>2</v>
      </c>
      <c r="V17" s="32">
        <v>-2</v>
      </c>
      <c r="W17" s="32">
        <v>-1</v>
      </c>
      <c r="X17" s="32">
        <v>0</v>
      </c>
      <c r="Y17" s="32">
        <v>-2</v>
      </c>
      <c r="Z17" s="32">
        <v>2</v>
      </c>
      <c r="AA17" s="8" t="s">
        <v>149</v>
      </c>
      <c r="AB17" s="9" t="s">
        <v>150</v>
      </c>
      <c r="AG17" s="30">
        <v>-2</v>
      </c>
      <c r="AH17" s="29">
        <v>0</v>
      </c>
      <c r="AI17" s="29">
        <v>-2</v>
      </c>
      <c r="AJ17" s="29">
        <v>-1</v>
      </c>
      <c r="AK17" s="29">
        <v>2</v>
      </c>
      <c r="AL17" s="29">
        <v>1</v>
      </c>
      <c r="AM17" s="29">
        <v>-2</v>
      </c>
      <c r="AN17" s="29">
        <v>-2</v>
      </c>
      <c r="AO17" s="29">
        <v>2</v>
      </c>
      <c r="AP17" s="29">
        <v>-2</v>
      </c>
      <c r="AQ17" s="29">
        <v>-1</v>
      </c>
      <c r="AR17" s="29">
        <v>0</v>
      </c>
      <c r="AS17" s="29">
        <v>-2</v>
      </c>
      <c r="AT17" s="29">
        <v>2</v>
      </c>
    </row>
    <row r="18" spans="1:46" ht="15.75" customHeight="1" x14ac:dyDescent="0.15">
      <c r="A18" s="4">
        <v>45637.516445196758</v>
      </c>
      <c r="B18" s="5" t="s">
        <v>151</v>
      </c>
      <c r="C18" s="5" t="s">
        <v>152</v>
      </c>
      <c r="D18" s="5" t="s">
        <v>58</v>
      </c>
      <c r="E18" s="5" t="s">
        <v>30</v>
      </c>
      <c r="F18" s="5" t="s">
        <v>67</v>
      </c>
      <c r="G18" s="5" t="s">
        <v>48</v>
      </c>
      <c r="H18" s="5"/>
      <c r="I18" s="5" t="s">
        <v>34</v>
      </c>
      <c r="J18" s="5" t="s">
        <v>68</v>
      </c>
      <c r="K18" s="5" t="s">
        <v>36</v>
      </c>
      <c r="L18" s="35">
        <v>1</v>
      </c>
      <c r="M18" s="34">
        <v>1</v>
      </c>
      <c r="N18" s="34">
        <v>2</v>
      </c>
      <c r="O18" s="34">
        <v>2</v>
      </c>
      <c r="P18" s="5" t="s">
        <v>154</v>
      </c>
      <c r="Q18" s="32">
        <v>1</v>
      </c>
      <c r="R18" s="32">
        <v>-1</v>
      </c>
      <c r="S18" s="32">
        <v>2</v>
      </c>
      <c r="T18" s="32">
        <v>1</v>
      </c>
      <c r="U18" s="32">
        <v>1</v>
      </c>
      <c r="V18" s="32">
        <v>-1</v>
      </c>
      <c r="W18" s="32">
        <v>1</v>
      </c>
      <c r="X18" s="32">
        <v>2</v>
      </c>
      <c r="Y18" s="32">
        <v>2</v>
      </c>
      <c r="Z18" s="32">
        <v>-2</v>
      </c>
      <c r="AA18" s="5" t="s">
        <v>156</v>
      </c>
      <c r="AB18" s="6" t="s">
        <v>65</v>
      </c>
      <c r="AG18" s="30">
        <v>1</v>
      </c>
      <c r="AH18" s="29">
        <v>1</v>
      </c>
      <c r="AI18" s="29">
        <v>2</v>
      </c>
      <c r="AJ18" s="29">
        <v>2</v>
      </c>
      <c r="AK18" s="29">
        <v>1</v>
      </c>
      <c r="AL18" s="29">
        <v>-1</v>
      </c>
      <c r="AM18" s="29">
        <v>2</v>
      </c>
      <c r="AN18" s="29">
        <v>1</v>
      </c>
      <c r="AO18" s="29">
        <v>1</v>
      </c>
      <c r="AP18" s="29">
        <v>-1</v>
      </c>
      <c r="AQ18" s="29">
        <v>1</v>
      </c>
      <c r="AR18" s="29">
        <v>2</v>
      </c>
      <c r="AS18" s="29">
        <v>2</v>
      </c>
      <c r="AT18" s="29">
        <v>-2</v>
      </c>
    </row>
    <row r="19" spans="1:46" ht="15.75" customHeight="1" x14ac:dyDescent="0.15">
      <c r="A19" s="7">
        <v>45637.516826620369</v>
      </c>
      <c r="B19" s="8" t="s">
        <v>27</v>
      </c>
      <c r="C19" s="8" t="s">
        <v>28</v>
      </c>
      <c r="D19" s="8" t="s">
        <v>58</v>
      </c>
      <c r="E19" s="8" t="s">
        <v>30</v>
      </c>
      <c r="F19" s="8" t="s">
        <v>67</v>
      </c>
      <c r="G19" s="8" t="s">
        <v>48</v>
      </c>
      <c r="H19" s="8" t="s">
        <v>157</v>
      </c>
      <c r="I19" s="8" t="s">
        <v>34</v>
      </c>
      <c r="J19" s="8" t="s">
        <v>35</v>
      </c>
      <c r="K19" s="8" t="s">
        <v>36</v>
      </c>
      <c r="L19" s="35">
        <v>1</v>
      </c>
      <c r="M19" s="34">
        <v>2</v>
      </c>
      <c r="N19" s="34">
        <v>2</v>
      </c>
      <c r="O19" s="34">
        <v>1</v>
      </c>
      <c r="P19" s="8" t="s">
        <v>159</v>
      </c>
      <c r="Q19" s="32">
        <v>1</v>
      </c>
      <c r="R19" s="32">
        <v>0</v>
      </c>
      <c r="S19" s="32">
        <v>1</v>
      </c>
      <c r="T19" s="32">
        <v>1</v>
      </c>
      <c r="U19" s="32">
        <v>-1</v>
      </c>
      <c r="V19" s="32">
        <v>0</v>
      </c>
      <c r="W19" s="32">
        <v>0</v>
      </c>
      <c r="X19" s="32">
        <v>0</v>
      </c>
      <c r="Y19" s="32">
        <v>2</v>
      </c>
      <c r="Z19" s="32">
        <v>0</v>
      </c>
      <c r="AA19" s="8" t="s">
        <v>161</v>
      </c>
      <c r="AB19" s="9"/>
      <c r="AG19" s="30">
        <v>1</v>
      </c>
      <c r="AH19" s="29">
        <v>2</v>
      </c>
      <c r="AI19" s="29">
        <v>2</v>
      </c>
      <c r="AJ19" s="29">
        <v>1</v>
      </c>
      <c r="AK19" s="29">
        <v>1</v>
      </c>
      <c r="AL19" s="29">
        <v>0</v>
      </c>
      <c r="AM19" s="29">
        <v>1</v>
      </c>
      <c r="AN19" s="29">
        <v>1</v>
      </c>
      <c r="AO19" s="29">
        <v>-1</v>
      </c>
      <c r="AP19" s="29">
        <v>0</v>
      </c>
      <c r="AQ19" s="29">
        <v>0</v>
      </c>
      <c r="AR19" s="29">
        <v>0</v>
      </c>
      <c r="AS19" s="29">
        <v>2</v>
      </c>
      <c r="AT19" s="29">
        <v>0</v>
      </c>
    </row>
    <row r="20" spans="1:46" ht="15.75" customHeight="1" x14ac:dyDescent="0.15">
      <c r="A20" s="4">
        <v>45637.519498657406</v>
      </c>
      <c r="B20" s="5" t="s">
        <v>27</v>
      </c>
      <c r="C20" s="5" t="s">
        <v>28</v>
      </c>
      <c r="D20" s="5" t="s">
        <v>29</v>
      </c>
      <c r="E20" s="5" t="s">
        <v>30</v>
      </c>
      <c r="F20" s="5" t="s">
        <v>88</v>
      </c>
      <c r="G20" s="5" t="s">
        <v>48</v>
      </c>
      <c r="H20" s="5"/>
      <c r="I20" s="5" t="s">
        <v>49</v>
      </c>
      <c r="J20" s="5" t="s">
        <v>35</v>
      </c>
      <c r="K20" s="5" t="s">
        <v>123</v>
      </c>
      <c r="L20" s="35">
        <v>2</v>
      </c>
      <c r="M20" s="34">
        <v>2</v>
      </c>
      <c r="N20" s="34">
        <v>1</v>
      </c>
      <c r="O20" s="34">
        <v>1</v>
      </c>
      <c r="P20" s="5" t="s">
        <v>163</v>
      </c>
      <c r="Q20" s="32">
        <v>1</v>
      </c>
      <c r="R20" s="32">
        <v>0</v>
      </c>
      <c r="S20" s="32">
        <v>2</v>
      </c>
      <c r="T20" s="32">
        <v>2</v>
      </c>
      <c r="U20" s="32">
        <v>0</v>
      </c>
      <c r="V20" s="32">
        <v>1</v>
      </c>
      <c r="W20" s="32">
        <v>1</v>
      </c>
      <c r="X20" s="32">
        <v>1</v>
      </c>
      <c r="Y20" s="32">
        <v>2</v>
      </c>
      <c r="Z20" s="32">
        <v>-1</v>
      </c>
      <c r="AA20" s="5" t="s">
        <v>165</v>
      </c>
      <c r="AB20" s="6" t="s">
        <v>166</v>
      </c>
      <c r="AG20" s="30">
        <v>2</v>
      </c>
      <c r="AH20" s="29">
        <v>2</v>
      </c>
      <c r="AI20" s="29">
        <v>1</v>
      </c>
      <c r="AJ20" s="29">
        <v>1</v>
      </c>
      <c r="AK20" s="29">
        <v>1</v>
      </c>
      <c r="AL20" s="29">
        <v>0</v>
      </c>
      <c r="AM20" s="29">
        <v>2</v>
      </c>
      <c r="AN20" s="29">
        <v>2</v>
      </c>
      <c r="AO20" s="29">
        <v>0</v>
      </c>
      <c r="AP20" s="29">
        <v>1</v>
      </c>
      <c r="AQ20" s="29">
        <v>1</v>
      </c>
      <c r="AR20" s="29">
        <v>1</v>
      </c>
      <c r="AS20" s="29">
        <v>2</v>
      </c>
      <c r="AT20" s="29">
        <v>-1</v>
      </c>
    </row>
    <row r="21" spans="1:46" ht="15.75" customHeight="1" x14ac:dyDescent="0.15">
      <c r="A21" s="7">
        <v>45637.520195810182</v>
      </c>
      <c r="B21" s="8" t="s">
        <v>143</v>
      </c>
      <c r="C21" s="8" t="s">
        <v>28</v>
      </c>
      <c r="D21" s="8" t="s">
        <v>29</v>
      </c>
      <c r="E21" s="8" t="s">
        <v>30</v>
      </c>
      <c r="F21" s="8" t="s">
        <v>67</v>
      </c>
      <c r="G21" s="8" t="s">
        <v>48</v>
      </c>
      <c r="H21" s="8"/>
      <c r="I21" s="8" t="s">
        <v>49</v>
      </c>
      <c r="J21" s="8" t="s">
        <v>35</v>
      </c>
      <c r="K21" s="8" t="s">
        <v>36</v>
      </c>
      <c r="L21" s="35">
        <v>2</v>
      </c>
      <c r="M21" s="34">
        <v>2</v>
      </c>
      <c r="N21" s="34">
        <v>1</v>
      </c>
      <c r="O21" s="34">
        <v>0</v>
      </c>
      <c r="P21" s="8" t="s">
        <v>168</v>
      </c>
      <c r="Q21" s="32">
        <v>2</v>
      </c>
      <c r="R21" s="32">
        <v>2</v>
      </c>
      <c r="S21" s="32">
        <v>1</v>
      </c>
      <c r="T21" s="32">
        <v>1</v>
      </c>
      <c r="U21" s="32">
        <v>2</v>
      </c>
      <c r="V21" s="32">
        <v>2</v>
      </c>
      <c r="W21" s="32">
        <v>2</v>
      </c>
      <c r="X21" s="32">
        <v>2</v>
      </c>
      <c r="Y21" s="32">
        <v>0</v>
      </c>
      <c r="Z21" s="32">
        <v>-2</v>
      </c>
      <c r="AA21" s="8" t="s">
        <v>170</v>
      </c>
      <c r="AB21" s="9" t="s">
        <v>171</v>
      </c>
      <c r="AG21" s="30">
        <v>2</v>
      </c>
      <c r="AH21" s="29">
        <v>2</v>
      </c>
      <c r="AI21" s="29">
        <v>1</v>
      </c>
      <c r="AJ21" s="29">
        <v>0</v>
      </c>
      <c r="AK21" s="29">
        <v>2</v>
      </c>
      <c r="AL21" s="29">
        <v>2</v>
      </c>
      <c r="AM21" s="29">
        <v>1</v>
      </c>
      <c r="AN21" s="29">
        <v>1</v>
      </c>
      <c r="AO21" s="29">
        <v>2</v>
      </c>
      <c r="AP21" s="29">
        <v>2</v>
      </c>
      <c r="AQ21" s="29">
        <v>2</v>
      </c>
      <c r="AR21" s="29">
        <v>2</v>
      </c>
      <c r="AS21" s="29">
        <v>0</v>
      </c>
      <c r="AT21" s="29">
        <v>-2</v>
      </c>
    </row>
    <row r="22" spans="1:46" ht="15.75" customHeight="1" x14ac:dyDescent="0.15">
      <c r="A22" s="4">
        <v>45637.521702245373</v>
      </c>
      <c r="B22" s="5" t="s">
        <v>27</v>
      </c>
      <c r="C22" s="5" t="s">
        <v>28</v>
      </c>
      <c r="D22" s="5" t="s">
        <v>58</v>
      </c>
      <c r="E22" s="5" t="s">
        <v>30</v>
      </c>
      <c r="F22" s="5" t="s">
        <v>67</v>
      </c>
      <c r="G22" s="5" t="s">
        <v>34</v>
      </c>
      <c r="H22" s="5" t="s">
        <v>172</v>
      </c>
      <c r="I22" s="5" t="s">
        <v>34</v>
      </c>
      <c r="J22" s="5" t="s">
        <v>34</v>
      </c>
      <c r="K22" s="5" t="s">
        <v>90</v>
      </c>
      <c r="L22" s="35">
        <v>0</v>
      </c>
      <c r="M22" s="34">
        <v>0</v>
      </c>
      <c r="N22" s="34">
        <v>0</v>
      </c>
      <c r="O22" s="34">
        <v>1</v>
      </c>
      <c r="P22" s="5" t="s">
        <v>174</v>
      </c>
      <c r="Q22" s="32">
        <v>1</v>
      </c>
      <c r="R22" s="32">
        <v>0</v>
      </c>
      <c r="S22" s="32">
        <v>0</v>
      </c>
      <c r="T22" s="32">
        <v>1</v>
      </c>
      <c r="U22" s="32">
        <v>1</v>
      </c>
      <c r="V22" s="32">
        <v>1</v>
      </c>
      <c r="W22" s="32">
        <v>0</v>
      </c>
      <c r="X22" s="32">
        <v>1</v>
      </c>
      <c r="Y22" s="32">
        <v>0</v>
      </c>
      <c r="Z22" s="32">
        <v>2</v>
      </c>
      <c r="AA22" s="5" t="s">
        <v>176</v>
      </c>
      <c r="AB22" s="6" t="s">
        <v>177</v>
      </c>
      <c r="AG22" s="30">
        <v>0</v>
      </c>
      <c r="AH22" s="29">
        <v>0</v>
      </c>
      <c r="AI22" s="29">
        <v>0</v>
      </c>
      <c r="AJ22" s="29">
        <v>1</v>
      </c>
      <c r="AK22" s="29">
        <v>1</v>
      </c>
      <c r="AL22" s="29">
        <v>0</v>
      </c>
      <c r="AM22" s="29">
        <v>0</v>
      </c>
      <c r="AN22" s="29">
        <v>1</v>
      </c>
      <c r="AO22" s="29">
        <v>1</v>
      </c>
      <c r="AP22" s="29">
        <v>1</v>
      </c>
      <c r="AQ22" s="29">
        <v>0</v>
      </c>
      <c r="AR22" s="29">
        <v>1</v>
      </c>
      <c r="AS22" s="29">
        <v>0</v>
      </c>
      <c r="AT22" s="29">
        <v>2</v>
      </c>
    </row>
    <row r="23" spans="1:46" ht="15.75" customHeight="1" x14ac:dyDescent="0.15">
      <c r="A23" s="7">
        <v>45637.523432418981</v>
      </c>
      <c r="B23" s="8" t="s">
        <v>102</v>
      </c>
      <c r="C23" s="8" t="s">
        <v>28</v>
      </c>
      <c r="D23" s="8" t="s">
        <v>58</v>
      </c>
      <c r="E23" s="8" t="s">
        <v>30</v>
      </c>
      <c r="F23" s="8" t="s">
        <v>88</v>
      </c>
      <c r="G23" s="8" t="s">
        <v>48</v>
      </c>
      <c r="H23" s="8"/>
      <c r="I23" s="8" t="s">
        <v>104</v>
      </c>
      <c r="J23" s="8" t="s">
        <v>35</v>
      </c>
      <c r="K23" s="8" t="s">
        <v>50</v>
      </c>
      <c r="L23" s="35">
        <v>2</v>
      </c>
      <c r="M23" s="34">
        <v>1</v>
      </c>
      <c r="N23" s="34">
        <v>1</v>
      </c>
      <c r="O23" s="34">
        <v>2</v>
      </c>
      <c r="P23" s="8" t="s">
        <v>179</v>
      </c>
      <c r="Q23" s="32">
        <v>2</v>
      </c>
      <c r="R23" s="32">
        <v>0</v>
      </c>
      <c r="S23" s="32">
        <v>2</v>
      </c>
      <c r="T23" s="32">
        <v>2</v>
      </c>
      <c r="U23" s="32">
        <v>-1</v>
      </c>
      <c r="V23" s="32">
        <v>1</v>
      </c>
      <c r="W23" s="32">
        <v>0</v>
      </c>
      <c r="X23" s="32">
        <v>1</v>
      </c>
      <c r="Y23" s="32">
        <v>1</v>
      </c>
      <c r="Z23" s="32">
        <v>-1</v>
      </c>
      <c r="AA23" s="8" t="s">
        <v>181</v>
      </c>
      <c r="AB23" s="9"/>
      <c r="AG23" s="30">
        <v>2</v>
      </c>
      <c r="AH23" s="29">
        <v>1</v>
      </c>
      <c r="AI23" s="29">
        <v>1</v>
      </c>
      <c r="AJ23" s="29">
        <v>2</v>
      </c>
      <c r="AK23" s="29">
        <v>2</v>
      </c>
      <c r="AL23" s="29">
        <v>0</v>
      </c>
      <c r="AM23" s="29">
        <v>2</v>
      </c>
      <c r="AN23" s="29">
        <v>2</v>
      </c>
      <c r="AO23" s="29">
        <v>-1</v>
      </c>
      <c r="AP23" s="29">
        <v>1</v>
      </c>
      <c r="AQ23" s="29">
        <v>0</v>
      </c>
      <c r="AR23" s="29">
        <v>1</v>
      </c>
      <c r="AS23" s="29">
        <v>1</v>
      </c>
      <c r="AT23" s="29">
        <v>-1</v>
      </c>
    </row>
    <row r="24" spans="1:46" ht="15.75" customHeight="1" x14ac:dyDescent="0.15">
      <c r="A24" s="4">
        <v>45637.525353668985</v>
      </c>
      <c r="B24" s="5" t="s">
        <v>182</v>
      </c>
      <c r="C24" s="5" t="s">
        <v>28</v>
      </c>
      <c r="D24" s="5" t="s">
        <v>29</v>
      </c>
      <c r="E24" s="5" t="s">
        <v>30</v>
      </c>
      <c r="F24" s="5" t="s">
        <v>88</v>
      </c>
      <c r="G24" s="5" t="s">
        <v>48</v>
      </c>
      <c r="H24" s="5" t="s">
        <v>183</v>
      </c>
      <c r="I24" s="5" t="s">
        <v>49</v>
      </c>
      <c r="J24" s="5" t="s">
        <v>35</v>
      </c>
      <c r="K24" s="5" t="s">
        <v>90</v>
      </c>
      <c r="L24" s="35">
        <v>0</v>
      </c>
      <c r="M24" s="34">
        <v>2</v>
      </c>
      <c r="N24" s="34">
        <v>1</v>
      </c>
      <c r="O24" s="34">
        <v>0</v>
      </c>
      <c r="P24" s="5" t="s">
        <v>185</v>
      </c>
      <c r="Q24" s="32">
        <v>2</v>
      </c>
      <c r="R24" s="32">
        <v>1</v>
      </c>
      <c r="S24" s="32">
        <v>0</v>
      </c>
      <c r="T24" s="32">
        <v>0</v>
      </c>
      <c r="U24" s="32">
        <v>0</v>
      </c>
      <c r="V24" s="32">
        <v>1</v>
      </c>
      <c r="W24" s="32">
        <v>1</v>
      </c>
      <c r="X24" s="32">
        <v>1</v>
      </c>
      <c r="Y24" s="32">
        <v>2</v>
      </c>
      <c r="Z24" s="32">
        <v>-2</v>
      </c>
      <c r="AA24" s="5" t="s">
        <v>187</v>
      </c>
      <c r="AB24" s="6" t="s">
        <v>188</v>
      </c>
      <c r="AG24" s="30">
        <v>0</v>
      </c>
      <c r="AH24" s="29">
        <v>2</v>
      </c>
      <c r="AI24" s="29">
        <v>1</v>
      </c>
      <c r="AJ24" s="29">
        <v>0</v>
      </c>
      <c r="AK24" s="29">
        <v>2</v>
      </c>
      <c r="AL24" s="29">
        <v>1</v>
      </c>
      <c r="AM24" s="29">
        <v>0</v>
      </c>
      <c r="AN24" s="29">
        <v>0</v>
      </c>
      <c r="AO24" s="29">
        <v>0</v>
      </c>
      <c r="AP24" s="29">
        <v>1</v>
      </c>
      <c r="AQ24" s="29">
        <v>1</v>
      </c>
      <c r="AR24" s="29">
        <v>1</v>
      </c>
      <c r="AS24" s="29">
        <v>2</v>
      </c>
      <c r="AT24" s="29">
        <v>-2</v>
      </c>
    </row>
    <row r="25" spans="1:46" ht="15.75" customHeight="1" x14ac:dyDescent="0.15">
      <c r="A25" s="7">
        <v>45637.527151805552</v>
      </c>
      <c r="B25" s="8" t="s">
        <v>27</v>
      </c>
      <c r="C25" s="8" t="s">
        <v>28</v>
      </c>
      <c r="D25" s="8" t="s">
        <v>29</v>
      </c>
      <c r="E25" s="8" t="s">
        <v>30</v>
      </c>
      <c r="F25" s="8" t="s">
        <v>31</v>
      </c>
      <c r="G25" s="8" t="s">
        <v>48</v>
      </c>
      <c r="H25" s="8"/>
      <c r="I25" s="8" t="s">
        <v>49</v>
      </c>
      <c r="J25" s="8" t="s">
        <v>68</v>
      </c>
      <c r="K25" s="8" t="s">
        <v>50</v>
      </c>
      <c r="L25" s="35">
        <v>2</v>
      </c>
      <c r="M25" s="34">
        <v>1</v>
      </c>
      <c r="N25" s="34">
        <v>2</v>
      </c>
      <c r="O25" s="34">
        <v>2</v>
      </c>
      <c r="P25" s="8" t="s">
        <v>190</v>
      </c>
      <c r="Q25" s="32">
        <v>2</v>
      </c>
      <c r="R25" s="32">
        <v>1</v>
      </c>
      <c r="S25" s="32">
        <v>1</v>
      </c>
      <c r="T25" s="32">
        <v>1</v>
      </c>
      <c r="U25" s="32">
        <v>1</v>
      </c>
      <c r="V25" s="32">
        <v>2</v>
      </c>
      <c r="W25" s="32">
        <v>2</v>
      </c>
      <c r="X25" s="32">
        <v>2</v>
      </c>
      <c r="Y25" s="32">
        <v>0</v>
      </c>
      <c r="Z25" s="32">
        <v>-1</v>
      </c>
      <c r="AA25" s="8" t="s">
        <v>192</v>
      </c>
      <c r="AB25" s="9" t="s">
        <v>193</v>
      </c>
      <c r="AG25" s="30">
        <v>2</v>
      </c>
      <c r="AH25" s="29">
        <v>1</v>
      </c>
      <c r="AI25" s="29">
        <v>2</v>
      </c>
      <c r="AJ25" s="29">
        <v>2</v>
      </c>
      <c r="AK25" s="29">
        <v>2</v>
      </c>
      <c r="AL25" s="29">
        <v>1</v>
      </c>
      <c r="AM25" s="29">
        <v>1</v>
      </c>
      <c r="AN25" s="29">
        <v>1</v>
      </c>
      <c r="AO25" s="29">
        <v>1</v>
      </c>
      <c r="AP25" s="29">
        <v>2</v>
      </c>
      <c r="AQ25" s="29">
        <v>2</v>
      </c>
      <c r="AR25" s="29">
        <v>2</v>
      </c>
      <c r="AS25" s="29">
        <v>0</v>
      </c>
      <c r="AT25" s="29">
        <v>-1</v>
      </c>
    </row>
    <row r="26" spans="1:46" ht="15.75" customHeight="1" x14ac:dyDescent="0.15">
      <c r="A26" s="4">
        <v>45637.527681782405</v>
      </c>
      <c r="B26" s="5" t="s">
        <v>194</v>
      </c>
      <c r="C26" s="5" t="s">
        <v>28</v>
      </c>
      <c r="D26" s="5" t="s">
        <v>58</v>
      </c>
      <c r="E26" s="5" t="s">
        <v>30</v>
      </c>
      <c r="F26" s="5" t="s">
        <v>31</v>
      </c>
      <c r="G26" s="5" t="s">
        <v>48</v>
      </c>
      <c r="H26" s="5" t="s">
        <v>195</v>
      </c>
      <c r="I26" s="5" t="s">
        <v>81</v>
      </c>
      <c r="J26" s="5" t="s">
        <v>68</v>
      </c>
      <c r="K26" s="5" t="s">
        <v>36</v>
      </c>
      <c r="L26" s="35">
        <v>-2</v>
      </c>
      <c r="M26" s="34">
        <v>0</v>
      </c>
      <c r="N26" s="34">
        <v>-1</v>
      </c>
      <c r="O26" s="34">
        <v>-2</v>
      </c>
      <c r="P26" s="5" t="s">
        <v>197</v>
      </c>
      <c r="Q26" s="32">
        <v>0</v>
      </c>
      <c r="R26" s="32">
        <v>-2</v>
      </c>
      <c r="S26" s="32">
        <v>-2</v>
      </c>
      <c r="T26" s="32">
        <v>1</v>
      </c>
      <c r="U26" s="32">
        <v>0</v>
      </c>
      <c r="V26" s="32">
        <v>1</v>
      </c>
      <c r="W26" s="32">
        <v>-1</v>
      </c>
      <c r="X26" s="32">
        <v>0</v>
      </c>
      <c r="Y26" s="32">
        <v>-1</v>
      </c>
      <c r="Z26" s="32">
        <v>2</v>
      </c>
      <c r="AA26" s="5" t="s">
        <v>199</v>
      </c>
      <c r="AB26" s="6" t="s">
        <v>200</v>
      </c>
      <c r="AG26" s="30">
        <v>-2</v>
      </c>
      <c r="AH26" s="29">
        <v>0</v>
      </c>
      <c r="AI26" s="29">
        <v>-1</v>
      </c>
      <c r="AJ26" s="29">
        <v>-2</v>
      </c>
      <c r="AK26" s="29">
        <v>0</v>
      </c>
      <c r="AL26" s="29">
        <v>-2</v>
      </c>
      <c r="AM26" s="29">
        <v>-2</v>
      </c>
      <c r="AN26" s="29">
        <v>1</v>
      </c>
      <c r="AO26" s="29">
        <v>0</v>
      </c>
      <c r="AP26" s="29">
        <v>1</v>
      </c>
      <c r="AQ26" s="29">
        <v>-1</v>
      </c>
      <c r="AR26" s="29">
        <v>0</v>
      </c>
      <c r="AS26" s="29">
        <v>-1</v>
      </c>
      <c r="AT26" s="29">
        <v>2</v>
      </c>
    </row>
    <row r="27" spans="1:46" ht="15.75" customHeight="1" x14ac:dyDescent="0.15">
      <c r="A27" s="7">
        <v>45637.528540173611</v>
      </c>
      <c r="B27" s="8" t="s">
        <v>201</v>
      </c>
      <c r="C27" s="8" t="s">
        <v>28</v>
      </c>
      <c r="D27" s="8" t="s">
        <v>58</v>
      </c>
      <c r="E27" s="8" t="s">
        <v>30</v>
      </c>
      <c r="F27" s="8" t="s">
        <v>34</v>
      </c>
      <c r="G27" s="8" t="s">
        <v>48</v>
      </c>
      <c r="H27" s="8"/>
      <c r="I27" s="8" t="s">
        <v>34</v>
      </c>
      <c r="J27" s="8" t="s">
        <v>34</v>
      </c>
      <c r="K27" s="8" t="s">
        <v>36</v>
      </c>
      <c r="L27" s="35">
        <v>0</v>
      </c>
      <c r="M27" s="34">
        <v>2</v>
      </c>
      <c r="N27" s="34">
        <v>0</v>
      </c>
      <c r="O27" s="34">
        <v>0</v>
      </c>
      <c r="P27" s="8" t="s">
        <v>203</v>
      </c>
      <c r="Q27" s="32">
        <v>0</v>
      </c>
      <c r="R27" s="32">
        <v>2</v>
      </c>
      <c r="S27" s="32">
        <v>0</v>
      </c>
      <c r="T27" s="32">
        <v>2</v>
      </c>
      <c r="U27" s="32">
        <v>2</v>
      </c>
      <c r="V27" s="32">
        <v>2</v>
      </c>
      <c r="W27" s="32">
        <v>0</v>
      </c>
      <c r="X27" s="32">
        <v>2</v>
      </c>
      <c r="Y27" s="32">
        <v>0</v>
      </c>
      <c r="Z27" s="32">
        <v>2</v>
      </c>
      <c r="AA27" s="8" t="s">
        <v>205</v>
      </c>
      <c r="AB27" s="9"/>
      <c r="AG27" s="30">
        <v>0</v>
      </c>
      <c r="AH27" s="29">
        <v>2</v>
      </c>
      <c r="AI27" s="29">
        <v>0</v>
      </c>
      <c r="AJ27" s="29">
        <v>0</v>
      </c>
      <c r="AK27" s="29">
        <v>0</v>
      </c>
      <c r="AL27" s="29">
        <v>2</v>
      </c>
      <c r="AM27" s="29">
        <v>0</v>
      </c>
      <c r="AN27" s="29">
        <v>2</v>
      </c>
      <c r="AO27" s="29">
        <v>2</v>
      </c>
      <c r="AP27" s="29">
        <v>2</v>
      </c>
      <c r="AQ27" s="29">
        <v>0</v>
      </c>
      <c r="AR27" s="29">
        <v>2</v>
      </c>
      <c r="AS27" s="29">
        <v>0</v>
      </c>
      <c r="AT27" s="29">
        <v>2</v>
      </c>
    </row>
    <row r="28" spans="1:46" ht="15.75" customHeight="1" x14ac:dyDescent="0.15">
      <c r="A28" s="4">
        <v>45637.528703587959</v>
      </c>
      <c r="B28" s="5" t="s">
        <v>109</v>
      </c>
      <c r="C28" s="5" t="s">
        <v>28</v>
      </c>
      <c r="D28" s="5" t="s">
        <v>58</v>
      </c>
      <c r="E28" s="5" t="s">
        <v>30</v>
      </c>
      <c r="F28" s="5" t="s">
        <v>88</v>
      </c>
      <c r="G28" s="5" t="s">
        <v>48</v>
      </c>
      <c r="H28" s="5"/>
      <c r="I28" s="5" t="s">
        <v>34</v>
      </c>
      <c r="J28" s="5" t="s">
        <v>35</v>
      </c>
      <c r="K28" s="5" t="s">
        <v>123</v>
      </c>
      <c r="L28" s="35">
        <v>2</v>
      </c>
      <c r="M28" s="34">
        <v>1</v>
      </c>
      <c r="N28" s="34">
        <v>2</v>
      </c>
      <c r="O28" s="34">
        <v>1</v>
      </c>
      <c r="P28" s="5" t="s">
        <v>207</v>
      </c>
      <c r="Q28" s="32">
        <v>2</v>
      </c>
      <c r="R28" s="32">
        <v>0</v>
      </c>
      <c r="S28" s="32">
        <v>1</v>
      </c>
      <c r="T28" s="32">
        <v>-1</v>
      </c>
      <c r="U28" s="32">
        <v>-2</v>
      </c>
      <c r="V28" s="32">
        <v>0</v>
      </c>
      <c r="W28" s="32">
        <v>-2</v>
      </c>
      <c r="X28" s="32">
        <v>0</v>
      </c>
      <c r="Y28" s="32">
        <v>1</v>
      </c>
      <c r="Z28" s="32">
        <v>2</v>
      </c>
      <c r="AA28" s="5" t="s">
        <v>209</v>
      </c>
      <c r="AB28" s="6" t="s">
        <v>48</v>
      </c>
      <c r="AG28" s="30">
        <v>2</v>
      </c>
      <c r="AH28" s="29">
        <v>1</v>
      </c>
      <c r="AI28" s="29">
        <v>2</v>
      </c>
      <c r="AJ28" s="29">
        <v>1</v>
      </c>
      <c r="AK28" s="29">
        <v>2</v>
      </c>
      <c r="AL28" s="29">
        <v>0</v>
      </c>
      <c r="AM28" s="29">
        <v>1</v>
      </c>
      <c r="AN28" s="29">
        <v>-1</v>
      </c>
      <c r="AO28" s="29">
        <v>-2</v>
      </c>
      <c r="AP28" s="29">
        <v>0</v>
      </c>
      <c r="AQ28" s="29">
        <v>-2</v>
      </c>
      <c r="AR28" s="29">
        <v>0</v>
      </c>
      <c r="AS28" s="29">
        <v>1</v>
      </c>
      <c r="AT28" s="29">
        <v>2</v>
      </c>
    </row>
    <row r="29" spans="1:46" ht="15.75" customHeight="1" x14ac:dyDescent="0.15">
      <c r="A29" s="7">
        <v>45637.529115358797</v>
      </c>
      <c r="B29" s="8" t="s">
        <v>27</v>
      </c>
      <c r="C29" s="8" t="s">
        <v>28</v>
      </c>
      <c r="D29" s="8" t="s">
        <v>29</v>
      </c>
      <c r="E29" s="8" t="s">
        <v>30</v>
      </c>
      <c r="F29" s="8" t="s">
        <v>34</v>
      </c>
      <c r="G29" s="8" t="s">
        <v>48</v>
      </c>
      <c r="H29" s="8"/>
      <c r="I29" s="8" t="s">
        <v>49</v>
      </c>
      <c r="J29" s="8" t="s">
        <v>34</v>
      </c>
      <c r="K29" s="8" t="s">
        <v>90</v>
      </c>
      <c r="L29" s="35">
        <v>0</v>
      </c>
      <c r="M29" s="34">
        <v>0</v>
      </c>
      <c r="N29" s="34">
        <v>1</v>
      </c>
      <c r="O29" s="34">
        <v>1</v>
      </c>
      <c r="P29" s="8" t="s">
        <v>211</v>
      </c>
      <c r="Q29" s="32">
        <v>2</v>
      </c>
      <c r="R29" s="32">
        <v>2</v>
      </c>
      <c r="S29" s="32">
        <v>0</v>
      </c>
      <c r="T29" s="32">
        <v>1</v>
      </c>
      <c r="U29" s="32">
        <v>-2</v>
      </c>
      <c r="V29" s="32">
        <v>0</v>
      </c>
      <c r="W29" s="32">
        <v>0</v>
      </c>
      <c r="X29" s="32">
        <v>2</v>
      </c>
      <c r="Y29" s="32">
        <v>1</v>
      </c>
      <c r="Z29" s="32">
        <v>0</v>
      </c>
      <c r="AA29" s="8" t="s">
        <v>213</v>
      </c>
      <c r="AB29" s="9" t="s">
        <v>214</v>
      </c>
      <c r="AG29" s="30">
        <v>0</v>
      </c>
      <c r="AH29" s="29">
        <v>0</v>
      </c>
      <c r="AI29" s="29">
        <v>1</v>
      </c>
      <c r="AJ29" s="29">
        <v>1</v>
      </c>
      <c r="AK29" s="29">
        <v>2</v>
      </c>
      <c r="AL29" s="29">
        <v>2</v>
      </c>
      <c r="AM29" s="29">
        <v>0</v>
      </c>
      <c r="AN29" s="29">
        <v>1</v>
      </c>
      <c r="AO29" s="29">
        <v>-2</v>
      </c>
      <c r="AP29" s="29">
        <v>0</v>
      </c>
      <c r="AQ29" s="29">
        <v>0</v>
      </c>
      <c r="AR29" s="29">
        <v>2</v>
      </c>
      <c r="AS29" s="29">
        <v>1</v>
      </c>
      <c r="AT29" s="29">
        <v>0</v>
      </c>
    </row>
    <row r="30" spans="1:46" ht="15.75" customHeight="1" x14ac:dyDescent="0.15">
      <c r="A30" s="4">
        <v>45637.530471631944</v>
      </c>
      <c r="B30" s="5" t="s">
        <v>215</v>
      </c>
      <c r="C30" s="5" t="s">
        <v>28</v>
      </c>
      <c r="D30" s="5" t="s">
        <v>58</v>
      </c>
      <c r="E30" s="5" t="s">
        <v>30</v>
      </c>
      <c r="F30" s="5" t="s">
        <v>31</v>
      </c>
      <c r="G30" s="5" t="s">
        <v>48</v>
      </c>
      <c r="H30" s="5"/>
      <c r="I30" s="5" t="s">
        <v>49</v>
      </c>
      <c r="J30" s="5" t="s">
        <v>35</v>
      </c>
      <c r="K30" s="5" t="s">
        <v>60</v>
      </c>
      <c r="L30" s="35">
        <v>2</v>
      </c>
      <c r="M30" s="34">
        <v>1</v>
      </c>
      <c r="N30" s="34">
        <v>2</v>
      </c>
      <c r="O30" s="34">
        <v>1</v>
      </c>
      <c r="P30" s="5" t="s">
        <v>217</v>
      </c>
      <c r="Q30" s="32">
        <v>2</v>
      </c>
      <c r="R30" s="32">
        <v>-1</v>
      </c>
      <c r="S30" s="32">
        <v>1</v>
      </c>
      <c r="T30" s="32">
        <v>1</v>
      </c>
      <c r="U30" s="32">
        <v>2</v>
      </c>
      <c r="V30" s="32">
        <v>1</v>
      </c>
      <c r="W30" s="32">
        <v>2</v>
      </c>
      <c r="X30" s="32">
        <v>2</v>
      </c>
      <c r="Y30" s="32">
        <v>1</v>
      </c>
      <c r="Z30" s="32">
        <v>-1</v>
      </c>
      <c r="AA30" s="5" t="s">
        <v>219</v>
      </c>
      <c r="AB30" s="6"/>
      <c r="AG30" s="30">
        <v>2</v>
      </c>
      <c r="AH30" s="29">
        <v>1</v>
      </c>
      <c r="AI30" s="29">
        <v>2</v>
      </c>
      <c r="AJ30" s="29">
        <v>1</v>
      </c>
      <c r="AK30" s="29">
        <v>2</v>
      </c>
      <c r="AL30" s="29">
        <v>-1</v>
      </c>
      <c r="AM30" s="29">
        <v>1</v>
      </c>
      <c r="AN30" s="29">
        <v>1</v>
      </c>
      <c r="AO30" s="29">
        <v>2</v>
      </c>
      <c r="AP30" s="29">
        <v>1</v>
      </c>
      <c r="AQ30" s="29">
        <v>2</v>
      </c>
      <c r="AR30" s="29">
        <v>2</v>
      </c>
      <c r="AS30" s="29">
        <v>1</v>
      </c>
      <c r="AT30" s="29">
        <v>-1</v>
      </c>
    </row>
    <row r="31" spans="1:46" ht="15.75" customHeight="1" x14ac:dyDescent="0.15">
      <c r="A31" s="7">
        <v>45637.53069349537</v>
      </c>
      <c r="B31" s="8" t="s">
        <v>220</v>
      </c>
      <c r="C31" s="8" t="s">
        <v>28</v>
      </c>
      <c r="D31" s="8" t="s">
        <v>58</v>
      </c>
      <c r="E31" s="8" t="s">
        <v>30</v>
      </c>
      <c r="F31" s="8" t="s">
        <v>31</v>
      </c>
      <c r="G31" s="8" t="s">
        <v>48</v>
      </c>
      <c r="H31" s="8" t="s">
        <v>56</v>
      </c>
      <c r="I31" s="8" t="s">
        <v>49</v>
      </c>
      <c r="J31" s="8" t="s">
        <v>35</v>
      </c>
      <c r="K31" s="8" t="s">
        <v>36</v>
      </c>
      <c r="L31" s="35">
        <v>2</v>
      </c>
      <c r="M31" s="34">
        <v>1</v>
      </c>
      <c r="N31" s="34">
        <v>0</v>
      </c>
      <c r="O31" s="34">
        <v>1</v>
      </c>
      <c r="P31" s="8" t="s">
        <v>222</v>
      </c>
      <c r="Q31" s="32">
        <v>1</v>
      </c>
      <c r="R31" s="32">
        <v>1</v>
      </c>
      <c r="S31" s="32">
        <v>1</v>
      </c>
      <c r="T31" s="32">
        <v>1</v>
      </c>
      <c r="U31" s="32">
        <v>1</v>
      </c>
      <c r="V31" s="32">
        <v>1</v>
      </c>
      <c r="W31" s="32">
        <v>1</v>
      </c>
      <c r="X31" s="32">
        <v>-2</v>
      </c>
      <c r="Y31" s="32">
        <v>-2</v>
      </c>
      <c r="Z31" s="32">
        <v>-1</v>
      </c>
      <c r="AA31" s="8" t="s">
        <v>224</v>
      </c>
      <c r="AB31" s="9" t="s">
        <v>225</v>
      </c>
      <c r="AG31" s="30">
        <v>2</v>
      </c>
      <c r="AH31" s="29">
        <v>1</v>
      </c>
      <c r="AI31" s="29">
        <v>0</v>
      </c>
      <c r="AJ31" s="29">
        <v>1</v>
      </c>
      <c r="AK31" s="29">
        <v>1</v>
      </c>
      <c r="AL31" s="29">
        <v>1</v>
      </c>
      <c r="AM31" s="29">
        <v>1</v>
      </c>
      <c r="AN31" s="29">
        <v>1</v>
      </c>
      <c r="AO31" s="29">
        <v>1</v>
      </c>
      <c r="AP31" s="29">
        <v>1</v>
      </c>
      <c r="AQ31" s="29">
        <v>1</v>
      </c>
      <c r="AR31" s="29">
        <v>-2</v>
      </c>
      <c r="AS31" s="29">
        <v>-2</v>
      </c>
      <c r="AT31" s="29">
        <v>-1</v>
      </c>
    </row>
    <row r="32" spans="1:46" ht="15.75" customHeight="1" x14ac:dyDescent="0.15">
      <c r="A32" s="4">
        <v>45637.532196273147</v>
      </c>
      <c r="B32" s="5" t="s">
        <v>96</v>
      </c>
      <c r="C32" s="5" t="s">
        <v>28</v>
      </c>
      <c r="D32" s="5" t="s">
        <v>58</v>
      </c>
      <c r="E32" s="5" t="s">
        <v>30</v>
      </c>
      <c r="F32" s="5" t="s">
        <v>88</v>
      </c>
      <c r="G32" s="5" t="s">
        <v>48</v>
      </c>
      <c r="H32" s="5" t="s">
        <v>183</v>
      </c>
      <c r="I32" s="5" t="s">
        <v>81</v>
      </c>
      <c r="J32" s="5" t="s">
        <v>35</v>
      </c>
      <c r="K32" s="5" t="s">
        <v>90</v>
      </c>
      <c r="L32" s="35">
        <v>1</v>
      </c>
      <c r="M32" s="34">
        <v>1</v>
      </c>
      <c r="N32" s="34">
        <v>1</v>
      </c>
      <c r="O32" s="34">
        <v>1</v>
      </c>
      <c r="P32" s="5" t="s">
        <v>227</v>
      </c>
      <c r="Q32" s="32">
        <v>1</v>
      </c>
      <c r="R32" s="32">
        <v>1</v>
      </c>
      <c r="S32" s="32">
        <v>1</v>
      </c>
      <c r="T32" s="32">
        <v>2</v>
      </c>
      <c r="U32" s="32">
        <v>1</v>
      </c>
      <c r="V32" s="32">
        <v>1</v>
      </c>
      <c r="W32" s="32">
        <v>1</v>
      </c>
      <c r="X32" s="32">
        <v>2</v>
      </c>
      <c r="Y32" s="32">
        <v>1</v>
      </c>
      <c r="Z32" s="32">
        <v>2</v>
      </c>
      <c r="AA32" s="5" t="s">
        <v>229</v>
      </c>
      <c r="AB32" s="6" t="s">
        <v>230</v>
      </c>
      <c r="AG32" s="30">
        <v>1</v>
      </c>
      <c r="AH32" s="29">
        <v>1</v>
      </c>
      <c r="AI32" s="29">
        <v>1</v>
      </c>
      <c r="AJ32" s="29">
        <v>1</v>
      </c>
      <c r="AK32" s="29">
        <v>1</v>
      </c>
      <c r="AL32" s="29">
        <v>1</v>
      </c>
      <c r="AM32" s="29">
        <v>1</v>
      </c>
      <c r="AN32" s="29">
        <v>2</v>
      </c>
      <c r="AO32" s="29">
        <v>1</v>
      </c>
      <c r="AP32" s="29">
        <v>1</v>
      </c>
      <c r="AQ32" s="29">
        <v>1</v>
      </c>
      <c r="AR32" s="29">
        <v>2</v>
      </c>
      <c r="AS32" s="29">
        <v>1</v>
      </c>
      <c r="AT32" s="29">
        <v>2</v>
      </c>
    </row>
    <row r="33" spans="1:46" ht="15.75" customHeight="1" x14ac:dyDescent="0.15">
      <c r="A33" s="7">
        <v>45638.444483298612</v>
      </c>
      <c r="B33" s="8" t="s">
        <v>57</v>
      </c>
      <c r="C33" s="8" t="s">
        <v>231</v>
      </c>
      <c r="D33" s="8" t="s">
        <v>58</v>
      </c>
      <c r="E33" s="8" t="s">
        <v>30</v>
      </c>
      <c r="F33" s="8" t="s">
        <v>88</v>
      </c>
      <c r="G33" s="8" t="s">
        <v>34</v>
      </c>
      <c r="I33" s="8" t="s">
        <v>49</v>
      </c>
      <c r="J33" s="8" t="s">
        <v>34</v>
      </c>
      <c r="K33" s="8" t="s">
        <v>36</v>
      </c>
      <c r="L33" s="35">
        <v>2</v>
      </c>
      <c r="M33" s="34">
        <v>2</v>
      </c>
      <c r="N33" s="34">
        <v>1</v>
      </c>
      <c r="O33" s="34">
        <v>1</v>
      </c>
      <c r="P33" s="8" t="s">
        <v>233</v>
      </c>
      <c r="Q33" s="32">
        <v>2</v>
      </c>
      <c r="R33" s="32">
        <v>2</v>
      </c>
      <c r="S33" s="32">
        <v>2</v>
      </c>
      <c r="T33" s="32">
        <v>2</v>
      </c>
      <c r="U33" s="32">
        <v>-1</v>
      </c>
      <c r="V33" s="32">
        <v>2</v>
      </c>
      <c r="W33" s="32">
        <v>2</v>
      </c>
      <c r="X33" s="32">
        <v>1</v>
      </c>
      <c r="Y33" s="32">
        <v>1</v>
      </c>
      <c r="Z33" s="32">
        <v>-1</v>
      </c>
      <c r="AA33" s="8" t="s">
        <v>235</v>
      </c>
      <c r="AB33" s="9" t="s">
        <v>236</v>
      </c>
      <c r="AG33" s="30">
        <v>2</v>
      </c>
      <c r="AH33" s="29">
        <v>2</v>
      </c>
      <c r="AI33" s="29">
        <v>1</v>
      </c>
      <c r="AJ33" s="29">
        <v>1</v>
      </c>
      <c r="AK33" s="29">
        <v>2</v>
      </c>
      <c r="AL33" s="29">
        <v>2</v>
      </c>
      <c r="AM33" s="29">
        <v>2</v>
      </c>
      <c r="AN33" s="29">
        <v>2</v>
      </c>
      <c r="AO33" s="29">
        <v>-1</v>
      </c>
      <c r="AP33" s="29">
        <v>2</v>
      </c>
      <c r="AQ33" s="29">
        <v>2</v>
      </c>
      <c r="AR33" s="29">
        <v>1</v>
      </c>
      <c r="AS33" s="29">
        <v>1</v>
      </c>
      <c r="AT33" s="29">
        <v>-1</v>
      </c>
    </row>
    <row r="34" spans="1:46" ht="15.75" customHeight="1" x14ac:dyDescent="0.15">
      <c r="A34" s="4">
        <v>45638.446118877313</v>
      </c>
      <c r="B34" s="5" t="s">
        <v>237</v>
      </c>
      <c r="C34" s="5" t="s">
        <v>231</v>
      </c>
      <c r="D34" s="5" t="s">
        <v>58</v>
      </c>
      <c r="E34" s="5" t="s">
        <v>30</v>
      </c>
      <c r="F34" s="5" t="s">
        <v>88</v>
      </c>
      <c r="G34" s="5" t="s">
        <v>48</v>
      </c>
      <c r="I34" s="5" t="s">
        <v>34</v>
      </c>
      <c r="J34" s="5" t="s">
        <v>35</v>
      </c>
      <c r="K34" s="5" t="s">
        <v>36</v>
      </c>
      <c r="L34" s="35">
        <v>0</v>
      </c>
      <c r="M34" s="34">
        <v>1</v>
      </c>
      <c r="N34" s="34">
        <v>0</v>
      </c>
      <c r="O34" s="34">
        <v>0</v>
      </c>
      <c r="P34" s="5" t="s">
        <v>239</v>
      </c>
      <c r="Q34" s="32">
        <v>0</v>
      </c>
      <c r="R34" s="32">
        <v>-1</v>
      </c>
      <c r="S34" s="32">
        <v>1</v>
      </c>
      <c r="T34" s="32">
        <v>1</v>
      </c>
      <c r="U34" s="32">
        <v>2</v>
      </c>
      <c r="V34" s="32">
        <v>1</v>
      </c>
      <c r="W34" s="32">
        <v>1</v>
      </c>
      <c r="X34" s="32">
        <v>1</v>
      </c>
      <c r="Y34" s="32">
        <v>0</v>
      </c>
      <c r="Z34" s="32">
        <v>0</v>
      </c>
      <c r="AA34" s="5" t="s">
        <v>241</v>
      </c>
      <c r="AB34" s="6" t="s">
        <v>242</v>
      </c>
      <c r="AG34" s="30">
        <v>0</v>
      </c>
      <c r="AH34" s="29">
        <v>1</v>
      </c>
      <c r="AI34" s="29">
        <v>0</v>
      </c>
      <c r="AJ34" s="29">
        <v>0</v>
      </c>
      <c r="AK34" s="29">
        <v>0</v>
      </c>
      <c r="AL34" s="29">
        <v>-1</v>
      </c>
      <c r="AM34" s="29">
        <v>1</v>
      </c>
      <c r="AN34" s="29">
        <v>1</v>
      </c>
      <c r="AO34" s="29">
        <v>2</v>
      </c>
      <c r="AP34" s="29">
        <v>1</v>
      </c>
      <c r="AQ34" s="29">
        <v>1</v>
      </c>
      <c r="AR34" s="29">
        <v>1</v>
      </c>
      <c r="AS34" s="29">
        <v>0</v>
      </c>
      <c r="AT34" s="29">
        <v>0</v>
      </c>
    </row>
    <row r="35" spans="1:46" ht="15.75" customHeight="1" x14ac:dyDescent="0.15">
      <c r="A35" s="7">
        <v>45638.447078912039</v>
      </c>
      <c r="B35" s="8" t="s">
        <v>57</v>
      </c>
      <c r="C35" s="8" t="s">
        <v>231</v>
      </c>
      <c r="D35" s="8" t="s">
        <v>29</v>
      </c>
      <c r="E35" s="8" t="s">
        <v>243</v>
      </c>
      <c r="F35" s="8" t="s">
        <v>88</v>
      </c>
      <c r="G35" s="8" t="s">
        <v>48</v>
      </c>
      <c r="H35" s="8" t="s">
        <v>244</v>
      </c>
      <c r="I35" s="8" t="s">
        <v>245</v>
      </c>
      <c r="J35" s="8" t="s">
        <v>35</v>
      </c>
      <c r="K35" s="8" t="s">
        <v>123</v>
      </c>
      <c r="L35" s="35">
        <v>1</v>
      </c>
      <c r="M35" s="34">
        <v>1</v>
      </c>
      <c r="N35" s="34">
        <v>-1</v>
      </c>
      <c r="O35" s="34">
        <v>-1</v>
      </c>
      <c r="P35" s="8" t="s">
        <v>247</v>
      </c>
      <c r="Q35" s="32">
        <v>-1</v>
      </c>
      <c r="R35" s="32">
        <v>-1</v>
      </c>
      <c r="S35" s="32">
        <v>0</v>
      </c>
      <c r="T35" s="32">
        <v>0</v>
      </c>
      <c r="U35" s="32">
        <v>2</v>
      </c>
      <c r="V35" s="32">
        <v>2</v>
      </c>
      <c r="W35" s="32">
        <v>0</v>
      </c>
      <c r="X35" s="32">
        <v>-1</v>
      </c>
      <c r="Y35" s="32">
        <v>1</v>
      </c>
      <c r="Z35" s="32">
        <v>-1</v>
      </c>
      <c r="AA35" s="8" t="s">
        <v>249</v>
      </c>
      <c r="AB35" s="9" t="s">
        <v>250</v>
      </c>
      <c r="AG35" s="30">
        <v>1</v>
      </c>
      <c r="AH35" s="29">
        <v>1</v>
      </c>
      <c r="AI35" s="29">
        <v>-1</v>
      </c>
      <c r="AJ35" s="29">
        <v>-1</v>
      </c>
      <c r="AK35" s="29">
        <v>-1</v>
      </c>
      <c r="AL35" s="29">
        <v>-1</v>
      </c>
      <c r="AM35" s="29">
        <v>0</v>
      </c>
      <c r="AN35" s="29">
        <v>0</v>
      </c>
      <c r="AO35" s="29">
        <v>2</v>
      </c>
      <c r="AP35" s="29">
        <v>2</v>
      </c>
      <c r="AQ35" s="29">
        <v>0</v>
      </c>
      <c r="AR35" s="29">
        <v>-1</v>
      </c>
      <c r="AS35" s="29">
        <v>1</v>
      </c>
      <c r="AT35" s="29">
        <v>-1</v>
      </c>
    </row>
    <row r="36" spans="1:46" ht="15.75" customHeight="1" x14ac:dyDescent="0.15">
      <c r="A36" s="4">
        <v>45638.44828986111</v>
      </c>
      <c r="B36" s="5" t="s">
        <v>57</v>
      </c>
      <c r="C36" s="5" t="s">
        <v>231</v>
      </c>
      <c r="D36" s="5" t="s">
        <v>29</v>
      </c>
      <c r="E36" s="5" t="s">
        <v>30</v>
      </c>
      <c r="F36" s="5" t="s">
        <v>88</v>
      </c>
      <c r="G36" s="5" t="s">
        <v>48</v>
      </c>
      <c r="I36" s="5" t="s">
        <v>49</v>
      </c>
      <c r="J36" s="5" t="s">
        <v>122</v>
      </c>
      <c r="K36" s="5" t="s">
        <v>123</v>
      </c>
      <c r="L36" s="35">
        <v>1</v>
      </c>
      <c r="M36" s="34">
        <v>1</v>
      </c>
      <c r="N36" s="34">
        <v>2</v>
      </c>
      <c r="O36" s="34">
        <v>1</v>
      </c>
      <c r="P36" s="5" t="s">
        <v>252</v>
      </c>
      <c r="Q36" s="32">
        <v>0</v>
      </c>
      <c r="R36" s="32">
        <v>1</v>
      </c>
      <c r="S36" s="32">
        <v>1</v>
      </c>
      <c r="T36" s="32">
        <v>2</v>
      </c>
      <c r="U36" s="32">
        <v>2</v>
      </c>
      <c r="V36" s="32">
        <v>0</v>
      </c>
      <c r="W36" s="32">
        <v>1</v>
      </c>
      <c r="X36" s="32">
        <v>1</v>
      </c>
      <c r="Y36" s="32">
        <v>2</v>
      </c>
      <c r="Z36" s="32">
        <v>0</v>
      </c>
      <c r="AA36" s="5" t="s">
        <v>254</v>
      </c>
      <c r="AG36" s="30">
        <v>1</v>
      </c>
      <c r="AH36" s="29">
        <v>1</v>
      </c>
      <c r="AI36" s="29">
        <v>2</v>
      </c>
      <c r="AJ36" s="29">
        <v>1</v>
      </c>
      <c r="AK36" s="29">
        <v>0</v>
      </c>
      <c r="AL36" s="29">
        <v>1</v>
      </c>
      <c r="AM36" s="29">
        <v>1</v>
      </c>
      <c r="AN36" s="29">
        <v>2</v>
      </c>
      <c r="AO36" s="29">
        <v>2</v>
      </c>
      <c r="AP36" s="29">
        <v>0</v>
      </c>
      <c r="AQ36" s="29">
        <v>1</v>
      </c>
      <c r="AR36" s="29">
        <v>1</v>
      </c>
      <c r="AS36" s="29">
        <v>2</v>
      </c>
      <c r="AT36" s="29">
        <v>0</v>
      </c>
    </row>
    <row r="37" spans="1:46" ht="15.75" customHeight="1" x14ac:dyDescent="0.15">
      <c r="A37" s="7">
        <v>45638.449627604168</v>
      </c>
      <c r="B37" s="8" t="s">
        <v>151</v>
      </c>
      <c r="C37" s="8" t="s">
        <v>152</v>
      </c>
      <c r="D37" s="8" t="s">
        <v>58</v>
      </c>
      <c r="E37" s="8" t="s">
        <v>30</v>
      </c>
      <c r="F37" s="8" t="s">
        <v>67</v>
      </c>
      <c r="G37" s="8" t="s">
        <v>48</v>
      </c>
      <c r="I37" s="8" t="s">
        <v>34</v>
      </c>
      <c r="J37" s="8" t="s">
        <v>122</v>
      </c>
      <c r="K37" s="8" t="s">
        <v>36</v>
      </c>
      <c r="L37" s="35">
        <v>2</v>
      </c>
      <c r="M37" s="34">
        <v>1</v>
      </c>
      <c r="N37" s="34">
        <v>1</v>
      </c>
      <c r="O37" s="34">
        <v>2</v>
      </c>
      <c r="P37" s="8" t="s">
        <v>256</v>
      </c>
      <c r="Q37" s="32">
        <v>2</v>
      </c>
      <c r="R37" s="32">
        <v>2</v>
      </c>
      <c r="S37" s="32">
        <v>2</v>
      </c>
      <c r="T37" s="32">
        <v>2</v>
      </c>
      <c r="U37" s="32">
        <v>2</v>
      </c>
      <c r="V37" s="32">
        <v>0</v>
      </c>
      <c r="W37" s="32">
        <v>2</v>
      </c>
      <c r="X37" s="32">
        <v>2</v>
      </c>
      <c r="Y37" s="32">
        <v>2</v>
      </c>
      <c r="Z37" s="32">
        <v>-2</v>
      </c>
      <c r="AA37" s="8" t="s">
        <v>258</v>
      </c>
      <c r="AB37" s="9" t="s">
        <v>65</v>
      </c>
      <c r="AG37" s="30">
        <v>2</v>
      </c>
      <c r="AH37" s="29">
        <v>1</v>
      </c>
      <c r="AI37" s="29">
        <v>1</v>
      </c>
      <c r="AJ37" s="29">
        <v>2</v>
      </c>
      <c r="AK37" s="29">
        <v>2</v>
      </c>
      <c r="AL37" s="29">
        <v>2</v>
      </c>
      <c r="AM37" s="29">
        <v>2</v>
      </c>
      <c r="AN37" s="29">
        <v>2</v>
      </c>
      <c r="AO37" s="29">
        <v>2</v>
      </c>
      <c r="AP37" s="29">
        <v>0</v>
      </c>
      <c r="AQ37" s="29">
        <v>2</v>
      </c>
      <c r="AR37" s="29">
        <v>2</v>
      </c>
      <c r="AS37" s="29">
        <v>2</v>
      </c>
      <c r="AT37" s="29">
        <v>-2</v>
      </c>
    </row>
    <row r="38" spans="1:46" ht="15.75" customHeight="1" x14ac:dyDescent="0.15">
      <c r="A38" s="4">
        <v>45638.449786354162</v>
      </c>
      <c r="B38" s="5" t="s">
        <v>109</v>
      </c>
      <c r="C38" s="5" t="s">
        <v>231</v>
      </c>
      <c r="D38" s="5" t="s">
        <v>29</v>
      </c>
      <c r="E38" s="5" t="s">
        <v>30</v>
      </c>
      <c r="F38" s="5" t="s">
        <v>88</v>
      </c>
      <c r="G38" s="5" t="s">
        <v>48</v>
      </c>
      <c r="I38" s="5" t="s">
        <v>49</v>
      </c>
      <c r="J38" s="5" t="s">
        <v>35</v>
      </c>
      <c r="K38" s="5" t="s">
        <v>90</v>
      </c>
      <c r="L38" s="35">
        <v>0</v>
      </c>
      <c r="M38" s="34">
        <v>2</v>
      </c>
      <c r="N38" s="34">
        <v>2</v>
      </c>
      <c r="O38" s="34">
        <v>-1</v>
      </c>
      <c r="P38" s="5" t="s">
        <v>260</v>
      </c>
      <c r="Q38" s="32">
        <v>1</v>
      </c>
      <c r="R38" s="32">
        <v>0</v>
      </c>
      <c r="S38" s="32">
        <v>0</v>
      </c>
      <c r="T38" s="32">
        <v>1</v>
      </c>
      <c r="U38" s="32">
        <v>2</v>
      </c>
      <c r="V38" s="32">
        <v>0</v>
      </c>
      <c r="W38" s="32">
        <v>2</v>
      </c>
      <c r="X38" s="32">
        <v>2</v>
      </c>
      <c r="Y38" s="32">
        <v>-1</v>
      </c>
      <c r="Z38" s="32">
        <v>-2</v>
      </c>
      <c r="AA38" s="5" t="s">
        <v>262</v>
      </c>
      <c r="AB38" s="6" t="s">
        <v>263</v>
      </c>
      <c r="AG38" s="30">
        <v>0</v>
      </c>
      <c r="AH38" s="29">
        <v>2</v>
      </c>
      <c r="AI38" s="29">
        <v>2</v>
      </c>
      <c r="AJ38" s="29">
        <v>-1</v>
      </c>
      <c r="AK38" s="29">
        <v>1</v>
      </c>
      <c r="AL38" s="29">
        <v>0</v>
      </c>
      <c r="AM38" s="29">
        <v>0</v>
      </c>
      <c r="AN38" s="29">
        <v>1</v>
      </c>
      <c r="AO38" s="29">
        <v>2</v>
      </c>
      <c r="AP38" s="29">
        <v>0</v>
      </c>
      <c r="AQ38" s="29">
        <v>2</v>
      </c>
      <c r="AR38" s="29">
        <v>2</v>
      </c>
      <c r="AS38" s="29">
        <v>-1</v>
      </c>
      <c r="AT38" s="29">
        <v>-2</v>
      </c>
    </row>
    <row r="39" spans="1:46" ht="15.75" customHeight="1" x14ac:dyDescent="0.15">
      <c r="A39" s="7">
        <v>45638.450373981483</v>
      </c>
      <c r="B39" s="8" t="s">
        <v>264</v>
      </c>
      <c r="C39" s="8" t="s">
        <v>231</v>
      </c>
      <c r="D39" s="8" t="s">
        <v>29</v>
      </c>
      <c r="E39" s="8" t="s">
        <v>265</v>
      </c>
      <c r="F39" s="8" t="s">
        <v>88</v>
      </c>
      <c r="G39" s="8" t="s">
        <v>48</v>
      </c>
      <c r="I39" s="8" t="s">
        <v>49</v>
      </c>
      <c r="J39" s="8" t="s">
        <v>122</v>
      </c>
      <c r="K39" s="8" t="s">
        <v>90</v>
      </c>
      <c r="L39" s="35">
        <v>-1</v>
      </c>
      <c r="M39" s="34">
        <v>-1</v>
      </c>
      <c r="N39" s="34">
        <v>-1</v>
      </c>
      <c r="O39" s="34">
        <v>-1</v>
      </c>
      <c r="P39" s="8" t="s">
        <v>267</v>
      </c>
      <c r="Q39" s="32">
        <v>-1</v>
      </c>
      <c r="R39" s="32">
        <v>0</v>
      </c>
      <c r="S39" s="32">
        <v>1</v>
      </c>
      <c r="T39" s="32">
        <v>1</v>
      </c>
      <c r="U39" s="32">
        <v>-1</v>
      </c>
      <c r="V39" s="32">
        <v>-1</v>
      </c>
      <c r="W39" s="32">
        <v>-1</v>
      </c>
      <c r="X39" s="32">
        <v>-2</v>
      </c>
      <c r="Y39" s="32">
        <v>2</v>
      </c>
      <c r="Z39" s="32">
        <v>2</v>
      </c>
      <c r="AA39" s="8" t="s">
        <v>269</v>
      </c>
      <c r="AB39" s="9" t="s">
        <v>270</v>
      </c>
      <c r="AG39" s="30">
        <v>-1</v>
      </c>
      <c r="AH39" s="29">
        <v>-1</v>
      </c>
      <c r="AI39" s="29">
        <v>-1</v>
      </c>
      <c r="AJ39" s="29">
        <v>-1</v>
      </c>
      <c r="AK39" s="29">
        <v>-1</v>
      </c>
      <c r="AL39" s="29">
        <v>0</v>
      </c>
      <c r="AM39" s="29">
        <v>1</v>
      </c>
      <c r="AN39" s="29">
        <v>1</v>
      </c>
      <c r="AO39" s="29">
        <v>-1</v>
      </c>
      <c r="AP39" s="29">
        <v>-1</v>
      </c>
      <c r="AQ39" s="29">
        <v>-1</v>
      </c>
      <c r="AR39" s="29">
        <v>-2</v>
      </c>
      <c r="AS39" s="29">
        <v>2</v>
      </c>
      <c r="AT39" s="29">
        <v>2</v>
      </c>
    </row>
    <row r="40" spans="1:46" ht="15.75" customHeight="1" x14ac:dyDescent="0.15">
      <c r="A40" s="4">
        <v>45638.450847569446</v>
      </c>
      <c r="B40" s="5" t="s">
        <v>57</v>
      </c>
      <c r="C40" s="5" t="s">
        <v>231</v>
      </c>
      <c r="D40" s="5" t="s">
        <v>29</v>
      </c>
      <c r="E40" s="5" t="s">
        <v>30</v>
      </c>
      <c r="F40" s="5" t="s">
        <v>88</v>
      </c>
      <c r="G40" s="5" t="s">
        <v>48</v>
      </c>
      <c r="I40" s="5" t="s">
        <v>49</v>
      </c>
      <c r="J40" s="5" t="s">
        <v>122</v>
      </c>
      <c r="K40" s="5" t="s">
        <v>90</v>
      </c>
      <c r="L40" s="35">
        <v>2</v>
      </c>
      <c r="M40" s="34">
        <v>2</v>
      </c>
      <c r="N40" s="34">
        <v>1</v>
      </c>
      <c r="O40" s="34">
        <v>2</v>
      </c>
      <c r="P40" s="5" t="s">
        <v>272</v>
      </c>
      <c r="Q40" s="32">
        <v>0</v>
      </c>
      <c r="R40" s="32">
        <v>1</v>
      </c>
      <c r="S40" s="32">
        <v>1</v>
      </c>
      <c r="T40" s="32">
        <v>2</v>
      </c>
      <c r="U40" s="32">
        <v>2</v>
      </c>
      <c r="V40" s="32">
        <v>1</v>
      </c>
      <c r="W40" s="32">
        <v>2</v>
      </c>
      <c r="X40" s="32">
        <v>1</v>
      </c>
      <c r="Y40" s="32">
        <v>0</v>
      </c>
      <c r="Z40" s="32">
        <v>-2</v>
      </c>
      <c r="AA40" s="5" t="s">
        <v>274</v>
      </c>
      <c r="AB40" s="6" t="s">
        <v>275</v>
      </c>
      <c r="AG40" s="30">
        <v>2</v>
      </c>
      <c r="AH40" s="29">
        <v>2</v>
      </c>
      <c r="AI40" s="29">
        <v>1</v>
      </c>
      <c r="AJ40" s="29">
        <v>2</v>
      </c>
      <c r="AK40" s="29">
        <v>0</v>
      </c>
      <c r="AL40" s="29">
        <v>1</v>
      </c>
      <c r="AM40" s="29">
        <v>1</v>
      </c>
      <c r="AN40" s="29">
        <v>2</v>
      </c>
      <c r="AO40" s="29">
        <v>2</v>
      </c>
      <c r="AP40" s="29">
        <v>1</v>
      </c>
      <c r="AQ40" s="29">
        <v>2</v>
      </c>
      <c r="AR40" s="29">
        <v>1</v>
      </c>
      <c r="AS40" s="29">
        <v>0</v>
      </c>
      <c r="AT40" s="29">
        <v>-2</v>
      </c>
    </row>
    <row r="41" spans="1:46" ht="15.75" customHeight="1" x14ac:dyDescent="0.15">
      <c r="A41" s="7">
        <v>45638.451682453699</v>
      </c>
      <c r="B41" s="8" t="s">
        <v>276</v>
      </c>
      <c r="C41" s="8" t="s">
        <v>231</v>
      </c>
      <c r="D41" s="8" t="s">
        <v>58</v>
      </c>
      <c r="E41" s="8" t="s">
        <v>30</v>
      </c>
      <c r="F41" s="8" t="s">
        <v>88</v>
      </c>
      <c r="G41" s="8" t="s">
        <v>32</v>
      </c>
      <c r="I41" s="8" t="s">
        <v>277</v>
      </c>
      <c r="J41" s="8" t="s">
        <v>34</v>
      </c>
      <c r="K41" s="8" t="s">
        <v>123</v>
      </c>
      <c r="L41" s="35">
        <v>1</v>
      </c>
      <c r="M41" s="34">
        <v>1</v>
      </c>
      <c r="N41" s="34">
        <v>0</v>
      </c>
      <c r="O41" s="34">
        <v>2</v>
      </c>
      <c r="P41" s="8" t="s">
        <v>279</v>
      </c>
      <c r="Q41" s="32">
        <v>2</v>
      </c>
      <c r="R41" s="32">
        <v>0</v>
      </c>
      <c r="S41" s="32">
        <v>2</v>
      </c>
      <c r="T41" s="32">
        <v>2</v>
      </c>
      <c r="U41" s="32">
        <v>2</v>
      </c>
      <c r="V41" s="32">
        <v>1</v>
      </c>
      <c r="W41" s="32">
        <v>2</v>
      </c>
      <c r="X41" s="32">
        <v>2</v>
      </c>
      <c r="Y41" s="32">
        <v>2</v>
      </c>
      <c r="Z41" s="32">
        <v>-1</v>
      </c>
      <c r="AA41" s="8" t="s">
        <v>281</v>
      </c>
      <c r="AB41" s="9" t="s">
        <v>282</v>
      </c>
      <c r="AG41" s="30">
        <v>1</v>
      </c>
      <c r="AH41" s="29">
        <v>1</v>
      </c>
      <c r="AI41" s="29">
        <v>0</v>
      </c>
      <c r="AJ41" s="29">
        <v>2</v>
      </c>
      <c r="AK41" s="29">
        <v>2</v>
      </c>
      <c r="AL41" s="29">
        <v>0</v>
      </c>
      <c r="AM41" s="29">
        <v>2</v>
      </c>
      <c r="AN41" s="29">
        <v>2</v>
      </c>
      <c r="AO41" s="29">
        <v>2</v>
      </c>
      <c r="AP41" s="29">
        <v>1</v>
      </c>
      <c r="AQ41" s="29">
        <v>2</v>
      </c>
      <c r="AR41" s="29">
        <v>2</v>
      </c>
      <c r="AS41" s="29">
        <v>2</v>
      </c>
      <c r="AT41" s="29">
        <v>-1</v>
      </c>
    </row>
    <row r="42" spans="1:46" ht="15.75" customHeight="1" x14ac:dyDescent="0.15">
      <c r="A42" s="4">
        <v>45638.452586574072</v>
      </c>
      <c r="B42" s="5" t="s">
        <v>283</v>
      </c>
      <c r="C42" s="5" t="s">
        <v>231</v>
      </c>
      <c r="D42" s="5" t="s">
        <v>58</v>
      </c>
      <c r="E42" s="5" t="s">
        <v>30</v>
      </c>
      <c r="F42" s="5" t="s">
        <v>88</v>
      </c>
      <c r="G42" s="5" t="s">
        <v>48</v>
      </c>
      <c r="I42" s="5" t="s">
        <v>49</v>
      </c>
      <c r="J42" s="5" t="s">
        <v>35</v>
      </c>
      <c r="K42" s="5" t="s">
        <v>60</v>
      </c>
      <c r="L42" s="35">
        <v>1</v>
      </c>
      <c r="M42" s="34">
        <v>2</v>
      </c>
      <c r="N42" s="34">
        <v>0</v>
      </c>
      <c r="O42" s="34">
        <v>0</v>
      </c>
      <c r="P42" s="5" t="s">
        <v>285</v>
      </c>
      <c r="Q42" s="32">
        <v>1</v>
      </c>
      <c r="R42" s="32">
        <v>0</v>
      </c>
      <c r="S42" s="32">
        <v>2</v>
      </c>
      <c r="T42" s="32">
        <v>2</v>
      </c>
      <c r="U42" s="32">
        <v>2</v>
      </c>
      <c r="V42" s="32">
        <v>2</v>
      </c>
      <c r="W42" s="32">
        <v>0</v>
      </c>
      <c r="X42" s="32">
        <v>2</v>
      </c>
      <c r="Y42" s="32">
        <v>1</v>
      </c>
      <c r="Z42" s="32">
        <v>-2</v>
      </c>
      <c r="AA42" s="5" t="s">
        <v>287</v>
      </c>
      <c r="AB42" s="6" t="s">
        <v>288</v>
      </c>
      <c r="AG42" s="30">
        <v>1</v>
      </c>
      <c r="AH42" s="29">
        <v>2</v>
      </c>
      <c r="AI42" s="29">
        <v>0</v>
      </c>
      <c r="AJ42" s="29">
        <v>0</v>
      </c>
      <c r="AK42" s="29">
        <v>1</v>
      </c>
      <c r="AL42" s="29">
        <v>0</v>
      </c>
      <c r="AM42" s="29">
        <v>2</v>
      </c>
      <c r="AN42" s="29">
        <v>2</v>
      </c>
      <c r="AO42" s="29">
        <v>2</v>
      </c>
      <c r="AP42" s="29">
        <v>2</v>
      </c>
      <c r="AQ42" s="29">
        <v>0</v>
      </c>
      <c r="AR42" s="29">
        <v>2</v>
      </c>
      <c r="AS42" s="29">
        <v>1</v>
      </c>
      <c r="AT42" s="29">
        <v>-2</v>
      </c>
    </row>
    <row r="43" spans="1:46" ht="15.75" customHeight="1" x14ac:dyDescent="0.15">
      <c r="A43" s="7">
        <v>45638.453215243055</v>
      </c>
      <c r="B43" s="8" t="s">
        <v>109</v>
      </c>
      <c r="C43" s="8" t="s">
        <v>231</v>
      </c>
      <c r="D43" s="8" t="s">
        <v>58</v>
      </c>
      <c r="E43" s="8" t="s">
        <v>30</v>
      </c>
      <c r="F43" s="8" t="s">
        <v>34</v>
      </c>
      <c r="G43" s="8" t="s">
        <v>48</v>
      </c>
      <c r="I43" s="8" t="s">
        <v>49</v>
      </c>
      <c r="J43" s="8" t="s">
        <v>34</v>
      </c>
      <c r="K43" s="8" t="s">
        <v>129</v>
      </c>
      <c r="L43" s="35">
        <v>2</v>
      </c>
      <c r="M43" s="34">
        <v>2</v>
      </c>
      <c r="N43" s="34">
        <v>0</v>
      </c>
      <c r="O43" s="34">
        <v>1</v>
      </c>
      <c r="P43" s="8" t="s">
        <v>290</v>
      </c>
      <c r="Q43" s="32">
        <v>0</v>
      </c>
      <c r="R43" s="32">
        <v>1</v>
      </c>
      <c r="S43" s="32">
        <v>2</v>
      </c>
      <c r="T43" s="32">
        <v>1</v>
      </c>
      <c r="U43" s="32">
        <v>-1</v>
      </c>
      <c r="V43" s="32">
        <v>0</v>
      </c>
      <c r="W43" s="32">
        <v>2</v>
      </c>
      <c r="X43" s="32">
        <v>2</v>
      </c>
      <c r="Y43" s="32">
        <v>0</v>
      </c>
      <c r="Z43" s="32">
        <v>-2</v>
      </c>
      <c r="AA43" s="8" t="s">
        <v>292</v>
      </c>
      <c r="AB43" s="9" t="s">
        <v>293</v>
      </c>
      <c r="AG43" s="30">
        <v>2</v>
      </c>
      <c r="AH43" s="29">
        <v>2</v>
      </c>
      <c r="AI43" s="29">
        <v>0</v>
      </c>
      <c r="AJ43" s="29">
        <v>1</v>
      </c>
      <c r="AK43" s="29">
        <v>0</v>
      </c>
      <c r="AL43" s="29">
        <v>1</v>
      </c>
      <c r="AM43" s="29">
        <v>2</v>
      </c>
      <c r="AN43" s="29">
        <v>1</v>
      </c>
      <c r="AO43" s="29">
        <v>-1</v>
      </c>
      <c r="AP43" s="29">
        <v>0</v>
      </c>
      <c r="AQ43" s="29">
        <v>2</v>
      </c>
      <c r="AR43" s="29">
        <v>2</v>
      </c>
      <c r="AS43" s="29">
        <v>0</v>
      </c>
      <c r="AT43" s="29">
        <v>-2</v>
      </c>
    </row>
    <row r="44" spans="1:46" ht="15.75" customHeight="1" x14ac:dyDescent="0.15">
      <c r="A44" s="4">
        <v>45638.453804722223</v>
      </c>
      <c r="B44" s="5" t="s">
        <v>138</v>
      </c>
      <c r="C44" s="5" t="s">
        <v>231</v>
      </c>
      <c r="D44" s="5" t="s">
        <v>58</v>
      </c>
      <c r="E44" s="5" t="s">
        <v>30</v>
      </c>
      <c r="F44" s="5" t="s">
        <v>88</v>
      </c>
      <c r="G44" s="5" t="s">
        <v>34</v>
      </c>
      <c r="I44" s="5" t="s">
        <v>34</v>
      </c>
      <c r="J44" s="5" t="s">
        <v>122</v>
      </c>
      <c r="K44" s="5" t="s">
        <v>60</v>
      </c>
      <c r="L44" s="35">
        <v>0</v>
      </c>
      <c r="M44" s="34">
        <v>2</v>
      </c>
      <c r="N44" s="34">
        <v>0</v>
      </c>
      <c r="O44" s="34">
        <v>-2</v>
      </c>
      <c r="P44" s="5" t="s">
        <v>295</v>
      </c>
      <c r="Q44" s="32">
        <v>2</v>
      </c>
      <c r="R44" s="32">
        <v>-1</v>
      </c>
      <c r="S44" s="32">
        <v>1</v>
      </c>
      <c r="T44" s="32">
        <v>2</v>
      </c>
      <c r="U44" s="32">
        <v>0</v>
      </c>
      <c r="V44" s="32">
        <v>-1</v>
      </c>
      <c r="W44" s="32">
        <v>2</v>
      </c>
      <c r="X44" s="32">
        <v>2</v>
      </c>
      <c r="Y44" s="32">
        <v>-2</v>
      </c>
      <c r="Z44" s="32">
        <v>-2</v>
      </c>
      <c r="AA44" s="5" t="s">
        <v>297</v>
      </c>
      <c r="AB44" s="6" t="s">
        <v>150</v>
      </c>
      <c r="AG44" s="30">
        <v>0</v>
      </c>
      <c r="AH44" s="29">
        <v>2</v>
      </c>
      <c r="AI44" s="29">
        <v>0</v>
      </c>
      <c r="AJ44" s="29">
        <v>-2</v>
      </c>
      <c r="AK44" s="29">
        <v>2</v>
      </c>
      <c r="AL44" s="29">
        <v>-1</v>
      </c>
      <c r="AM44" s="29">
        <v>1</v>
      </c>
      <c r="AN44" s="29">
        <v>2</v>
      </c>
      <c r="AO44" s="29">
        <v>0</v>
      </c>
      <c r="AP44" s="29">
        <v>-1</v>
      </c>
      <c r="AQ44" s="29">
        <v>2</v>
      </c>
      <c r="AR44" s="29">
        <v>2</v>
      </c>
      <c r="AS44" s="29">
        <v>-2</v>
      </c>
      <c r="AT44" s="29">
        <v>-2</v>
      </c>
    </row>
    <row r="45" spans="1:46" ht="15.75" customHeight="1" x14ac:dyDescent="0.15">
      <c r="A45" s="7">
        <v>45638.454064803242</v>
      </c>
      <c r="B45" s="8" t="s">
        <v>57</v>
      </c>
      <c r="C45" s="8" t="s">
        <v>231</v>
      </c>
      <c r="D45" s="8" t="s">
        <v>58</v>
      </c>
      <c r="E45" s="8" t="s">
        <v>30</v>
      </c>
      <c r="F45" s="8" t="s">
        <v>88</v>
      </c>
      <c r="G45" s="8" t="s">
        <v>48</v>
      </c>
      <c r="H45" s="8" t="s">
        <v>298</v>
      </c>
      <c r="I45" s="8" t="s">
        <v>49</v>
      </c>
      <c r="J45" s="8" t="s">
        <v>35</v>
      </c>
      <c r="K45" s="8" t="s">
        <v>50</v>
      </c>
      <c r="L45" s="35">
        <v>2</v>
      </c>
      <c r="M45" s="34">
        <v>2</v>
      </c>
      <c r="N45" s="34">
        <v>1</v>
      </c>
      <c r="O45" s="34">
        <v>-1</v>
      </c>
      <c r="P45" s="8" t="s">
        <v>300</v>
      </c>
      <c r="Q45" s="32">
        <v>2</v>
      </c>
      <c r="R45" s="32">
        <v>-2</v>
      </c>
      <c r="S45" s="32">
        <v>2</v>
      </c>
      <c r="T45" s="32">
        <v>2</v>
      </c>
      <c r="U45" s="32">
        <v>2</v>
      </c>
      <c r="V45" s="32">
        <v>1</v>
      </c>
      <c r="W45" s="32">
        <v>2</v>
      </c>
      <c r="X45" s="32">
        <v>2</v>
      </c>
      <c r="Y45" s="32">
        <v>1</v>
      </c>
      <c r="Z45" s="32">
        <v>-2</v>
      </c>
      <c r="AA45" s="8" t="s">
        <v>302</v>
      </c>
      <c r="AG45" s="30">
        <v>2</v>
      </c>
      <c r="AH45" s="29">
        <v>2</v>
      </c>
      <c r="AI45" s="29">
        <v>1</v>
      </c>
      <c r="AJ45" s="29">
        <v>-1</v>
      </c>
      <c r="AK45" s="29">
        <v>2</v>
      </c>
      <c r="AL45" s="29">
        <v>-2</v>
      </c>
      <c r="AM45" s="29">
        <v>2</v>
      </c>
      <c r="AN45" s="29">
        <v>2</v>
      </c>
      <c r="AO45" s="29">
        <v>2</v>
      </c>
      <c r="AP45" s="29">
        <v>1</v>
      </c>
      <c r="AQ45" s="29">
        <v>2</v>
      </c>
      <c r="AR45" s="29">
        <v>2</v>
      </c>
      <c r="AS45" s="29">
        <v>1</v>
      </c>
      <c r="AT45" s="29">
        <v>-2</v>
      </c>
    </row>
    <row r="46" spans="1:46" ht="15.75" customHeight="1" x14ac:dyDescent="0.15">
      <c r="A46" s="4">
        <v>45638.455227592596</v>
      </c>
      <c r="B46" s="5" t="s">
        <v>303</v>
      </c>
      <c r="C46" s="5" t="s">
        <v>231</v>
      </c>
      <c r="D46" s="5" t="s">
        <v>58</v>
      </c>
      <c r="E46" s="5" t="s">
        <v>30</v>
      </c>
      <c r="F46" s="5" t="s">
        <v>34</v>
      </c>
      <c r="G46" s="5" t="s">
        <v>48</v>
      </c>
      <c r="I46" s="5" t="s">
        <v>49</v>
      </c>
      <c r="J46" s="5" t="s">
        <v>34</v>
      </c>
      <c r="K46" s="5" t="s">
        <v>129</v>
      </c>
      <c r="L46" s="35">
        <v>2</v>
      </c>
      <c r="M46" s="34">
        <v>2</v>
      </c>
      <c r="N46" s="34">
        <v>2</v>
      </c>
      <c r="O46" s="34">
        <v>1</v>
      </c>
      <c r="P46" s="5" t="s">
        <v>305</v>
      </c>
      <c r="Q46" s="32">
        <v>2</v>
      </c>
      <c r="R46" s="32">
        <v>1</v>
      </c>
      <c r="S46" s="32">
        <v>2</v>
      </c>
      <c r="T46" s="32">
        <v>1</v>
      </c>
      <c r="U46" s="32">
        <v>-1</v>
      </c>
      <c r="V46" s="32">
        <v>0</v>
      </c>
      <c r="W46" s="32">
        <v>2</v>
      </c>
      <c r="X46" s="32">
        <v>2</v>
      </c>
      <c r="Y46" s="32">
        <v>0</v>
      </c>
      <c r="Z46" s="32">
        <v>-2</v>
      </c>
      <c r="AA46" s="5" t="s">
        <v>307</v>
      </c>
      <c r="AB46" s="6" t="s">
        <v>308</v>
      </c>
      <c r="AG46" s="30">
        <v>2</v>
      </c>
      <c r="AH46" s="29">
        <v>2</v>
      </c>
      <c r="AI46" s="29">
        <v>2</v>
      </c>
      <c r="AJ46" s="29">
        <v>1</v>
      </c>
      <c r="AK46" s="29">
        <v>2</v>
      </c>
      <c r="AL46" s="29">
        <v>1</v>
      </c>
      <c r="AM46" s="29">
        <v>2</v>
      </c>
      <c r="AN46" s="29">
        <v>1</v>
      </c>
      <c r="AO46" s="29">
        <v>-1</v>
      </c>
      <c r="AP46" s="29">
        <v>0</v>
      </c>
      <c r="AQ46" s="29">
        <v>2</v>
      </c>
      <c r="AR46" s="29">
        <v>2</v>
      </c>
      <c r="AS46" s="29">
        <v>0</v>
      </c>
      <c r="AT46" s="29">
        <v>-2</v>
      </c>
    </row>
    <row r="47" spans="1:46" ht="15.75" customHeight="1" x14ac:dyDescent="0.15">
      <c r="A47" s="7">
        <v>45638.455401157407</v>
      </c>
      <c r="B47" s="8" t="s">
        <v>57</v>
      </c>
      <c r="C47" s="8" t="s">
        <v>231</v>
      </c>
      <c r="D47" s="8" t="s">
        <v>58</v>
      </c>
      <c r="E47" s="8" t="s">
        <v>30</v>
      </c>
      <c r="F47" s="8" t="s">
        <v>88</v>
      </c>
      <c r="G47" s="8" t="s">
        <v>48</v>
      </c>
      <c r="I47" s="8" t="s">
        <v>34</v>
      </c>
      <c r="J47" s="8" t="s">
        <v>68</v>
      </c>
      <c r="K47" s="8" t="s">
        <v>36</v>
      </c>
      <c r="L47" s="35">
        <v>1</v>
      </c>
      <c r="M47" s="34">
        <v>2</v>
      </c>
      <c r="N47" s="34">
        <v>0</v>
      </c>
      <c r="O47" s="34">
        <v>0</v>
      </c>
      <c r="P47" s="8" t="s">
        <v>310</v>
      </c>
      <c r="Q47" s="32">
        <v>0</v>
      </c>
      <c r="R47" s="32">
        <v>-1</v>
      </c>
      <c r="S47" s="32">
        <v>1</v>
      </c>
      <c r="T47" s="32">
        <v>1</v>
      </c>
      <c r="U47" s="32">
        <v>2</v>
      </c>
      <c r="V47" s="32">
        <v>-1</v>
      </c>
      <c r="W47" s="32">
        <v>1</v>
      </c>
      <c r="X47" s="32">
        <v>2</v>
      </c>
      <c r="Y47" s="32">
        <v>-1</v>
      </c>
      <c r="Z47" s="32">
        <v>-1</v>
      </c>
      <c r="AA47" s="8" t="s">
        <v>312</v>
      </c>
      <c r="AB47" s="9" t="s">
        <v>313</v>
      </c>
      <c r="AG47" s="30">
        <v>1</v>
      </c>
      <c r="AH47" s="29">
        <v>2</v>
      </c>
      <c r="AI47" s="29">
        <v>0</v>
      </c>
      <c r="AJ47" s="29">
        <v>0</v>
      </c>
      <c r="AK47" s="29">
        <v>0</v>
      </c>
      <c r="AL47" s="29">
        <v>-1</v>
      </c>
      <c r="AM47" s="29">
        <v>1</v>
      </c>
      <c r="AN47" s="29">
        <v>1</v>
      </c>
      <c r="AO47" s="29">
        <v>2</v>
      </c>
      <c r="AP47" s="29">
        <v>-1</v>
      </c>
      <c r="AQ47" s="29">
        <v>1</v>
      </c>
      <c r="AR47" s="29">
        <v>2</v>
      </c>
      <c r="AS47" s="29">
        <v>-1</v>
      </c>
      <c r="AT47" s="29">
        <v>-1</v>
      </c>
    </row>
    <row r="48" spans="1:46" ht="15.75" customHeight="1" x14ac:dyDescent="0.15">
      <c r="A48" s="4">
        <v>45638.45572189815</v>
      </c>
      <c r="B48" s="5" t="s">
        <v>314</v>
      </c>
      <c r="C48" s="5" t="s">
        <v>231</v>
      </c>
      <c r="D48" s="5" t="s">
        <v>29</v>
      </c>
      <c r="E48" s="5" t="s">
        <v>243</v>
      </c>
      <c r="F48" s="5" t="s">
        <v>88</v>
      </c>
      <c r="G48" s="5" t="s">
        <v>48</v>
      </c>
      <c r="I48" s="5" t="s">
        <v>49</v>
      </c>
      <c r="J48" s="5" t="s">
        <v>35</v>
      </c>
      <c r="K48" s="5" t="s">
        <v>36</v>
      </c>
      <c r="L48" s="35">
        <v>2</v>
      </c>
      <c r="M48" s="34">
        <v>2</v>
      </c>
      <c r="N48" s="34">
        <v>0</v>
      </c>
      <c r="O48" s="34">
        <v>1</v>
      </c>
      <c r="P48" s="5" t="s">
        <v>316</v>
      </c>
      <c r="Q48" s="32">
        <v>1</v>
      </c>
      <c r="R48" s="32">
        <v>1</v>
      </c>
      <c r="S48" s="32">
        <v>2</v>
      </c>
      <c r="T48" s="32">
        <v>2</v>
      </c>
      <c r="U48" s="32">
        <v>1</v>
      </c>
      <c r="V48" s="32">
        <v>2</v>
      </c>
      <c r="W48" s="32">
        <v>2</v>
      </c>
      <c r="X48" s="32">
        <v>1</v>
      </c>
      <c r="Y48" s="32">
        <v>1</v>
      </c>
      <c r="Z48" s="32">
        <v>-2</v>
      </c>
      <c r="AA48" s="5" t="s">
        <v>318</v>
      </c>
      <c r="AG48" s="30">
        <v>2</v>
      </c>
      <c r="AH48" s="29">
        <v>2</v>
      </c>
      <c r="AI48" s="29">
        <v>0</v>
      </c>
      <c r="AJ48" s="29">
        <v>1</v>
      </c>
      <c r="AK48" s="29">
        <v>1</v>
      </c>
      <c r="AL48" s="29">
        <v>1</v>
      </c>
      <c r="AM48" s="29">
        <v>2</v>
      </c>
      <c r="AN48" s="29">
        <v>2</v>
      </c>
      <c r="AO48" s="29">
        <v>1</v>
      </c>
      <c r="AP48" s="29">
        <v>2</v>
      </c>
      <c r="AQ48" s="29">
        <v>2</v>
      </c>
      <c r="AR48" s="29">
        <v>1</v>
      </c>
      <c r="AS48" s="29">
        <v>1</v>
      </c>
      <c r="AT48" s="29">
        <v>-2</v>
      </c>
    </row>
    <row r="49" spans="1:46" ht="15.75" customHeight="1" x14ac:dyDescent="0.15">
      <c r="A49" s="7">
        <v>45638.458147268517</v>
      </c>
      <c r="B49" s="8" t="s">
        <v>57</v>
      </c>
      <c r="C49" s="8" t="s">
        <v>231</v>
      </c>
      <c r="D49" s="8" t="s">
        <v>58</v>
      </c>
      <c r="E49" s="8" t="s">
        <v>30</v>
      </c>
      <c r="F49" s="8" t="s">
        <v>88</v>
      </c>
      <c r="G49" s="8" t="s">
        <v>48</v>
      </c>
      <c r="I49" s="8" t="s">
        <v>49</v>
      </c>
      <c r="J49" s="8" t="s">
        <v>35</v>
      </c>
      <c r="K49" s="8" t="s">
        <v>123</v>
      </c>
      <c r="L49" s="35">
        <v>1</v>
      </c>
      <c r="M49" s="34">
        <v>1</v>
      </c>
      <c r="N49" s="34">
        <v>2</v>
      </c>
      <c r="O49" s="34">
        <v>1</v>
      </c>
      <c r="P49" s="8" t="s">
        <v>320</v>
      </c>
      <c r="Q49" s="32">
        <v>1</v>
      </c>
      <c r="R49" s="32">
        <v>2</v>
      </c>
      <c r="S49" s="32">
        <v>1</v>
      </c>
      <c r="T49" s="32">
        <v>1</v>
      </c>
      <c r="U49" s="32">
        <v>1</v>
      </c>
      <c r="V49" s="32">
        <v>1</v>
      </c>
      <c r="W49" s="32">
        <v>0</v>
      </c>
      <c r="X49" s="32">
        <v>1</v>
      </c>
      <c r="Y49" s="32">
        <v>1</v>
      </c>
      <c r="Z49" s="32">
        <v>-2</v>
      </c>
      <c r="AA49" s="8" t="s">
        <v>322</v>
      </c>
      <c r="AB49" s="9" t="s">
        <v>323</v>
      </c>
      <c r="AG49" s="30">
        <v>1</v>
      </c>
      <c r="AH49" s="29">
        <v>1</v>
      </c>
      <c r="AI49" s="29">
        <v>2</v>
      </c>
      <c r="AJ49" s="29">
        <v>1</v>
      </c>
      <c r="AK49" s="29">
        <v>1</v>
      </c>
      <c r="AL49" s="29">
        <v>2</v>
      </c>
      <c r="AM49" s="29">
        <v>1</v>
      </c>
      <c r="AN49" s="29">
        <v>1</v>
      </c>
      <c r="AO49" s="29">
        <v>1</v>
      </c>
      <c r="AP49" s="29">
        <v>1</v>
      </c>
      <c r="AQ49" s="29">
        <v>0</v>
      </c>
      <c r="AR49" s="29">
        <v>1</v>
      </c>
      <c r="AS49" s="29">
        <v>1</v>
      </c>
      <c r="AT49" s="29">
        <v>-2</v>
      </c>
    </row>
    <row r="50" spans="1:46" ht="15.75" customHeight="1" x14ac:dyDescent="0.15">
      <c r="A50" s="4">
        <v>45638.46301619213</v>
      </c>
      <c r="B50" s="5" t="s">
        <v>324</v>
      </c>
      <c r="C50" s="5" t="s">
        <v>231</v>
      </c>
      <c r="D50" s="5" t="s">
        <v>58</v>
      </c>
      <c r="E50" s="5" t="s">
        <v>30</v>
      </c>
      <c r="F50" s="5" t="s">
        <v>88</v>
      </c>
      <c r="G50" s="5" t="s">
        <v>48</v>
      </c>
      <c r="I50" s="5" t="s">
        <v>277</v>
      </c>
      <c r="J50" s="5" t="s">
        <v>68</v>
      </c>
      <c r="K50" s="5" t="s">
        <v>36</v>
      </c>
      <c r="L50" s="35">
        <v>2</v>
      </c>
      <c r="M50" s="34">
        <v>1</v>
      </c>
      <c r="N50" s="34">
        <v>0</v>
      </c>
      <c r="O50" s="34">
        <v>1</v>
      </c>
      <c r="P50" s="5" t="s">
        <v>326</v>
      </c>
      <c r="Q50" s="32">
        <v>1</v>
      </c>
      <c r="R50" s="32">
        <v>0</v>
      </c>
      <c r="S50" s="32">
        <v>1</v>
      </c>
      <c r="T50" s="32">
        <v>2</v>
      </c>
      <c r="U50" s="32">
        <v>1</v>
      </c>
      <c r="V50" s="32">
        <v>0</v>
      </c>
      <c r="W50" s="32">
        <v>1</v>
      </c>
      <c r="X50" s="32">
        <v>0</v>
      </c>
      <c r="Y50" s="32">
        <v>1</v>
      </c>
      <c r="Z50" s="32">
        <v>-1</v>
      </c>
      <c r="AA50" s="5" t="s">
        <v>328</v>
      </c>
      <c r="AG50" s="30">
        <v>2</v>
      </c>
      <c r="AH50" s="29">
        <v>1</v>
      </c>
      <c r="AI50" s="29">
        <v>0</v>
      </c>
      <c r="AJ50" s="29">
        <v>1</v>
      </c>
      <c r="AK50" s="29">
        <v>1</v>
      </c>
      <c r="AL50" s="29">
        <v>0</v>
      </c>
      <c r="AM50" s="29">
        <v>1</v>
      </c>
      <c r="AN50" s="29">
        <v>2</v>
      </c>
      <c r="AO50" s="29">
        <v>1</v>
      </c>
      <c r="AP50" s="29">
        <v>0</v>
      </c>
      <c r="AQ50" s="29">
        <v>1</v>
      </c>
      <c r="AR50" s="29">
        <v>0</v>
      </c>
      <c r="AS50" s="29">
        <v>1</v>
      </c>
      <c r="AT50" s="29">
        <v>-1</v>
      </c>
    </row>
    <row r="51" spans="1:46" ht="15.75" customHeight="1" x14ac:dyDescent="0.15">
      <c r="A51" s="7">
        <v>45638.465624212964</v>
      </c>
      <c r="B51" s="8" t="s">
        <v>329</v>
      </c>
      <c r="C51" s="8" t="s">
        <v>231</v>
      </c>
      <c r="D51" s="8" t="s">
        <v>58</v>
      </c>
      <c r="E51" s="8" t="s">
        <v>30</v>
      </c>
      <c r="F51" s="8" t="s">
        <v>47</v>
      </c>
      <c r="G51" s="8" t="s">
        <v>48</v>
      </c>
      <c r="H51" s="8" t="s">
        <v>330</v>
      </c>
      <c r="I51" s="8" t="s">
        <v>49</v>
      </c>
      <c r="J51" s="8" t="s">
        <v>122</v>
      </c>
      <c r="K51" s="8" t="s">
        <v>36</v>
      </c>
      <c r="L51" s="35">
        <v>2</v>
      </c>
      <c r="M51" s="34">
        <v>2</v>
      </c>
      <c r="N51" s="34">
        <v>2</v>
      </c>
      <c r="O51" s="34">
        <v>0</v>
      </c>
      <c r="P51" s="8" t="s">
        <v>331</v>
      </c>
      <c r="Q51" s="32">
        <v>0</v>
      </c>
      <c r="R51" s="32">
        <v>0</v>
      </c>
      <c r="S51" s="32">
        <v>0</v>
      </c>
      <c r="T51" s="32">
        <v>0</v>
      </c>
      <c r="U51" s="32">
        <v>0</v>
      </c>
      <c r="V51" s="32">
        <v>0</v>
      </c>
      <c r="W51" s="32">
        <v>2</v>
      </c>
      <c r="X51" s="32">
        <v>0</v>
      </c>
      <c r="Y51" s="32">
        <v>0</v>
      </c>
      <c r="Z51" s="32">
        <v>-1</v>
      </c>
      <c r="AA51" s="8" t="s">
        <v>333</v>
      </c>
      <c r="AB51" s="9" t="s">
        <v>334</v>
      </c>
      <c r="AG51" s="30">
        <v>2</v>
      </c>
      <c r="AH51" s="29">
        <v>2</v>
      </c>
      <c r="AI51" s="29">
        <v>2</v>
      </c>
      <c r="AJ51" s="29">
        <v>0</v>
      </c>
      <c r="AK51" s="29">
        <v>0</v>
      </c>
      <c r="AL51" s="29">
        <v>0</v>
      </c>
      <c r="AM51" s="29">
        <v>0</v>
      </c>
      <c r="AN51" s="29">
        <v>0</v>
      </c>
      <c r="AO51" s="29">
        <v>0</v>
      </c>
      <c r="AP51" s="29">
        <v>0</v>
      </c>
      <c r="AQ51" s="29">
        <v>2</v>
      </c>
      <c r="AR51" s="29">
        <v>0</v>
      </c>
      <c r="AS51" s="29">
        <v>0</v>
      </c>
      <c r="AT51" s="29">
        <v>-1</v>
      </c>
    </row>
    <row r="52" spans="1:46" ht="15.75" customHeight="1" x14ac:dyDescent="0.15">
      <c r="A52" s="4">
        <v>45638.492925925922</v>
      </c>
      <c r="B52" s="5" t="s">
        <v>57</v>
      </c>
      <c r="C52" s="5" t="s">
        <v>231</v>
      </c>
      <c r="D52" s="5" t="s">
        <v>58</v>
      </c>
      <c r="E52" s="5" t="s">
        <v>30</v>
      </c>
      <c r="F52" s="5" t="s">
        <v>88</v>
      </c>
      <c r="G52" s="5" t="s">
        <v>48</v>
      </c>
      <c r="I52" s="5" t="s">
        <v>34</v>
      </c>
      <c r="J52" s="5" t="s">
        <v>122</v>
      </c>
      <c r="K52" s="5" t="s">
        <v>129</v>
      </c>
      <c r="L52" s="35">
        <v>2</v>
      </c>
      <c r="M52" s="34">
        <v>1</v>
      </c>
      <c r="N52" s="34">
        <v>0</v>
      </c>
      <c r="O52" s="34">
        <v>0</v>
      </c>
      <c r="P52" s="5" t="s">
        <v>336</v>
      </c>
      <c r="Q52" s="32">
        <v>2</v>
      </c>
      <c r="R52" s="32">
        <v>0</v>
      </c>
      <c r="S52" s="32">
        <v>2</v>
      </c>
      <c r="T52" s="32">
        <v>1</v>
      </c>
      <c r="U52" s="32">
        <v>2</v>
      </c>
      <c r="V52" s="32">
        <v>1</v>
      </c>
      <c r="W52" s="32">
        <v>1</v>
      </c>
      <c r="X52" s="32">
        <v>-1</v>
      </c>
      <c r="Y52" s="32">
        <v>2</v>
      </c>
      <c r="Z52" s="32">
        <v>-2</v>
      </c>
      <c r="AA52" s="5" t="s">
        <v>338</v>
      </c>
      <c r="AG52" s="30">
        <v>2</v>
      </c>
      <c r="AH52" s="29">
        <v>1</v>
      </c>
      <c r="AI52" s="29">
        <v>0</v>
      </c>
      <c r="AJ52" s="29">
        <v>0</v>
      </c>
      <c r="AK52" s="29">
        <v>2</v>
      </c>
      <c r="AL52" s="29">
        <v>0</v>
      </c>
      <c r="AM52" s="29">
        <v>2</v>
      </c>
      <c r="AN52" s="29">
        <v>1</v>
      </c>
      <c r="AO52" s="29">
        <v>2</v>
      </c>
      <c r="AP52" s="29">
        <v>1</v>
      </c>
      <c r="AQ52" s="29">
        <v>1</v>
      </c>
      <c r="AR52" s="29">
        <v>-1</v>
      </c>
      <c r="AS52" s="29">
        <v>2</v>
      </c>
      <c r="AT52" s="29">
        <v>-2</v>
      </c>
    </row>
    <row r="53" spans="1:46" ht="15.75" customHeight="1" x14ac:dyDescent="0.15">
      <c r="A53" s="7">
        <v>45638.493953726851</v>
      </c>
      <c r="B53" s="8" t="s">
        <v>138</v>
      </c>
      <c r="C53" s="8" t="s">
        <v>231</v>
      </c>
      <c r="D53" s="8" t="s">
        <v>58</v>
      </c>
      <c r="E53" s="8" t="s">
        <v>30</v>
      </c>
      <c r="F53" s="8" t="s">
        <v>88</v>
      </c>
      <c r="G53" s="8" t="s">
        <v>48</v>
      </c>
      <c r="I53" s="8" t="s">
        <v>49</v>
      </c>
      <c r="J53" s="8" t="s">
        <v>34</v>
      </c>
      <c r="K53" s="8" t="s">
        <v>129</v>
      </c>
      <c r="L53" s="35">
        <v>2</v>
      </c>
      <c r="M53" s="34">
        <v>2</v>
      </c>
      <c r="N53" s="34">
        <v>2</v>
      </c>
      <c r="O53" s="34">
        <v>0</v>
      </c>
      <c r="P53" s="8" t="s">
        <v>340</v>
      </c>
      <c r="Q53" s="32">
        <v>2</v>
      </c>
      <c r="R53" s="32">
        <v>0</v>
      </c>
      <c r="S53" s="32">
        <v>-2</v>
      </c>
      <c r="T53" s="32">
        <v>0</v>
      </c>
      <c r="U53" s="32">
        <v>2</v>
      </c>
      <c r="V53" s="32">
        <v>0</v>
      </c>
      <c r="W53" s="32">
        <v>-1</v>
      </c>
      <c r="X53" s="32">
        <v>2</v>
      </c>
      <c r="Y53" s="32">
        <v>1</v>
      </c>
      <c r="Z53" s="32">
        <v>2</v>
      </c>
      <c r="AA53" s="8" t="s">
        <v>342</v>
      </c>
      <c r="AB53" s="9" t="s">
        <v>343</v>
      </c>
      <c r="AG53" s="30">
        <v>2</v>
      </c>
      <c r="AH53" s="29">
        <v>2</v>
      </c>
      <c r="AI53" s="29">
        <v>2</v>
      </c>
      <c r="AJ53" s="29">
        <v>0</v>
      </c>
      <c r="AK53" s="29">
        <v>2</v>
      </c>
      <c r="AL53" s="29">
        <v>0</v>
      </c>
      <c r="AM53" s="29">
        <v>-2</v>
      </c>
      <c r="AN53" s="29">
        <v>0</v>
      </c>
      <c r="AO53" s="29">
        <v>2</v>
      </c>
      <c r="AP53" s="29">
        <v>0</v>
      </c>
      <c r="AQ53" s="29">
        <v>-1</v>
      </c>
      <c r="AR53" s="29">
        <v>2</v>
      </c>
      <c r="AS53" s="29">
        <v>1</v>
      </c>
      <c r="AT53" s="29">
        <v>2</v>
      </c>
    </row>
    <row r="54" spans="1:46" ht="14" x14ac:dyDescent="0.15">
      <c r="A54" s="4">
        <v>45638.497040509261</v>
      </c>
      <c r="B54" s="5" t="s">
        <v>57</v>
      </c>
      <c r="C54" s="5" t="s">
        <v>231</v>
      </c>
      <c r="D54" s="5" t="s">
        <v>58</v>
      </c>
      <c r="E54" s="5" t="s">
        <v>30</v>
      </c>
      <c r="F54" s="5" t="s">
        <v>88</v>
      </c>
      <c r="G54" s="5" t="s">
        <v>48</v>
      </c>
      <c r="I54" s="5" t="s">
        <v>34</v>
      </c>
      <c r="J54" s="5" t="s">
        <v>34</v>
      </c>
      <c r="K54" s="5" t="s">
        <v>129</v>
      </c>
      <c r="L54" s="35">
        <v>2</v>
      </c>
      <c r="M54" s="34">
        <v>1</v>
      </c>
      <c r="N54" s="34">
        <v>2</v>
      </c>
      <c r="O54" s="34">
        <v>2</v>
      </c>
      <c r="P54" s="5" t="s">
        <v>345</v>
      </c>
      <c r="Q54" s="32">
        <v>2</v>
      </c>
      <c r="R54" s="32">
        <v>1</v>
      </c>
      <c r="S54" s="32">
        <v>2</v>
      </c>
      <c r="T54" s="32">
        <v>2</v>
      </c>
      <c r="U54" s="32">
        <v>0</v>
      </c>
      <c r="V54" s="32">
        <v>2</v>
      </c>
      <c r="W54" s="32">
        <v>2</v>
      </c>
      <c r="X54" s="32">
        <v>0</v>
      </c>
      <c r="Y54" s="32">
        <v>2</v>
      </c>
      <c r="Z54" s="32">
        <v>-2</v>
      </c>
      <c r="AA54" s="5" t="s">
        <v>347</v>
      </c>
      <c r="AG54" s="30">
        <v>2</v>
      </c>
      <c r="AH54" s="29">
        <v>1</v>
      </c>
      <c r="AI54" s="29">
        <v>2</v>
      </c>
      <c r="AJ54" s="29">
        <v>2</v>
      </c>
      <c r="AK54" s="29">
        <v>2</v>
      </c>
      <c r="AL54" s="29">
        <v>1</v>
      </c>
      <c r="AM54" s="29">
        <v>2</v>
      </c>
      <c r="AN54" s="29">
        <v>2</v>
      </c>
      <c r="AO54" s="29">
        <v>0</v>
      </c>
      <c r="AP54" s="29">
        <v>2</v>
      </c>
      <c r="AQ54" s="29">
        <v>2</v>
      </c>
      <c r="AR54" s="29">
        <v>0</v>
      </c>
      <c r="AS54" s="29">
        <v>2</v>
      </c>
      <c r="AT54" s="29">
        <v>-2</v>
      </c>
    </row>
    <row r="55" spans="1:46" ht="14" x14ac:dyDescent="0.15">
      <c r="A55" s="7">
        <v>45638.498494074069</v>
      </c>
      <c r="B55" s="8" t="s">
        <v>57</v>
      </c>
      <c r="C55" s="8" t="s">
        <v>231</v>
      </c>
      <c r="D55" s="8" t="s">
        <v>58</v>
      </c>
      <c r="E55" s="8" t="s">
        <v>30</v>
      </c>
      <c r="F55" s="8" t="s">
        <v>88</v>
      </c>
      <c r="G55" s="8" t="s">
        <v>48</v>
      </c>
      <c r="I55" s="8" t="s">
        <v>49</v>
      </c>
      <c r="J55" s="8" t="s">
        <v>35</v>
      </c>
      <c r="K55" s="8" t="s">
        <v>90</v>
      </c>
      <c r="L55" s="35">
        <v>1</v>
      </c>
      <c r="M55" s="34">
        <v>2</v>
      </c>
      <c r="N55" s="34">
        <v>1</v>
      </c>
      <c r="O55" s="34">
        <v>1</v>
      </c>
      <c r="P55" s="8" t="s">
        <v>349</v>
      </c>
      <c r="Q55" s="32">
        <v>2</v>
      </c>
      <c r="R55" s="32">
        <v>1</v>
      </c>
      <c r="S55" s="32">
        <v>1</v>
      </c>
      <c r="T55" s="32">
        <v>1</v>
      </c>
      <c r="U55" s="32">
        <v>1</v>
      </c>
      <c r="V55" s="32">
        <v>2</v>
      </c>
      <c r="W55" s="32">
        <v>1</v>
      </c>
      <c r="X55" s="32">
        <v>1</v>
      </c>
      <c r="Y55" s="32">
        <v>1</v>
      </c>
      <c r="Z55" s="32">
        <v>-2</v>
      </c>
      <c r="AA55" s="8" t="s">
        <v>351</v>
      </c>
      <c r="AB55" s="9" t="s">
        <v>352</v>
      </c>
      <c r="AG55" s="30">
        <v>1</v>
      </c>
      <c r="AH55" s="29">
        <v>2</v>
      </c>
      <c r="AI55" s="29">
        <v>1</v>
      </c>
      <c r="AJ55" s="29">
        <v>1</v>
      </c>
      <c r="AK55" s="29">
        <v>2</v>
      </c>
      <c r="AL55" s="29">
        <v>1</v>
      </c>
      <c r="AM55" s="29">
        <v>1</v>
      </c>
      <c r="AN55" s="29">
        <v>1</v>
      </c>
      <c r="AO55" s="29">
        <v>1</v>
      </c>
      <c r="AP55" s="29">
        <v>2</v>
      </c>
      <c r="AQ55" s="29">
        <v>1</v>
      </c>
      <c r="AR55" s="29">
        <v>1</v>
      </c>
      <c r="AS55" s="29">
        <v>1</v>
      </c>
      <c r="AT55" s="29">
        <v>-2</v>
      </c>
    </row>
    <row r="56" spans="1:46" ht="14" x14ac:dyDescent="0.15">
      <c r="A56" s="4">
        <v>45638.499967743061</v>
      </c>
      <c r="B56" s="5" t="s">
        <v>57</v>
      </c>
      <c r="C56" s="5" t="s">
        <v>231</v>
      </c>
      <c r="D56" s="5" t="s">
        <v>58</v>
      </c>
      <c r="E56" s="5" t="s">
        <v>243</v>
      </c>
      <c r="F56" s="5" t="s">
        <v>88</v>
      </c>
      <c r="G56" s="5" t="s">
        <v>48</v>
      </c>
      <c r="I56" s="5" t="s">
        <v>49</v>
      </c>
      <c r="J56" s="5" t="s">
        <v>35</v>
      </c>
      <c r="K56" s="5" t="s">
        <v>60</v>
      </c>
      <c r="L56" s="35">
        <v>1</v>
      </c>
      <c r="M56" s="34">
        <v>1</v>
      </c>
      <c r="N56" s="34">
        <v>0</v>
      </c>
      <c r="O56" s="34">
        <v>1</v>
      </c>
      <c r="P56" s="5" t="s">
        <v>354</v>
      </c>
      <c r="Q56" s="32">
        <v>0</v>
      </c>
      <c r="R56" s="32">
        <v>1</v>
      </c>
      <c r="S56" s="32">
        <v>1</v>
      </c>
      <c r="T56" s="32">
        <v>1</v>
      </c>
      <c r="U56" s="32">
        <v>0</v>
      </c>
      <c r="V56" s="32">
        <v>0</v>
      </c>
      <c r="W56" s="32">
        <v>0</v>
      </c>
      <c r="X56" s="32">
        <v>2</v>
      </c>
      <c r="Y56" s="32">
        <v>1</v>
      </c>
      <c r="Z56" s="32">
        <v>-1</v>
      </c>
      <c r="AA56" s="5" t="s">
        <v>356</v>
      </c>
      <c r="AG56" s="30">
        <v>1</v>
      </c>
      <c r="AH56" s="29">
        <v>1</v>
      </c>
      <c r="AI56" s="29">
        <v>0</v>
      </c>
      <c r="AJ56" s="29">
        <v>1</v>
      </c>
      <c r="AK56" s="29">
        <v>0</v>
      </c>
      <c r="AL56" s="29">
        <v>1</v>
      </c>
      <c r="AM56" s="29">
        <v>1</v>
      </c>
      <c r="AN56" s="29">
        <v>1</v>
      </c>
      <c r="AO56" s="29">
        <v>0</v>
      </c>
      <c r="AP56" s="29">
        <v>0</v>
      </c>
      <c r="AQ56" s="29">
        <v>0</v>
      </c>
      <c r="AR56" s="29">
        <v>2</v>
      </c>
      <c r="AS56" s="29">
        <v>1</v>
      </c>
      <c r="AT56" s="29">
        <v>-1</v>
      </c>
    </row>
    <row r="57" spans="1:46" ht="14" x14ac:dyDescent="0.15">
      <c r="A57" s="7">
        <v>45638.503192430551</v>
      </c>
      <c r="B57" s="8" t="s">
        <v>57</v>
      </c>
      <c r="C57" s="8" t="s">
        <v>231</v>
      </c>
      <c r="D57" s="8" t="s">
        <v>29</v>
      </c>
      <c r="E57" s="8" t="s">
        <v>30</v>
      </c>
      <c r="F57" s="8" t="s">
        <v>47</v>
      </c>
      <c r="G57" s="8" t="s">
        <v>48</v>
      </c>
      <c r="I57" s="8" t="s">
        <v>104</v>
      </c>
      <c r="J57" s="8" t="s">
        <v>68</v>
      </c>
      <c r="K57" s="8" t="s">
        <v>129</v>
      </c>
      <c r="L57" s="35">
        <v>2</v>
      </c>
      <c r="M57" s="34">
        <v>2</v>
      </c>
      <c r="N57" s="34">
        <v>1</v>
      </c>
      <c r="O57" s="34">
        <v>2</v>
      </c>
      <c r="P57" s="8" t="s">
        <v>358</v>
      </c>
      <c r="Q57" s="32">
        <v>0</v>
      </c>
      <c r="R57" s="32">
        <v>2</v>
      </c>
      <c r="S57" s="32">
        <v>2</v>
      </c>
      <c r="T57" s="32">
        <v>2</v>
      </c>
      <c r="U57" s="32">
        <v>2</v>
      </c>
      <c r="V57" s="32">
        <v>0</v>
      </c>
      <c r="W57" s="32">
        <v>1</v>
      </c>
      <c r="X57" s="32">
        <v>2</v>
      </c>
      <c r="Y57" s="32">
        <v>1</v>
      </c>
      <c r="Z57" s="32">
        <v>-2</v>
      </c>
      <c r="AA57" s="8" t="s">
        <v>360</v>
      </c>
      <c r="AB57" s="9" t="s">
        <v>361</v>
      </c>
      <c r="AG57" s="30">
        <v>2</v>
      </c>
      <c r="AH57" s="29">
        <v>2</v>
      </c>
      <c r="AI57" s="29">
        <v>1</v>
      </c>
      <c r="AJ57" s="29">
        <v>2</v>
      </c>
      <c r="AK57" s="29">
        <v>0</v>
      </c>
      <c r="AL57" s="29">
        <v>2</v>
      </c>
      <c r="AM57" s="29">
        <v>2</v>
      </c>
      <c r="AN57" s="29">
        <v>2</v>
      </c>
      <c r="AO57" s="29">
        <v>2</v>
      </c>
      <c r="AP57" s="29">
        <v>0</v>
      </c>
      <c r="AQ57" s="29">
        <v>1</v>
      </c>
      <c r="AR57" s="29">
        <v>2</v>
      </c>
      <c r="AS57" s="29">
        <v>1</v>
      </c>
      <c r="AT57" s="29">
        <v>-2</v>
      </c>
    </row>
    <row r="58" spans="1:46" ht="14" x14ac:dyDescent="0.15">
      <c r="A58" s="4">
        <v>45638.505161944442</v>
      </c>
      <c r="B58" s="5" t="s">
        <v>27</v>
      </c>
      <c r="C58" s="5" t="s">
        <v>231</v>
      </c>
      <c r="D58" s="5" t="s">
        <v>29</v>
      </c>
      <c r="E58" s="5" t="s">
        <v>30</v>
      </c>
      <c r="F58" s="5" t="s">
        <v>34</v>
      </c>
      <c r="G58" s="5" t="s">
        <v>48</v>
      </c>
      <c r="I58" s="5" t="s">
        <v>49</v>
      </c>
      <c r="J58" s="5" t="s">
        <v>35</v>
      </c>
      <c r="K58" s="5" t="s">
        <v>90</v>
      </c>
      <c r="L58" s="35">
        <v>1</v>
      </c>
      <c r="M58" s="34">
        <v>1</v>
      </c>
      <c r="N58" s="34">
        <v>-1</v>
      </c>
      <c r="O58" s="34">
        <v>-1</v>
      </c>
      <c r="P58" s="5" t="s">
        <v>363</v>
      </c>
      <c r="Q58" s="32">
        <v>0</v>
      </c>
      <c r="R58" s="32">
        <v>1</v>
      </c>
      <c r="S58" s="32">
        <v>0</v>
      </c>
      <c r="T58" s="32">
        <v>-1</v>
      </c>
      <c r="U58" s="32">
        <v>-1</v>
      </c>
      <c r="V58" s="32">
        <v>-1</v>
      </c>
      <c r="W58" s="32">
        <v>-1</v>
      </c>
      <c r="X58" s="32">
        <v>1</v>
      </c>
      <c r="Y58" s="32">
        <v>0</v>
      </c>
      <c r="Z58" s="32">
        <v>0</v>
      </c>
      <c r="AA58" s="5" t="s">
        <v>365</v>
      </c>
      <c r="AB58" s="6" t="s">
        <v>366</v>
      </c>
      <c r="AG58" s="30">
        <v>1</v>
      </c>
      <c r="AH58" s="29">
        <v>1</v>
      </c>
      <c r="AI58" s="29">
        <v>-1</v>
      </c>
      <c r="AJ58" s="29">
        <v>-1</v>
      </c>
      <c r="AK58" s="29">
        <v>0</v>
      </c>
      <c r="AL58" s="29">
        <v>1</v>
      </c>
      <c r="AM58" s="29">
        <v>0</v>
      </c>
      <c r="AN58" s="29">
        <v>-1</v>
      </c>
      <c r="AO58" s="29">
        <v>-1</v>
      </c>
      <c r="AP58" s="29">
        <v>-1</v>
      </c>
      <c r="AQ58" s="29">
        <v>-1</v>
      </c>
      <c r="AR58" s="29">
        <v>1</v>
      </c>
      <c r="AS58" s="29">
        <v>0</v>
      </c>
      <c r="AT58" s="29">
        <v>0</v>
      </c>
    </row>
    <row r="59" spans="1:46" ht="14" x14ac:dyDescent="0.15">
      <c r="A59" s="7">
        <v>45638.505634768517</v>
      </c>
      <c r="B59" s="8" t="s">
        <v>57</v>
      </c>
      <c r="C59" s="8" t="s">
        <v>231</v>
      </c>
      <c r="D59" s="8" t="s">
        <v>29</v>
      </c>
      <c r="E59" s="8" t="s">
        <v>116</v>
      </c>
      <c r="F59" s="8" t="s">
        <v>88</v>
      </c>
      <c r="G59" s="8" t="s">
        <v>48</v>
      </c>
      <c r="I59" s="8" t="s">
        <v>49</v>
      </c>
      <c r="J59" s="8" t="s">
        <v>68</v>
      </c>
      <c r="K59" s="8" t="s">
        <v>36</v>
      </c>
      <c r="L59" s="35">
        <v>0</v>
      </c>
      <c r="M59" s="34">
        <v>0</v>
      </c>
      <c r="N59" s="34">
        <v>-1</v>
      </c>
      <c r="O59" s="34">
        <v>-1</v>
      </c>
      <c r="P59" s="8" t="s">
        <v>368</v>
      </c>
      <c r="Q59" s="32">
        <v>1</v>
      </c>
      <c r="R59" s="32">
        <v>-1</v>
      </c>
      <c r="S59" s="32">
        <v>2</v>
      </c>
      <c r="T59" s="32">
        <v>2</v>
      </c>
      <c r="U59" s="32">
        <v>2</v>
      </c>
      <c r="V59" s="32">
        <v>2</v>
      </c>
      <c r="W59" s="32">
        <v>2</v>
      </c>
      <c r="X59" s="32">
        <v>1</v>
      </c>
      <c r="Y59" s="32">
        <v>2</v>
      </c>
      <c r="Z59" s="32">
        <v>1</v>
      </c>
      <c r="AA59" s="8" t="s">
        <v>370</v>
      </c>
      <c r="AB59" s="9" t="s">
        <v>371</v>
      </c>
      <c r="AG59" s="30">
        <v>0</v>
      </c>
      <c r="AH59" s="29">
        <v>0</v>
      </c>
      <c r="AI59" s="29">
        <v>-1</v>
      </c>
      <c r="AJ59" s="29">
        <v>-1</v>
      </c>
      <c r="AK59" s="29">
        <v>1</v>
      </c>
      <c r="AL59" s="29">
        <v>-1</v>
      </c>
      <c r="AM59" s="29">
        <v>2</v>
      </c>
      <c r="AN59" s="29">
        <v>2</v>
      </c>
      <c r="AO59" s="29">
        <v>2</v>
      </c>
      <c r="AP59" s="29">
        <v>2</v>
      </c>
      <c r="AQ59" s="29">
        <v>2</v>
      </c>
      <c r="AR59" s="29">
        <v>1</v>
      </c>
      <c r="AS59" s="29">
        <v>2</v>
      </c>
      <c r="AT59" s="29">
        <v>1</v>
      </c>
    </row>
    <row r="60" spans="1:46" ht="14" x14ac:dyDescent="0.15">
      <c r="A60" s="4">
        <v>45638.506084976849</v>
      </c>
      <c r="B60" s="5" t="s">
        <v>372</v>
      </c>
      <c r="C60" s="5" t="s">
        <v>152</v>
      </c>
      <c r="D60" s="5" t="s">
        <v>58</v>
      </c>
      <c r="E60" s="5" t="s">
        <v>30</v>
      </c>
      <c r="F60" s="5" t="s">
        <v>88</v>
      </c>
      <c r="G60" s="5" t="s">
        <v>48</v>
      </c>
      <c r="I60" s="5" t="s">
        <v>245</v>
      </c>
      <c r="J60" s="5" t="s">
        <v>35</v>
      </c>
      <c r="K60" s="5" t="s">
        <v>36</v>
      </c>
      <c r="L60" s="35">
        <v>1</v>
      </c>
      <c r="M60" s="34">
        <v>1</v>
      </c>
      <c r="N60" s="34">
        <v>1</v>
      </c>
      <c r="O60" s="34">
        <v>1</v>
      </c>
      <c r="P60" s="5" t="s">
        <v>374</v>
      </c>
      <c r="Q60" s="32">
        <v>-2</v>
      </c>
      <c r="R60" s="32">
        <v>0</v>
      </c>
      <c r="S60" s="32">
        <v>1</v>
      </c>
      <c r="T60" s="32">
        <v>-1</v>
      </c>
      <c r="U60" s="32">
        <v>0</v>
      </c>
      <c r="V60" s="32">
        <v>1</v>
      </c>
      <c r="W60" s="32">
        <v>1</v>
      </c>
      <c r="X60" s="32">
        <v>2</v>
      </c>
      <c r="Y60" s="32">
        <v>2</v>
      </c>
      <c r="Z60" s="32">
        <v>-1</v>
      </c>
      <c r="AA60" s="5" t="s">
        <v>376</v>
      </c>
      <c r="AB60" s="6" t="s">
        <v>377</v>
      </c>
      <c r="AG60" s="30">
        <v>1</v>
      </c>
      <c r="AH60" s="29">
        <v>1</v>
      </c>
      <c r="AI60" s="29">
        <v>1</v>
      </c>
      <c r="AJ60" s="29">
        <v>1</v>
      </c>
      <c r="AK60" s="29">
        <v>-2</v>
      </c>
      <c r="AL60" s="29">
        <v>0</v>
      </c>
      <c r="AM60" s="29">
        <v>1</v>
      </c>
      <c r="AN60" s="29">
        <v>-1</v>
      </c>
      <c r="AO60" s="29">
        <v>0</v>
      </c>
      <c r="AP60" s="29">
        <v>1</v>
      </c>
      <c r="AQ60" s="29">
        <v>1</v>
      </c>
      <c r="AR60" s="29">
        <v>2</v>
      </c>
      <c r="AS60" s="29">
        <v>2</v>
      </c>
      <c r="AT60" s="29">
        <v>-1</v>
      </c>
    </row>
    <row r="61" spans="1:46" ht="14" x14ac:dyDescent="0.15">
      <c r="A61" s="7">
        <v>45638.510172314811</v>
      </c>
      <c r="B61" s="8" t="s">
        <v>57</v>
      </c>
      <c r="C61" s="8" t="s">
        <v>231</v>
      </c>
      <c r="D61" s="8" t="s">
        <v>58</v>
      </c>
      <c r="E61" s="8" t="s">
        <v>30</v>
      </c>
      <c r="F61" s="8" t="s">
        <v>88</v>
      </c>
      <c r="G61" s="8" t="s">
        <v>34</v>
      </c>
      <c r="I61" s="8" t="s">
        <v>245</v>
      </c>
      <c r="J61" s="8" t="s">
        <v>35</v>
      </c>
      <c r="K61" s="8" t="s">
        <v>90</v>
      </c>
      <c r="L61" s="35">
        <v>1</v>
      </c>
      <c r="M61" s="34">
        <v>1</v>
      </c>
      <c r="N61" s="34">
        <v>1</v>
      </c>
      <c r="O61" s="34">
        <v>1</v>
      </c>
      <c r="P61" s="8" t="s">
        <v>379</v>
      </c>
      <c r="Q61" s="32">
        <v>-1</v>
      </c>
      <c r="R61" s="32">
        <v>-1</v>
      </c>
      <c r="S61" s="32">
        <v>1</v>
      </c>
      <c r="T61" s="32">
        <v>1</v>
      </c>
      <c r="U61" s="32">
        <v>-1</v>
      </c>
      <c r="V61" s="32">
        <v>1</v>
      </c>
      <c r="W61" s="32">
        <v>-1</v>
      </c>
      <c r="X61" s="32">
        <v>1</v>
      </c>
      <c r="Y61" s="32">
        <v>1</v>
      </c>
      <c r="Z61" s="32">
        <v>-1</v>
      </c>
      <c r="AA61" s="8" t="s">
        <v>381</v>
      </c>
      <c r="AG61" s="30">
        <v>1</v>
      </c>
      <c r="AH61" s="29">
        <v>1</v>
      </c>
      <c r="AI61" s="29">
        <v>1</v>
      </c>
      <c r="AJ61" s="29">
        <v>1</v>
      </c>
      <c r="AK61" s="29">
        <v>-1</v>
      </c>
      <c r="AL61" s="29">
        <v>-1</v>
      </c>
      <c r="AM61" s="29">
        <v>1</v>
      </c>
      <c r="AN61" s="29">
        <v>1</v>
      </c>
      <c r="AO61" s="29">
        <v>-1</v>
      </c>
      <c r="AP61" s="29">
        <v>1</v>
      </c>
      <c r="AQ61" s="29">
        <v>-1</v>
      </c>
      <c r="AR61" s="29">
        <v>1</v>
      </c>
      <c r="AS61" s="29">
        <v>1</v>
      </c>
      <c r="AT61" s="29">
        <v>-1</v>
      </c>
    </row>
    <row r="62" spans="1:46" ht="14" x14ac:dyDescent="0.15">
      <c r="A62" s="4">
        <v>45638.511050150468</v>
      </c>
      <c r="B62" s="5" t="s">
        <v>382</v>
      </c>
      <c r="C62" s="5" t="s">
        <v>231</v>
      </c>
      <c r="D62" s="5" t="s">
        <v>58</v>
      </c>
      <c r="E62" s="5" t="s">
        <v>30</v>
      </c>
      <c r="F62" s="5" t="s">
        <v>88</v>
      </c>
      <c r="G62" s="5" t="s">
        <v>32</v>
      </c>
      <c r="H62" s="5" t="s">
        <v>383</v>
      </c>
      <c r="I62" s="5" t="s">
        <v>277</v>
      </c>
      <c r="J62" s="5" t="s">
        <v>68</v>
      </c>
      <c r="K62" s="5" t="s">
        <v>36</v>
      </c>
      <c r="L62" s="35">
        <v>-1</v>
      </c>
      <c r="M62" s="34">
        <v>1</v>
      </c>
      <c r="N62" s="34">
        <v>0</v>
      </c>
      <c r="O62" s="34">
        <v>2</v>
      </c>
      <c r="P62" s="5" t="s">
        <v>385</v>
      </c>
      <c r="Q62" s="32">
        <v>1</v>
      </c>
      <c r="R62" s="32">
        <v>-1</v>
      </c>
      <c r="S62" s="32">
        <v>1</v>
      </c>
      <c r="T62" s="32">
        <v>1</v>
      </c>
      <c r="U62" s="32">
        <v>0</v>
      </c>
      <c r="V62" s="32">
        <v>0</v>
      </c>
      <c r="W62" s="32">
        <v>1</v>
      </c>
      <c r="X62" s="32">
        <v>2</v>
      </c>
      <c r="Y62" s="32">
        <v>-1</v>
      </c>
      <c r="Z62" s="32">
        <v>1</v>
      </c>
      <c r="AA62" s="5" t="s">
        <v>387</v>
      </c>
      <c r="AB62" s="6" t="s">
        <v>388</v>
      </c>
      <c r="AG62" s="30">
        <v>-1</v>
      </c>
      <c r="AH62" s="29">
        <v>1</v>
      </c>
      <c r="AI62" s="29">
        <v>0</v>
      </c>
      <c r="AJ62" s="29">
        <v>2</v>
      </c>
      <c r="AK62" s="29">
        <v>1</v>
      </c>
      <c r="AL62" s="29">
        <v>-1</v>
      </c>
      <c r="AM62" s="29">
        <v>1</v>
      </c>
      <c r="AN62" s="29">
        <v>1</v>
      </c>
      <c r="AO62" s="29">
        <v>0</v>
      </c>
      <c r="AP62" s="29">
        <v>0</v>
      </c>
      <c r="AQ62" s="29">
        <v>1</v>
      </c>
      <c r="AR62" s="29">
        <v>2</v>
      </c>
      <c r="AS62" s="29">
        <v>-1</v>
      </c>
      <c r="AT62" s="29">
        <v>1</v>
      </c>
    </row>
    <row r="63" spans="1:46" ht="14" x14ac:dyDescent="0.15">
      <c r="A63" s="7">
        <v>45638.51174199074</v>
      </c>
      <c r="B63" s="8" t="s">
        <v>389</v>
      </c>
      <c r="C63" s="8" t="s">
        <v>231</v>
      </c>
      <c r="D63" s="8" t="s">
        <v>58</v>
      </c>
      <c r="E63" s="8" t="s">
        <v>30</v>
      </c>
      <c r="F63" s="8" t="s">
        <v>88</v>
      </c>
      <c r="G63" s="8" t="s">
        <v>34</v>
      </c>
      <c r="I63" s="8" t="s">
        <v>34</v>
      </c>
      <c r="J63" s="8" t="s">
        <v>68</v>
      </c>
      <c r="K63" s="8" t="s">
        <v>60</v>
      </c>
      <c r="L63" s="35">
        <v>-2</v>
      </c>
      <c r="M63" s="34">
        <v>0</v>
      </c>
      <c r="N63" s="34">
        <v>0</v>
      </c>
      <c r="O63" s="34">
        <v>1</v>
      </c>
      <c r="P63" s="8" t="s">
        <v>391</v>
      </c>
      <c r="Q63" s="32">
        <v>0</v>
      </c>
      <c r="R63" s="32">
        <v>-1</v>
      </c>
      <c r="S63" s="32">
        <v>0</v>
      </c>
      <c r="T63" s="32">
        <v>0</v>
      </c>
      <c r="U63" s="32">
        <v>1</v>
      </c>
      <c r="V63" s="32">
        <v>1</v>
      </c>
      <c r="W63" s="32">
        <v>-2</v>
      </c>
      <c r="X63" s="32">
        <v>-1</v>
      </c>
      <c r="Y63" s="32">
        <v>0</v>
      </c>
      <c r="Z63" s="32">
        <v>-2</v>
      </c>
      <c r="AA63" s="8" t="s">
        <v>393</v>
      </c>
      <c r="AB63" s="9" t="s">
        <v>394</v>
      </c>
      <c r="AG63" s="30">
        <v>-2</v>
      </c>
      <c r="AH63" s="29">
        <v>0</v>
      </c>
      <c r="AI63" s="29">
        <v>0</v>
      </c>
      <c r="AJ63" s="29">
        <v>1</v>
      </c>
      <c r="AK63" s="29">
        <v>0</v>
      </c>
      <c r="AL63" s="29">
        <v>-1</v>
      </c>
      <c r="AM63" s="29">
        <v>0</v>
      </c>
      <c r="AN63" s="29">
        <v>0</v>
      </c>
      <c r="AO63" s="29">
        <v>1</v>
      </c>
      <c r="AP63" s="29">
        <v>1</v>
      </c>
      <c r="AQ63" s="29">
        <v>-2</v>
      </c>
      <c r="AR63" s="29">
        <v>-1</v>
      </c>
      <c r="AS63" s="29">
        <v>0</v>
      </c>
      <c r="AT63" s="29">
        <v>-2</v>
      </c>
    </row>
    <row r="64" spans="1:46" ht="14" x14ac:dyDescent="0.15">
      <c r="A64" s="4">
        <v>45638.512751597227</v>
      </c>
      <c r="B64" s="5" t="s">
        <v>143</v>
      </c>
      <c r="C64" s="5" t="s">
        <v>231</v>
      </c>
      <c r="D64" s="5" t="s">
        <v>29</v>
      </c>
      <c r="E64" s="5" t="s">
        <v>30</v>
      </c>
      <c r="F64" s="5" t="s">
        <v>67</v>
      </c>
      <c r="G64" s="5" t="s">
        <v>48</v>
      </c>
      <c r="I64" s="5" t="s">
        <v>277</v>
      </c>
      <c r="J64" s="5" t="s">
        <v>35</v>
      </c>
      <c r="K64" s="5" t="s">
        <v>123</v>
      </c>
      <c r="L64" s="35">
        <v>2</v>
      </c>
      <c r="M64" s="34">
        <v>2</v>
      </c>
      <c r="N64" s="34">
        <v>1</v>
      </c>
      <c r="O64" s="34">
        <v>0</v>
      </c>
      <c r="P64" s="5" t="s">
        <v>396</v>
      </c>
      <c r="Q64" s="32">
        <v>1</v>
      </c>
      <c r="R64" s="32">
        <v>0</v>
      </c>
      <c r="S64" s="32">
        <v>1</v>
      </c>
      <c r="T64" s="32">
        <v>0</v>
      </c>
      <c r="U64" s="32">
        <v>1</v>
      </c>
      <c r="V64" s="32">
        <v>-1</v>
      </c>
      <c r="W64" s="32">
        <v>1</v>
      </c>
      <c r="X64" s="32">
        <v>2</v>
      </c>
      <c r="Y64" s="32">
        <v>-2</v>
      </c>
      <c r="Z64" s="32">
        <v>-2</v>
      </c>
      <c r="AA64" s="5" t="s">
        <v>398</v>
      </c>
      <c r="AB64" s="6" t="s">
        <v>399</v>
      </c>
      <c r="AG64" s="30">
        <v>2</v>
      </c>
      <c r="AH64" s="29">
        <v>2</v>
      </c>
      <c r="AI64" s="29">
        <v>1</v>
      </c>
      <c r="AJ64" s="29">
        <v>0</v>
      </c>
      <c r="AK64" s="29">
        <v>1</v>
      </c>
      <c r="AL64" s="29">
        <v>0</v>
      </c>
      <c r="AM64" s="29">
        <v>1</v>
      </c>
      <c r="AN64" s="29">
        <v>0</v>
      </c>
      <c r="AO64" s="29">
        <v>1</v>
      </c>
      <c r="AP64" s="29">
        <v>-1</v>
      </c>
      <c r="AQ64" s="29">
        <v>1</v>
      </c>
      <c r="AR64" s="29">
        <v>2</v>
      </c>
      <c r="AS64" s="29">
        <v>-2</v>
      </c>
      <c r="AT64" s="29">
        <v>-2</v>
      </c>
    </row>
    <row r="65" spans="1:46" ht="14" x14ac:dyDescent="0.15">
      <c r="A65" s="7">
        <v>45638.51414702546</v>
      </c>
      <c r="B65" s="8" t="s">
        <v>57</v>
      </c>
      <c r="C65" s="8" t="s">
        <v>231</v>
      </c>
      <c r="D65" s="8" t="s">
        <v>58</v>
      </c>
      <c r="E65" s="8" t="s">
        <v>30</v>
      </c>
      <c r="F65" s="8" t="s">
        <v>88</v>
      </c>
      <c r="G65" s="8" t="s">
        <v>34</v>
      </c>
      <c r="I65" s="8" t="s">
        <v>81</v>
      </c>
      <c r="J65" s="8" t="s">
        <v>68</v>
      </c>
      <c r="K65" s="8" t="s">
        <v>50</v>
      </c>
      <c r="L65" s="35">
        <v>0</v>
      </c>
      <c r="M65" s="34">
        <v>1</v>
      </c>
      <c r="N65" s="34">
        <v>0</v>
      </c>
      <c r="O65" s="34">
        <v>0</v>
      </c>
      <c r="P65" s="8" t="s">
        <v>401</v>
      </c>
      <c r="Q65" s="32">
        <v>-1</v>
      </c>
      <c r="R65" s="32">
        <v>1</v>
      </c>
      <c r="S65" s="32">
        <v>1</v>
      </c>
      <c r="T65" s="32">
        <v>-1</v>
      </c>
      <c r="U65" s="32">
        <v>1</v>
      </c>
      <c r="V65" s="32">
        <v>-1</v>
      </c>
      <c r="W65" s="32">
        <v>-1</v>
      </c>
      <c r="X65" s="32">
        <v>-1</v>
      </c>
      <c r="Y65" s="32">
        <v>0</v>
      </c>
      <c r="Z65" s="32">
        <v>-1</v>
      </c>
      <c r="AA65" s="8" t="s">
        <v>403</v>
      </c>
      <c r="AB65" s="9" t="s">
        <v>404</v>
      </c>
      <c r="AG65" s="30">
        <v>0</v>
      </c>
      <c r="AH65" s="29">
        <v>1</v>
      </c>
      <c r="AI65" s="29">
        <v>0</v>
      </c>
      <c r="AJ65" s="29">
        <v>0</v>
      </c>
      <c r="AK65" s="29">
        <v>-1</v>
      </c>
      <c r="AL65" s="29">
        <v>1</v>
      </c>
      <c r="AM65" s="29">
        <v>1</v>
      </c>
      <c r="AN65" s="29">
        <v>-1</v>
      </c>
      <c r="AO65" s="29">
        <v>1</v>
      </c>
      <c r="AP65" s="29">
        <v>-1</v>
      </c>
      <c r="AQ65" s="29">
        <v>-1</v>
      </c>
      <c r="AR65" s="29">
        <v>-1</v>
      </c>
      <c r="AS65" s="29">
        <v>0</v>
      </c>
      <c r="AT65" s="29">
        <v>-1</v>
      </c>
    </row>
    <row r="66" spans="1:46" ht="14" x14ac:dyDescent="0.15">
      <c r="A66" s="4">
        <v>45638.515498171299</v>
      </c>
      <c r="B66" s="5" t="s">
        <v>57</v>
      </c>
      <c r="C66" s="5" t="s">
        <v>231</v>
      </c>
      <c r="D66" s="5" t="s">
        <v>29</v>
      </c>
      <c r="E66" s="5" t="s">
        <v>30</v>
      </c>
      <c r="F66" s="5" t="s">
        <v>88</v>
      </c>
      <c r="G66" s="5" t="s">
        <v>34</v>
      </c>
      <c r="I66" s="5" t="s">
        <v>49</v>
      </c>
      <c r="J66" s="5" t="s">
        <v>34</v>
      </c>
      <c r="K66" s="5" t="s">
        <v>36</v>
      </c>
      <c r="L66" s="35">
        <v>2</v>
      </c>
      <c r="M66" s="34">
        <v>1</v>
      </c>
      <c r="N66" s="34">
        <v>0</v>
      </c>
      <c r="O66" s="34">
        <v>0</v>
      </c>
      <c r="P66" s="5" t="s">
        <v>406</v>
      </c>
      <c r="Q66" s="32">
        <v>-2</v>
      </c>
      <c r="R66" s="32">
        <v>-1</v>
      </c>
      <c r="S66" s="32">
        <v>1</v>
      </c>
      <c r="T66" s="32">
        <v>1</v>
      </c>
      <c r="U66" s="32">
        <v>1</v>
      </c>
      <c r="V66" s="32">
        <v>1</v>
      </c>
      <c r="W66" s="32">
        <v>0</v>
      </c>
      <c r="X66" s="32">
        <v>1</v>
      </c>
      <c r="Y66" s="32">
        <v>2</v>
      </c>
      <c r="Z66" s="32">
        <v>-1</v>
      </c>
      <c r="AA66" s="5" t="s">
        <v>408</v>
      </c>
      <c r="AB66" s="6" t="s">
        <v>409</v>
      </c>
      <c r="AG66" s="30">
        <v>2</v>
      </c>
      <c r="AH66" s="29">
        <v>1</v>
      </c>
      <c r="AI66" s="29">
        <v>0</v>
      </c>
      <c r="AJ66" s="29">
        <v>0</v>
      </c>
      <c r="AK66" s="29">
        <v>-2</v>
      </c>
      <c r="AL66" s="29">
        <v>-1</v>
      </c>
      <c r="AM66" s="29">
        <v>1</v>
      </c>
      <c r="AN66" s="29">
        <v>1</v>
      </c>
      <c r="AO66" s="29">
        <v>1</v>
      </c>
      <c r="AP66" s="29">
        <v>1</v>
      </c>
      <c r="AQ66" s="29">
        <v>0</v>
      </c>
      <c r="AR66" s="29">
        <v>1</v>
      </c>
      <c r="AS66" s="29">
        <v>2</v>
      </c>
      <c r="AT66" s="29">
        <v>-1</v>
      </c>
    </row>
    <row r="67" spans="1:46" ht="14" x14ac:dyDescent="0.15">
      <c r="A67" s="7">
        <v>45638.517145740741</v>
      </c>
      <c r="B67" s="8" t="s">
        <v>57</v>
      </c>
      <c r="C67" s="8" t="s">
        <v>231</v>
      </c>
      <c r="D67" s="8" t="s">
        <v>58</v>
      </c>
      <c r="E67" s="8" t="s">
        <v>30</v>
      </c>
      <c r="F67" s="8" t="s">
        <v>88</v>
      </c>
      <c r="G67" s="8" t="s">
        <v>48</v>
      </c>
      <c r="I67" s="8" t="s">
        <v>49</v>
      </c>
      <c r="J67" s="8" t="s">
        <v>35</v>
      </c>
      <c r="K67" s="8" t="s">
        <v>90</v>
      </c>
      <c r="L67" s="35">
        <v>1</v>
      </c>
      <c r="M67" s="34">
        <v>1</v>
      </c>
      <c r="N67" s="34">
        <v>0</v>
      </c>
      <c r="O67" s="34">
        <v>1</v>
      </c>
      <c r="P67" s="8" t="s">
        <v>411</v>
      </c>
      <c r="Q67" s="32">
        <v>1</v>
      </c>
      <c r="R67" s="32">
        <v>0</v>
      </c>
      <c r="S67" s="32">
        <v>1</v>
      </c>
      <c r="T67" s="32">
        <v>1</v>
      </c>
      <c r="U67" s="32">
        <v>1</v>
      </c>
      <c r="V67" s="32">
        <v>1</v>
      </c>
      <c r="W67" s="32">
        <v>1</v>
      </c>
      <c r="X67" s="32">
        <v>1</v>
      </c>
      <c r="Y67" s="32">
        <v>1</v>
      </c>
      <c r="Z67" s="32">
        <v>-2</v>
      </c>
      <c r="AA67" s="8" t="s">
        <v>413</v>
      </c>
      <c r="AG67" s="30">
        <v>1</v>
      </c>
      <c r="AH67" s="29">
        <v>1</v>
      </c>
      <c r="AI67" s="29">
        <v>0</v>
      </c>
      <c r="AJ67" s="29">
        <v>1</v>
      </c>
      <c r="AK67" s="29">
        <v>1</v>
      </c>
      <c r="AL67" s="29">
        <v>0</v>
      </c>
      <c r="AM67" s="29">
        <v>1</v>
      </c>
      <c r="AN67" s="29">
        <v>1</v>
      </c>
      <c r="AO67" s="29">
        <v>1</v>
      </c>
      <c r="AP67" s="29">
        <v>1</v>
      </c>
      <c r="AQ67" s="29">
        <v>1</v>
      </c>
      <c r="AR67" s="29">
        <v>1</v>
      </c>
      <c r="AS67" s="29">
        <v>1</v>
      </c>
      <c r="AT67" s="29">
        <v>-2</v>
      </c>
    </row>
    <row r="68" spans="1:46" ht="14" x14ac:dyDescent="0.15">
      <c r="A68" s="4">
        <v>45638.525225648147</v>
      </c>
      <c r="B68" s="5" t="s">
        <v>414</v>
      </c>
      <c r="C68" s="5" t="s">
        <v>231</v>
      </c>
      <c r="D68" s="5" t="s">
        <v>29</v>
      </c>
      <c r="E68" s="5" t="s">
        <v>30</v>
      </c>
      <c r="F68" s="5" t="s">
        <v>88</v>
      </c>
      <c r="G68" s="5" t="s">
        <v>48</v>
      </c>
      <c r="I68" s="5" t="s">
        <v>49</v>
      </c>
      <c r="J68" s="5" t="s">
        <v>34</v>
      </c>
      <c r="K68" s="5" t="s">
        <v>60</v>
      </c>
      <c r="L68" s="35">
        <v>0</v>
      </c>
      <c r="M68" s="34">
        <v>1</v>
      </c>
      <c r="N68" s="34">
        <v>0</v>
      </c>
      <c r="O68" s="34">
        <v>-1</v>
      </c>
      <c r="P68" s="5" t="s">
        <v>416</v>
      </c>
      <c r="Q68" s="32">
        <v>1</v>
      </c>
      <c r="R68" s="32">
        <v>-1</v>
      </c>
      <c r="S68" s="32">
        <v>0</v>
      </c>
      <c r="T68" s="32">
        <v>1</v>
      </c>
      <c r="U68" s="32">
        <v>1</v>
      </c>
      <c r="V68" s="32">
        <v>-1</v>
      </c>
      <c r="W68" s="32">
        <v>1</v>
      </c>
      <c r="X68" s="32">
        <v>2</v>
      </c>
      <c r="Y68" s="32">
        <v>1</v>
      </c>
      <c r="Z68" s="32">
        <v>1</v>
      </c>
      <c r="AA68" s="5" t="s">
        <v>418</v>
      </c>
      <c r="AB68" s="6" t="s">
        <v>419</v>
      </c>
      <c r="AG68" s="30">
        <v>0</v>
      </c>
      <c r="AH68" s="29">
        <v>1</v>
      </c>
      <c r="AI68" s="29">
        <v>0</v>
      </c>
      <c r="AJ68" s="29">
        <v>-1</v>
      </c>
      <c r="AK68" s="29">
        <v>1</v>
      </c>
      <c r="AL68" s="29">
        <v>-1</v>
      </c>
      <c r="AM68" s="29">
        <v>0</v>
      </c>
      <c r="AN68" s="29">
        <v>1</v>
      </c>
      <c r="AO68" s="29">
        <v>1</v>
      </c>
      <c r="AP68" s="29">
        <v>-1</v>
      </c>
      <c r="AQ68" s="29">
        <v>1</v>
      </c>
      <c r="AR68" s="29">
        <v>2</v>
      </c>
      <c r="AS68" s="29">
        <v>1</v>
      </c>
      <c r="AT68" s="29">
        <v>1</v>
      </c>
    </row>
    <row r="69" spans="1:46" ht="14" x14ac:dyDescent="0.15">
      <c r="A69" s="7">
        <v>45639.42668981482</v>
      </c>
      <c r="B69" s="8" t="s">
        <v>66</v>
      </c>
      <c r="C69" s="8" t="s">
        <v>420</v>
      </c>
      <c r="D69" s="8" t="s">
        <v>58</v>
      </c>
      <c r="E69" s="8" t="s">
        <v>30</v>
      </c>
      <c r="F69" s="8" t="s">
        <v>88</v>
      </c>
      <c r="G69" s="8" t="s">
        <v>48</v>
      </c>
      <c r="I69" s="8" t="s">
        <v>49</v>
      </c>
      <c r="J69" s="8" t="s">
        <v>34</v>
      </c>
      <c r="K69" s="8" t="s">
        <v>36</v>
      </c>
      <c r="L69" s="35">
        <v>1</v>
      </c>
      <c r="M69" s="34">
        <v>0</v>
      </c>
      <c r="N69" s="34">
        <v>0</v>
      </c>
      <c r="O69" s="34">
        <v>1</v>
      </c>
      <c r="P69" s="8" t="s">
        <v>422</v>
      </c>
      <c r="Q69" s="32">
        <v>2</v>
      </c>
      <c r="R69" s="32">
        <v>0</v>
      </c>
      <c r="S69" s="32">
        <v>2</v>
      </c>
      <c r="T69" s="32">
        <v>1</v>
      </c>
      <c r="U69" s="32">
        <v>2</v>
      </c>
      <c r="V69" s="32">
        <v>1</v>
      </c>
      <c r="W69" s="32">
        <v>1</v>
      </c>
      <c r="X69" s="32">
        <v>2</v>
      </c>
      <c r="Y69" s="32">
        <v>2</v>
      </c>
      <c r="Z69" s="32">
        <v>0</v>
      </c>
      <c r="AA69" s="8" t="s">
        <v>424</v>
      </c>
      <c r="AG69" s="30">
        <v>1</v>
      </c>
      <c r="AH69" s="29">
        <v>0</v>
      </c>
      <c r="AI69" s="29">
        <v>0</v>
      </c>
      <c r="AJ69" s="29">
        <v>1</v>
      </c>
      <c r="AK69" s="29">
        <v>2</v>
      </c>
      <c r="AL69" s="29">
        <v>0</v>
      </c>
      <c r="AM69" s="29">
        <v>2</v>
      </c>
      <c r="AN69" s="29">
        <v>1</v>
      </c>
      <c r="AO69" s="29">
        <v>2</v>
      </c>
      <c r="AP69" s="29">
        <v>1</v>
      </c>
      <c r="AQ69" s="29">
        <v>1</v>
      </c>
      <c r="AR69" s="29">
        <v>2</v>
      </c>
      <c r="AS69" s="29">
        <v>2</v>
      </c>
      <c r="AT69" s="29">
        <v>0</v>
      </c>
    </row>
    <row r="70" spans="1:46" ht="14" x14ac:dyDescent="0.15">
      <c r="A70" s="4">
        <v>45639.430261400463</v>
      </c>
      <c r="B70" s="5" t="s">
        <v>109</v>
      </c>
      <c r="C70" s="5" t="s">
        <v>420</v>
      </c>
      <c r="D70" s="5" t="s">
        <v>58</v>
      </c>
      <c r="E70" s="5" t="s">
        <v>30</v>
      </c>
      <c r="F70" s="5" t="s">
        <v>47</v>
      </c>
      <c r="G70" s="5" t="s">
        <v>32</v>
      </c>
      <c r="I70" s="5" t="s">
        <v>49</v>
      </c>
      <c r="J70" s="5" t="s">
        <v>34</v>
      </c>
      <c r="K70" s="5" t="s">
        <v>90</v>
      </c>
      <c r="L70" s="35">
        <v>1</v>
      </c>
      <c r="M70" s="34">
        <v>1</v>
      </c>
      <c r="N70" s="34">
        <v>2</v>
      </c>
      <c r="O70" s="34">
        <v>2</v>
      </c>
      <c r="P70" s="5" t="s">
        <v>425</v>
      </c>
      <c r="Q70" s="32">
        <v>2</v>
      </c>
      <c r="R70" s="32">
        <v>2</v>
      </c>
      <c r="S70" s="32">
        <v>1</v>
      </c>
      <c r="T70" s="32">
        <v>2</v>
      </c>
      <c r="U70" s="32">
        <v>1</v>
      </c>
      <c r="V70" s="32">
        <v>0</v>
      </c>
      <c r="W70" s="32">
        <v>-1</v>
      </c>
      <c r="X70" s="32">
        <v>2</v>
      </c>
      <c r="Y70" s="32">
        <v>2</v>
      </c>
      <c r="Z70" s="32">
        <v>-1</v>
      </c>
      <c r="AA70" s="5" t="s">
        <v>427</v>
      </c>
      <c r="AB70" s="6" t="s">
        <v>230</v>
      </c>
      <c r="AG70" s="30">
        <v>1</v>
      </c>
      <c r="AH70" s="29">
        <v>1</v>
      </c>
      <c r="AI70" s="29">
        <v>2</v>
      </c>
      <c r="AJ70" s="29">
        <v>2</v>
      </c>
      <c r="AK70" s="29">
        <v>2</v>
      </c>
      <c r="AL70" s="29">
        <v>2</v>
      </c>
      <c r="AM70" s="29">
        <v>1</v>
      </c>
      <c r="AN70" s="29">
        <v>2</v>
      </c>
      <c r="AO70" s="29">
        <v>1</v>
      </c>
      <c r="AP70" s="29">
        <v>0</v>
      </c>
      <c r="AQ70" s="29">
        <v>-1</v>
      </c>
      <c r="AR70" s="29">
        <v>2</v>
      </c>
      <c r="AS70" s="29">
        <v>2</v>
      </c>
      <c r="AT70" s="29">
        <v>-1</v>
      </c>
    </row>
    <row r="71" spans="1:46" ht="14" x14ac:dyDescent="0.15">
      <c r="A71" s="7">
        <v>45639.433985601849</v>
      </c>
      <c r="B71" s="8" t="s">
        <v>428</v>
      </c>
      <c r="C71" s="8" t="s">
        <v>420</v>
      </c>
      <c r="D71" s="8" t="s">
        <v>58</v>
      </c>
      <c r="E71" s="8" t="s">
        <v>30</v>
      </c>
      <c r="F71" s="8" t="s">
        <v>34</v>
      </c>
      <c r="G71" s="8" t="s">
        <v>34</v>
      </c>
      <c r="I71" s="8" t="s">
        <v>277</v>
      </c>
      <c r="J71" s="8" t="s">
        <v>34</v>
      </c>
      <c r="K71" s="8" t="s">
        <v>36</v>
      </c>
      <c r="L71" s="35">
        <v>1</v>
      </c>
      <c r="M71" s="34">
        <v>1</v>
      </c>
      <c r="N71" s="34">
        <v>1</v>
      </c>
      <c r="O71" s="34">
        <v>1</v>
      </c>
      <c r="P71" s="8" t="s">
        <v>430</v>
      </c>
      <c r="Q71" s="32">
        <v>2</v>
      </c>
      <c r="R71" s="32">
        <v>1</v>
      </c>
      <c r="S71" s="32">
        <v>2</v>
      </c>
      <c r="T71" s="32">
        <v>2</v>
      </c>
      <c r="U71" s="32">
        <v>1</v>
      </c>
      <c r="V71" s="32">
        <v>2</v>
      </c>
      <c r="W71" s="32">
        <v>2</v>
      </c>
      <c r="X71" s="32">
        <v>2</v>
      </c>
      <c r="Y71" s="32">
        <v>2</v>
      </c>
      <c r="Z71" s="32">
        <v>2</v>
      </c>
      <c r="AA71" s="8" t="s">
        <v>432</v>
      </c>
      <c r="AB71" s="9" t="s">
        <v>433</v>
      </c>
      <c r="AG71" s="30">
        <v>1</v>
      </c>
      <c r="AH71" s="29">
        <v>1</v>
      </c>
      <c r="AI71" s="29">
        <v>1</v>
      </c>
      <c r="AJ71" s="29">
        <v>1</v>
      </c>
      <c r="AK71" s="29">
        <v>2</v>
      </c>
      <c r="AL71" s="29">
        <v>1</v>
      </c>
      <c r="AM71" s="29">
        <v>2</v>
      </c>
      <c r="AN71" s="29">
        <v>2</v>
      </c>
      <c r="AO71" s="29">
        <v>1</v>
      </c>
      <c r="AP71" s="29">
        <v>2</v>
      </c>
      <c r="AQ71" s="29">
        <v>2</v>
      </c>
      <c r="AR71" s="29">
        <v>2</v>
      </c>
      <c r="AS71" s="29">
        <v>2</v>
      </c>
      <c r="AT71" s="29">
        <v>2</v>
      </c>
    </row>
    <row r="72" spans="1:46" ht="14" x14ac:dyDescent="0.15">
      <c r="A72" s="4">
        <v>45639.43769146991</v>
      </c>
      <c r="B72" s="5" t="s">
        <v>27</v>
      </c>
      <c r="C72" s="5" t="s">
        <v>420</v>
      </c>
      <c r="D72" s="5" t="s">
        <v>58</v>
      </c>
      <c r="E72" s="5" t="s">
        <v>30</v>
      </c>
      <c r="F72" s="5" t="s">
        <v>88</v>
      </c>
      <c r="G72" s="5" t="s">
        <v>48</v>
      </c>
      <c r="I72" s="5" t="s">
        <v>49</v>
      </c>
      <c r="J72" s="5" t="s">
        <v>68</v>
      </c>
      <c r="K72" s="5" t="s">
        <v>50</v>
      </c>
      <c r="L72" s="35">
        <v>2</v>
      </c>
      <c r="M72" s="34">
        <v>2</v>
      </c>
      <c r="N72" s="34">
        <v>1</v>
      </c>
      <c r="O72" s="34">
        <v>1</v>
      </c>
      <c r="P72" s="5" t="s">
        <v>435</v>
      </c>
      <c r="Q72" s="32">
        <v>2</v>
      </c>
      <c r="R72" s="32">
        <v>0</v>
      </c>
      <c r="S72" s="32">
        <v>2</v>
      </c>
      <c r="T72" s="32">
        <v>1</v>
      </c>
      <c r="U72" s="32">
        <v>1</v>
      </c>
      <c r="V72" s="32">
        <v>1</v>
      </c>
      <c r="W72" s="32">
        <v>1</v>
      </c>
      <c r="X72" s="32">
        <v>0</v>
      </c>
      <c r="Y72" s="32">
        <v>0</v>
      </c>
      <c r="Z72" s="32">
        <v>-1</v>
      </c>
      <c r="AA72" s="5" t="s">
        <v>437</v>
      </c>
      <c r="AB72" s="6" t="s">
        <v>438</v>
      </c>
      <c r="AG72" s="30">
        <v>2</v>
      </c>
      <c r="AH72" s="29">
        <v>2</v>
      </c>
      <c r="AI72" s="29">
        <v>1</v>
      </c>
      <c r="AJ72" s="29">
        <v>1</v>
      </c>
      <c r="AK72" s="29">
        <v>2</v>
      </c>
      <c r="AL72" s="29">
        <v>0</v>
      </c>
      <c r="AM72" s="29">
        <v>2</v>
      </c>
      <c r="AN72" s="29">
        <v>1</v>
      </c>
      <c r="AO72" s="29">
        <v>1</v>
      </c>
      <c r="AP72" s="29">
        <v>1</v>
      </c>
      <c r="AQ72" s="29">
        <v>1</v>
      </c>
      <c r="AR72" s="29">
        <v>0</v>
      </c>
      <c r="AS72" s="29">
        <v>0</v>
      </c>
      <c r="AT72" s="29">
        <v>-1</v>
      </c>
    </row>
    <row r="73" spans="1:46" ht="14" x14ac:dyDescent="0.15">
      <c r="A73" s="7">
        <v>45639.441819074069</v>
      </c>
      <c r="B73" s="8" t="s">
        <v>439</v>
      </c>
      <c r="C73" s="8" t="s">
        <v>420</v>
      </c>
      <c r="D73" s="8" t="s">
        <v>58</v>
      </c>
      <c r="E73" s="8" t="s">
        <v>30</v>
      </c>
      <c r="F73" s="8" t="s">
        <v>88</v>
      </c>
      <c r="G73" s="8" t="s">
        <v>48</v>
      </c>
      <c r="I73" s="8" t="s">
        <v>104</v>
      </c>
      <c r="J73" s="8" t="s">
        <v>68</v>
      </c>
      <c r="K73" s="8" t="s">
        <v>90</v>
      </c>
      <c r="L73" s="35">
        <v>1</v>
      </c>
      <c r="M73" s="34">
        <v>1</v>
      </c>
      <c r="N73" s="34">
        <v>0</v>
      </c>
      <c r="O73" s="34">
        <v>1</v>
      </c>
      <c r="P73" s="8" t="s">
        <v>441</v>
      </c>
      <c r="Q73" s="32">
        <v>2</v>
      </c>
      <c r="R73" s="32">
        <v>0</v>
      </c>
      <c r="S73" s="32">
        <v>2</v>
      </c>
      <c r="T73" s="32">
        <v>1</v>
      </c>
      <c r="U73" s="32">
        <v>2</v>
      </c>
      <c r="V73" s="32">
        <v>-1</v>
      </c>
      <c r="W73" s="32">
        <v>1</v>
      </c>
      <c r="X73" s="32">
        <v>2</v>
      </c>
      <c r="Y73" s="32">
        <v>1</v>
      </c>
      <c r="Z73" s="32">
        <v>-1</v>
      </c>
      <c r="AA73" s="8" t="s">
        <v>443</v>
      </c>
      <c r="AB73" s="9" t="s">
        <v>444</v>
      </c>
      <c r="AG73" s="30">
        <v>1</v>
      </c>
      <c r="AH73" s="29">
        <v>1</v>
      </c>
      <c r="AI73" s="29">
        <v>0</v>
      </c>
      <c r="AJ73" s="29">
        <v>1</v>
      </c>
      <c r="AK73" s="29">
        <v>2</v>
      </c>
      <c r="AL73" s="29">
        <v>0</v>
      </c>
      <c r="AM73" s="29">
        <v>2</v>
      </c>
      <c r="AN73" s="29">
        <v>1</v>
      </c>
      <c r="AO73" s="29">
        <v>2</v>
      </c>
      <c r="AP73" s="29">
        <v>-1</v>
      </c>
      <c r="AQ73" s="29">
        <v>1</v>
      </c>
      <c r="AR73" s="29">
        <v>2</v>
      </c>
      <c r="AS73" s="29">
        <v>1</v>
      </c>
      <c r="AT73" s="29">
        <v>-1</v>
      </c>
    </row>
    <row r="74" spans="1:46" ht="14" x14ac:dyDescent="0.15">
      <c r="A74" s="4">
        <v>45639.445083425926</v>
      </c>
      <c r="B74" s="5" t="s">
        <v>109</v>
      </c>
      <c r="C74" s="5" t="s">
        <v>420</v>
      </c>
      <c r="D74" s="5" t="s">
        <v>58</v>
      </c>
      <c r="E74" s="5" t="s">
        <v>30</v>
      </c>
      <c r="F74" s="5" t="s">
        <v>47</v>
      </c>
      <c r="G74" s="5" t="s">
        <v>32</v>
      </c>
      <c r="I74" s="5" t="s">
        <v>49</v>
      </c>
      <c r="J74" s="5" t="s">
        <v>34</v>
      </c>
      <c r="K74" s="5" t="s">
        <v>90</v>
      </c>
      <c r="L74" s="35">
        <v>2</v>
      </c>
      <c r="M74" s="34">
        <v>2</v>
      </c>
      <c r="N74" s="34">
        <v>1</v>
      </c>
      <c r="O74" s="34">
        <v>2</v>
      </c>
      <c r="P74" s="5" t="s">
        <v>446</v>
      </c>
      <c r="Q74" s="32">
        <v>2</v>
      </c>
      <c r="R74" s="32">
        <v>2</v>
      </c>
      <c r="S74" s="32">
        <v>1</v>
      </c>
      <c r="T74" s="32">
        <v>1</v>
      </c>
      <c r="U74" s="32">
        <v>1</v>
      </c>
      <c r="V74" s="32">
        <v>1</v>
      </c>
      <c r="W74" s="32">
        <v>1</v>
      </c>
      <c r="X74" s="32">
        <v>2</v>
      </c>
      <c r="Y74" s="32">
        <v>1</v>
      </c>
      <c r="Z74" s="32">
        <v>1</v>
      </c>
      <c r="AA74" s="5" t="s">
        <v>448</v>
      </c>
      <c r="AB74" s="6" t="s">
        <v>449</v>
      </c>
      <c r="AG74" s="30">
        <v>2</v>
      </c>
      <c r="AH74" s="29">
        <v>2</v>
      </c>
      <c r="AI74" s="29">
        <v>1</v>
      </c>
      <c r="AJ74" s="29">
        <v>2</v>
      </c>
      <c r="AK74" s="29">
        <v>2</v>
      </c>
      <c r="AL74" s="29">
        <v>2</v>
      </c>
      <c r="AM74" s="29">
        <v>1</v>
      </c>
      <c r="AN74" s="29">
        <v>1</v>
      </c>
      <c r="AO74" s="29">
        <v>1</v>
      </c>
      <c r="AP74" s="29">
        <v>1</v>
      </c>
      <c r="AQ74" s="29">
        <v>1</v>
      </c>
      <c r="AR74" s="29">
        <v>2</v>
      </c>
      <c r="AS74" s="29">
        <v>1</v>
      </c>
      <c r="AT74" s="29">
        <v>1</v>
      </c>
    </row>
    <row r="75" spans="1:46" ht="14" x14ac:dyDescent="0.15">
      <c r="A75" s="7">
        <v>45639.44924180556</v>
      </c>
      <c r="B75" s="8" t="s">
        <v>57</v>
      </c>
      <c r="C75" s="8" t="s">
        <v>420</v>
      </c>
      <c r="D75" s="8" t="s">
        <v>58</v>
      </c>
      <c r="E75" s="8" t="s">
        <v>30</v>
      </c>
      <c r="F75" s="8" t="s">
        <v>450</v>
      </c>
      <c r="G75" s="8" t="s">
        <v>32</v>
      </c>
      <c r="I75" s="8" t="s">
        <v>277</v>
      </c>
      <c r="J75" s="8" t="s">
        <v>68</v>
      </c>
      <c r="K75" s="8" t="s">
        <v>90</v>
      </c>
      <c r="L75" s="35">
        <v>-2</v>
      </c>
      <c r="M75" s="34">
        <v>2</v>
      </c>
      <c r="N75" s="34">
        <v>2</v>
      </c>
      <c r="O75" s="34">
        <v>2</v>
      </c>
      <c r="P75" s="8" t="s">
        <v>452</v>
      </c>
      <c r="Q75" s="32">
        <v>0</v>
      </c>
      <c r="R75" s="32">
        <v>-1</v>
      </c>
      <c r="S75" s="32">
        <v>0</v>
      </c>
      <c r="T75" s="32">
        <v>-1</v>
      </c>
      <c r="U75" s="32">
        <v>0</v>
      </c>
      <c r="V75" s="32">
        <v>-1</v>
      </c>
      <c r="W75" s="32">
        <v>0</v>
      </c>
      <c r="X75" s="32">
        <v>0</v>
      </c>
      <c r="Y75" s="32">
        <v>0</v>
      </c>
      <c r="Z75" s="32">
        <v>-1</v>
      </c>
      <c r="AA75" s="8" t="s">
        <v>454</v>
      </c>
      <c r="AB75" s="9" t="s">
        <v>455</v>
      </c>
      <c r="AG75" s="30">
        <v>-2</v>
      </c>
      <c r="AH75" s="29">
        <v>2</v>
      </c>
      <c r="AI75" s="29">
        <v>2</v>
      </c>
      <c r="AJ75" s="29">
        <v>2</v>
      </c>
      <c r="AK75" s="29">
        <v>0</v>
      </c>
      <c r="AL75" s="29">
        <v>-1</v>
      </c>
      <c r="AM75" s="29">
        <v>0</v>
      </c>
      <c r="AN75" s="29">
        <v>-1</v>
      </c>
      <c r="AO75" s="29">
        <v>0</v>
      </c>
      <c r="AP75" s="29">
        <v>-1</v>
      </c>
      <c r="AQ75" s="29">
        <v>0</v>
      </c>
      <c r="AR75" s="29">
        <v>0</v>
      </c>
      <c r="AS75" s="29">
        <v>0</v>
      </c>
      <c r="AT75" s="29">
        <v>-1</v>
      </c>
    </row>
    <row r="76" spans="1:46" ht="14" x14ac:dyDescent="0.15">
      <c r="A76" s="4">
        <v>45639.451728032407</v>
      </c>
      <c r="B76" s="5" t="s">
        <v>57</v>
      </c>
      <c r="C76" s="5" t="s">
        <v>420</v>
      </c>
      <c r="D76" s="5" t="s">
        <v>29</v>
      </c>
      <c r="E76" s="5" t="s">
        <v>116</v>
      </c>
      <c r="F76" s="5" t="s">
        <v>34</v>
      </c>
      <c r="G76" s="5" t="s">
        <v>32</v>
      </c>
      <c r="H76" s="5" t="s">
        <v>456</v>
      </c>
      <c r="I76" s="5" t="s">
        <v>49</v>
      </c>
      <c r="J76" s="5" t="s">
        <v>34</v>
      </c>
      <c r="K76" s="5" t="s">
        <v>60</v>
      </c>
      <c r="L76" s="35">
        <v>-1</v>
      </c>
      <c r="M76" s="34">
        <v>-1</v>
      </c>
      <c r="N76" s="34">
        <v>-1</v>
      </c>
      <c r="O76" s="34">
        <v>1</v>
      </c>
      <c r="P76" s="5" t="s">
        <v>458</v>
      </c>
      <c r="Q76" s="32">
        <v>1</v>
      </c>
      <c r="R76" s="32">
        <v>2</v>
      </c>
      <c r="S76" s="32">
        <v>1</v>
      </c>
      <c r="T76" s="32">
        <v>1</v>
      </c>
      <c r="U76" s="32">
        <v>1</v>
      </c>
      <c r="V76" s="32">
        <v>1</v>
      </c>
      <c r="W76" s="32">
        <v>1</v>
      </c>
      <c r="X76" s="32">
        <v>1</v>
      </c>
      <c r="Y76" s="32">
        <v>2</v>
      </c>
      <c r="Z76" s="32">
        <v>2</v>
      </c>
      <c r="AA76" s="5" t="s">
        <v>460</v>
      </c>
      <c r="AB76" s="6" t="s">
        <v>461</v>
      </c>
      <c r="AG76" s="30">
        <v>-1</v>
      </c>
      <c r="AH76" s="29">
        <v>-1</v>
      </c>
      <c r="AI76" s="29">
        <v>-1</v>
      </c>
      <c r="AJ76" s="29">
        <v>1</v>
      </c>
      <c r="AK76" s="29">
        <v>1</v>
      </c>
      <c r="AL76" s="29">
        <v>2</v>
      </c>
      <c r="AM76" s="29">
        <v>1</v>
      </c>
      <c r="AN76" s="29">
        <v>1</v>
      </c>
      <c r="AO76" s="29">
        <v>1</v>
      </c>
      <c r="AP76" s="29">
        <v>1</v>
      </c>
      <c r="AQ76" s="29">
        <v>1</v>
      </c>
      <c r="AR76" s="29">
        <v>1</v>
      </c>
      <c r="AS76" s="29">
        <v>2</v>
      </c>
      <c r="AT76" s="29">
        <v>2</v>
      </c>
    </row>
    <row r="77" spans="1:46" ht="14" x14ac:dyDescent="0.15">
      <c r="A77" s="7">
        <v>45639.453764282407</v>
      </c>
      <c r="B77" s="8" t="s">
        <v>109</v>
      </c>
      <c r="C77" s="8" t="s">
        <v>420</v>
      </c>
      <c r="D77" s="8" t="s">
        <v>58</v>
      </c>
      <c r="E77" s="8" t="s">
        <v>30</v>
      </c>
      <c r="F77" s="8" t="s">
        <v>88</v>
      </c>
      <c r="G77" s="8" t="s">
        <v>32</v>
      </c>
      <c r="I77" s="8" t="s">
        <v>81</v>
      </c>
      <c r="J77" s="8" t="s">
        <v>68</v>
      </c>
      <c r="K77" s="8" t="s">
        <v>50</v>
      </c>
      <c r="L77" s="35">
        <v>2</v>
      </c>
      <c r="M77" s="34">
        <v>1</v>
      </c>
      <c r="N77" s="34">
        <v>0</v>
      </c>
      <c r="O77" s="34">
        <v>1</v>
      </c>
      <c r="P77" s="8" t="s">
        <v>463</v>
      </c>
      <c r="Q77" s="32">
        <v>1</v>
      </c>
      <c r="R77" s="32">
        <v>0</v>
      </c>
      <c r="S77" s="32">
        <v>0</v>
      </c>
      <c r="T77" s="32">
        <v>1</v>
      </c>
      <c r="U77" s="32">
        <v>2</v>
      </c>
      <c r="V77" s="32">
        <v>1</v>
      </c>
      <c r="W77" s="32">
        <v>0</v>
      </c>
      <c r="X77" s="32">
        <v>2</v>
      </c>
      <c r="Y77" s="32">
        <v>1</v>
      </c>
      <c r="Z77" s="32">
        <v>-1</v>
      </c>
      <c r="AA77" s="8" t="s">
        <v>465</v>
      </c>
      <c r="AB77" s="9" t="s">
        <v>466</v>
      </c>
      <c r="AG77" s="30">
        <v>2</v>
      </c>
      <c r="AH77" s="29">
        <v>1</v>
      </c>
      <c r="AI77" s="29">
        <v>0</v>
      </c>
      <c r="AJ77" s="29">
        <v>1</v>
      </c>
      <c r="AK77" s="29">
        <v>1</v>
      </c>
      <c r="AL77" s="29">
        <v>0</v>
      </c>
      <c r="AM77" s="29">
        <v>0</v>
      </c>
      <c r="AN77" s="29">
        <v>1</v>
      </c>
      <c r="AO77" s="29">
        <v>2</v>
      </c>
      <c r="AP77" s="29">
        <v>1</v>
      </c>
      <c r="AQ77" s="29">
        <v>0</v>
      </c>
      <c r="AR77" s="29">
        <v>2</v>
      </c>
      <c r="AS77" s="29">
        <v>1</v>
      </c>
      <c r="AT77" s="29">
        <v>-1</v>
      </c>
    </row>
    <row r="78" spans="1:46" ht="14" x14ac:dyDescent="0.15">
      <c r="A78" s="4">
        <v>45639.457537511575</v>
      </c>
      <c r="B78" s="5" t="s">
        <v>467</v>
      </c>
      <c r="C78" s="5" t="s">
        <v>420</v>
      </c>
      <c r="D78" s="5" t="s">
        <v>58</v>
      </c>
      <c r="E78" s="5" t="s">
        <v>30</v>
      </c>
      <c r="F78" s="5" t="s">
        <v>88</v>
      </c>
      <c r="G78" s="5" t="s">
        <v>48</v>
      </c>
      <c r="I78" s="5" t="s">
        <v>49</v>
      </c>
      <c r="J78" s="5" t="s">
        <v>35</v>
      </c>
      <c r="K78" s="5" t="s">
        <v>50</v>
      </c>
      <c r="L78" s="35">
        <v>1</v>
      </c>
      <c r="M78" s="34">
        <v>1</v>
      </c>
      <c r="N78" s="34">
        <v>0</v>
      </c>
      <c r="O78" s="34">
        <v>0</v>
      </c>
      <c r="P78" s="5" t="s">
        <v>469</v>
      </c>
      <c r="Q78" s="32">
        <v>0</v>
      </c>
      <c r="R78" s="32">
        <v>0</v>
      </c>
      <c r="S78" s="32">
        <v>0</v>
      </c>
      <c r="T78" s="32">
        <v>0</v>
      </c>
      <c r="U78" s="32">
        <v>2</v>
      </c>
      <c r="V78" s="32">
        <v>-1</v>
      </c>
      <c r="W78" s="32">
        <v>-2</v>
      </c>
      <c r="X78" s="32">
        <v>0</v>
      </c>
      <c r="Y78" s="32">
        <v>-1</v>
      </c>
      <c r="Z78" s="32">
        <v>2</v>
      </c>
      <c r="AA78" s="5" t="s">
        <v>471</v>
      </c>
      <c r="AB78" s="6" t="s">
        <v>472</v>
      </c>
      <c r="AG78" s="30">
        <v>1</v>
      </c>
      <c r="AH78" s="29">
        <v>1</v>
      </c>
      <c r="AI78" s="29">
        <v>0</v>
      </c>
      <c r="AJ78" s="29">
        <v>0</v>
      </c>
      <c r="AK78" s="29">
        <v>0</v>
      </c>
      <c r="AL78" s="29">
        <v>0</v>
      </c>
      <c r="AM78" s="29">
        <v>0</v>
      </c>
      <c r="AN78" s="29">
        <v>0</v>
      </c>
      <c r="AO78" s="29">
        <v>2</v>
      </c>
      <c r="AP78" s="29">
        <v>-1</v>
      </c>
      <c r="AQ78" s="29">
        <v>-2</v>
      </c>
      <c r="AR78" s="29">
        <v>0</v>
      </c>
      <c r="AS78" s="29">
        <v>-1</v>
      </c>
      <c r="AT78" s="29">
        <v>2</v>
      </c>
    </row>
    <row r="79" spans="1:46" ht="14" x14ac:dyDescent="0.15">
      <c r="A79" s="7">
        <v>45639.458701747688</v>
      </c>
      <c r="B79" s="8" t="s">
        <v>283</v>
      </c>
      <c r="C79" s="8" t="s">
        <v>420</v>
      </c>
      <c r="D79" s="8" t="s">
        <v>29</v>
      </c>
      <c r="E79" s="8" t="s">
        <v>30</v>
      </c>
      <c r="F79" s="8" t="s">
        <v>88</v>
      </c>
      <c r="G79" s="8" t="s">
        <v>48</v>
      </c>
      <c r="H79" s="8" t="s">
        <v>473</v>
      </c>
      <c r="I79" s="8" t="s">
        <v>277</v>
      </c>
      <c r="J79" s="8" t="s">
        <v>122</v>
      </c>
      <c r="K79" s="8" t="s">
        <v>50</v>
      </c>
      <c r="L79" s="35">
        <v>0</v>
      </c>
      <c r="M79" s="34">
        <v>2</v>
      </c>
      <c r="N79" s="34">
        <v>-1</v>
      </c>
      <c r="O79" s="34">
        <v>1</v>
      </c>
      <c r="P79" s="8" t="s">
        <v>475</v>
      </c>
      <c r="Q79" s="32">
        <v>1</v>
      </c>
      <c r="R79" s="32">
        <v>0</v>
      </c>
      <c r="S79" s="32">
        <v>1</v>
      </c>
      <c r="T79" s="32">
        <v>1</v>
      </c>
      <c r="U79" s="32">
        <v>1</v>
      </c>
      <c r="V79" s="32">
        <v>-1</v>
      </c>
      <c r="W79" s="32">
        <v>1</v>
      </c>
      <c r="X79" s="32">
        <v>1</v>
      </c>
      <c r="Y79" s="32">
        <v>0</v>
      </c>
      <c r="Z79" s="32">
        <v>1</v>
      </c>
      <c r="AA79" s="8" t="s">
        <v>477</v>
      </c>
      <c r="AB79" s="9" t="s">
        <v>128</v>
      </c>
      <c r="AG79" s="30">
        <v>0</v>
      </c>
      <c r="AH79" s="29">
        <v>2</v>
      </c>
      <c r="AI79" s="29">
        <v>-1</v>
      </c>
      <c r="AJ79" s="29">
        <v>1</v>
      </c>
      <c r="AK79" s="29">
        <v>1</v>
      </c>
      <c r="AL79" s="29">
        <v>0</v>
      </c>
      <c r="AM79" s="29">
        <v>1</v>
      </c>
      <c r="AN79" s="29">
        <v>1</v>
      </c>
      <c r="AO79" s="29">
        <v>1</v>
      </c>
      <c r="AP79" s="29">
        <v>-1</v>
      </c>
      <c r="AQ79" s="29">
        <v>1</v>
      </c>
      <c r="AR79" s="29">
        <v>1</v>
      </c>
      <c r="AS79" s="29">
        <v>0</v>
      </c>
      <c r="AT79" s="29">
        <v>1</v>
      </c>
    </row>
    <row r="80" spans="1:46" ht="14" x14ac:dyDescent="0.15">
      <c r="A80" s="4">
        <v>45639.459603935189</v>
      </c>
      <c r="B80" s="5" t="s">
        <v>478</v>
      </c>
      <c r="C80" s="5" t="s">
        <v>420</v>
      </c>
      <c r="D80" s="5" t="s">
        <v>58</v>
      </c>
      <c r="E80" s="5" t="s">
        <v>30</v>
      </c>
      <c r="F80" s="5" t="s">
        <v>88</v>
      </c>
      <c r="G80" s="5" t="s">
        <v>48</v>
      </c>
      <c r="H80" s="5" t="s">
        <v>479</v>
      </c>
      <c r="I80" s="5" t="s">
        <v>480</v>
      </c>
      <c r="J80" s="5" t="s">
        <v>35</v>
      </c>
      <c r="K80" s="5" t="s">
        <v>90</v>
      </c>
      <c r="L80" s="35">
        <v>2</v>
      </c>
      <c r="M80" s="34">
        <v>1</v>
      </c>
      <c r="N80" s="34">
        <v>1</v>
      </c>
      <c r="O80" s="34">
        <v>1</v>
      </c>
      <c r="P80" s="5" t="s">
        <v>482</v>
      </c>
      <c r="Q80" s="32">
        <v>1</v>
      </c>
      <c r="R80" s="32">
        <v>1</v>
      </c>
      <c r="S80" s="32">
        <v>1</v>
      </c>
      <c r="T80" s="32">
        <v>2</v>
      </c>
      <c r="U80" s="32">
        <v>1</v>
      </c>
      <c r="V80" s="32">
        <v>2</v>
      </c>
      <c r="W80" s="32">
        <v>2</v>
      </c>
      <c r="X80" s="32">
        <v>2</v>
      </c>
      <c r="Y80" s="32">
        <v>2</v>
      </c>
      <c r="Z80" s="32">
        <v>-2</v>
      </c>
      <c r="AA80" s="5" t="s">
        <v>484</v>
      </c>
      <c r="AB80" s="6" t="s">
        <v>485</v>
      </c>
      <c r="AG80" s="30">
        <v>2</v>
      </c>
      <c r="AH80" s="29">
        <v>1</v>
      </c>
      <c r="AI80" s="29">
        <v>1</v>
      </c>
      <c r="AJ80" s="29">
        <v>1</v>
      </c>
      <c r="AK80" s="29">
        <v>1</v>
      </c>
      <c r="AL80" s="29">
        <v>1</v>
      </c>
      <c r="AM80" s="29">
        <v>1</v>
      </c>
      <c r="AN80" s="29">
        <v>2</v>
      </c>
      <c r="AO80" s="29">
        <v>1</v>
      </c>
      <c r="AP80" s="29">
        <v>2</v>
      </c>
      <c r="AQ80" s="29">
        <v>2</v>
      </c>
      <c r="AR80" s="29">
        <v>2</v>
      </c>
      <c r="AS80" s="29">
        <v>2</v>
      </c>
      <c r="AT80" s="29">
        <v>-2</v>
      </c>
    </row>
    <row r="81" spans="1:46" ht="14" x14ac:dyDescent="0.15">
      <c r="A81" s="7">
        <v>45639.46015543981</v>
      </c>
      <c r="B81" s="8" t="s">
        <v>486</v>
      </c>
      <c r="C81" s="8" t="s">
        <v>420</v>
      </c>
      <c r="D81" s="8" t="s">
        <v>58</v>
      </c>
      <c r="E81" s="8" t="s">
        <v>30</v>
      </c>
      <c r="F81" s="8" t="s">
        <v>88</v>
      </c>
      <c r="G81" s="8" t="s">
        <v>32</v>
      </c>
      <c r="H81" s="8" t="s">
        <v>487</v>
      </c>
      <c r="I81" s="8" t="s">
        <v>49</v>
      </c>
      <c r="J81" s="8" t="s">
        <v>34</v>
      </c>
      <c r="K81" s="8" t="s">
        <v>60</v>
      </c>
      <c r="L81" s="35">
        <v>1</v>
      </c>
      <c r="M81" s="34">
        <v>1</v>
      </c>
      <c r="N81" s="34">
        <v>2</v>
      </c>
      <c r="O81" s="34">
        <v>1</v>
      </c>
      <c r="P81" s="8" t="s">
        <v>489</v>
      </c>
      <c r="Q81" s="32">
        <v>1</v>
      </c>
      <c r="R81" s="32">
        <v>0</v>
      </c>
      <c r="S81" s="32">
        <v>2</v>
      </c>
      <c r="T81" s="32">
        <v>2</v>
      </c>
      <c r="U81" s="32">
        <v>-1</v>
      </c>
      <c r="V81" s="32">
        <v>2</v>
      </c>
      <c r="W81" s="32">
        <v>2</v>
      </c>
      <c r="X81" s="32">
        <v>2</v>
      </c>
      <c r="Y81" s="32">
        <v>2</v>
      </c>
      <c r="Z81" s="32">
        <v>-1</v>
      </c>
      <c r="AA81" s="8" t="s">
        <v>491</v>
      </c>
      <c r="AB81" s="9" t="s">
        <v>492</v>
      </c>
      <c r="AG81" s="30">
        <v>1</v>
      </c>
      <c r="AH81" s="29">
        <v>1</v>
      </c>
      <c r="AI81" s="29">
        <v>2</v>
      </c>
      <c r="AJ81" s="29">
        <v>1</v>
      </c>
      <c r="AK81" s="29">
        <v>1</v>
      </c>
      <c r="AL81" s="29">
        <v>0</v>
      </c>
      <c r="AM81" s="29">
        <v>2</v>
      </c>
      <c r="AN81" s="29">
        <v>2</v>
      </c>
      <c r="AO81" s="29">
        <v>-1</v>
      </c>
      <c r="AP81" s="29">
        <v>2</v>
      </c>
      <c r="AQ81" s="29">
        <v>2</v>
      </c>
      <c r="AR81" s="29">
        <v>2</v>
      </c>
      <c r="AS81" s="29">
        <v>2</v>
      </c>
      <c r="AT81" s="29">
        <v>-1</v>
      </c>
    </row>
    <row r="82" spans="1:46" ht="14" x14ac:dyDescent="0.15">
      <c r="A82" s="4">
        <v>45639.460695057875</v>
      </c>
      <c r="B82" s="5" t="s">
        <v>182</v>
      </c>
      <c r="C82" s="5" t="s">
        <v>420</v>
      </c>
      <c r="D82" s="5" t="s">
        <v>58</v>
      </c>
      <c r="E82" s="5" t="s">
        <v>30</v>
      </c>
      <c r="F82" s="5" t="s">
        <v>67</v>
      </c>
      <c r="G82" s="5" t="s">
        <v>34</v>
      </c>
      <c r="I82" s="5" t="s">
        <v>277</v>
      </c>
      <c r="J82" s="5" t="s">
        <v>35</v>
      </c>
      <c r="K82" s="5" t="s">
        <v>36</v>
      </c>
      <c r="L82" s="35">
        <v>2</v>
      </c>
      <c r="M82" s="34">
        <v>1</v>
      </c>
      <c r="N82" s="34">
        <v>1</v>
      </c>
      <c r="O82" s="34">
        <v>-1</v>
      </c>
      <c r="P82" s="5" t="s">
        <v>494</v>
      </c>
      <c r="Q82" s="32">
        <v>2</v>
      </c>
      <c r="R82" s="32">
        <v>0</v>
      </c>
      <c r="S82" s="32">
        <v>-1</v>
      </c>
      <c r="T82" s="32">
        <v>-1</v>
      </c>
      <c r="U82" s="32">
        <v>-1</v>
      </c>
      <c r="V82" s="32">
        <v>1</v>
      </c>
      <c r="W82" s="32">
        <v>-1</v>
      </c>
      <c r="X82" s="32">
        <v>2</v>
      </c>
      <c r="Y82" s="32">
        <v>2</v>
      </c>
      <c r="Z82" s="32">
        <v>-1</v>
      </c>
      <c r="AA82" s="5" t="s">
        <v>496</v>
      </c>
      <c r="AB82" s="6" t="s">
        <v>497</v>
      </c>
      <c r="AG82" s="30">
        <v>2</v>
      </c>
      <c r="AH82" s="29">
        <v>1</v>
      </c>
      <c r="AI82" s="29">
        <v>1</v>
      </c>
      <c r="AJ82" s="29">
        <v>-1</v>
      </c>
      <c r="AK82" s="29">
        <v>2</v>
      </c>
      <c r="AL82" s="29">
        <v>0</v>
      </c>
      <c r="AM82" s="29">
        <v>-1</v>
      </c>
      <c r="AN82" s="29">
        <v>-1</v>
      </c>
      <c r="AO82" s="29">
        <v>-1</v>
      </c>
      <c r="AP82" s="29">
        <v>1</v>
      </c>
      <c r="AQ82" s="29">
        <v>-1</v>
      </c>
      <c r="AR82" s="29">
        <v>2</v>
      </c>
      <c r="AS82" s="29">
        <v>2</v>
      </c>
      <c r="AT82" s="29">
        <v>-1</v>
      </c>
    </row>
    <row r="83" spans="1:46" ht="14" x14ac:dyDescent="0.15">
      <c r="A83" s="7">
        <v>45639.4609571412</v>
      </c>
      <c r="B83" s="8" t="s">
        <v>498</v>
      </c>
      <c r="C83" s="8" t="s">
        <v>420</v>
      </c>
      <c r="D83" s="8" t="s">
        <v>58</v>
      </c>
      <c r="E83" s="8" t="s">
        <v>30</v>
      </c>
      <c r="F83" s="8" t="s">
        <v>88</v>
      </c>
      <c r="G83" s="8" t="s">
        <v>32</v>
      </c>
      <c r="H83" s="8" t="s">
        <v>499</v>
      </c>
      <c r="I83" s="8" t="s">
        <v>81</v>
      </c>
      <c r="J83" s="8" t="s">
        <v>68</v>
      </c>
      <c r="K83" s="8" t="s">
        <v>36</v>
      </c>
      <c r="L83" s="35">
        <v>1</v>
      </c>
      <c r="M83" s="34">
        <v>-1</v>
      </c>
      <c r="N83" s="34">
        <v>0</v>
      </c>
      <c r="O83" s="34">
        <v>1</v>
      </c>
      <c r="P83" s="8" t="s">
        <v>501</v>
      </c>
      <c r="Q83" s="32">
        <v>1</v>
      </c>
      <c r="R83" s="32">
        <v>1</v>
      </c>
      <c r="S83" s="32">
        <v>1</v>
      </c>
      <c r="T83" s="32">
        <v>2</v>
      </c>
      <c r="U83" s="32">
        <v>2</v>
      </c>
      <c r="V83" s="32">
        <v>0</v>
      </c>
      <c r="W83" s="32">
        <v>1</v>
      </c>
      <c r="X83" s="32">
        <v>1</v>
      </c>
      <c r="Y83" s="32">
        <v>0</v>
      </c>
      <c r="Z83" s="32">
        <v>-1</v>
      </c>
      <c r="AA83" s="8" t="s">
        <v>503</v>
      </c>
      <c r="AB83" s="9" t="s">
        <v>504</v>
      </c>
      <c r="AG83" s="30">
        <v>1</v>
      </c>
      <c r="AH83" s="29">
        <v>-1</v>
      </c>
      <c r="AI83" s="29">
        <v>0</v>
      </c>
      <c r="AJ83" s="29">
        <v>1</v>
      </c>
      <c r="AK83" s="29">
        <v>1</v>
      </c>
      <c r="AL83" s="29">
        <v>1</v>
      </c>
      <c r="AM83" s="29">
        <v>1</v>
      </c>
      <c r="AN83" s="29">
        <v>2</v>
      </c>
      <c r="AO83" s="29">
        <v>2</v>
      </c>
      <c r="AP83" s="29">
        <v>0</v>
      </c>
      <c r="AQ83" s="29">
        <v>1</v>
      </c>
      <c r="AR83" s="29">
        <v>1</v>
      </c>
      <c r="AS83" s="29">
        <v>0</v>
      </c>
      <c r="AT83" s="29">
        <v>-1</v>
      </c>
    </row>
    <row r="84" spans="1:46" ht="14" x14ac:dyDescent="0.15">
      <c r="A84" s="4">
        <v>45639.462307870373</v>
      </c>
      <c r="B84" s="5" t="s">
        <v>27</v>
      </c>
      <c r="C84" s="5" t="s">
        <v>420</v>
      </c>
      <c r="D84" s="5" t="s">
        <v>29</v>
      </c>
      <c r="E84" s="5" t="s">
        <v>30</v>
      </c>
      <c r="F84" s="5" t="s">
        <v>34</v>
      </c>
      <c r="G84" s="5" t="s">
        <v>32</v>
      </c>
      <c r="H84" s="5" t="s">
        <v>505</v>
      </c>
      <c r="I84" s="5" t="s">
        <v>34</v>
      </c>
      <c r="J84" s="5" t="s">
        <v>122</v>
      </c>
      <c r="K84" s="5" t="s">
        <v>36</v>
      </c>
      <c r="L84" s="35">
        <v>1</v>
      </c>
      <c r="M84" s="34">
        <v>1</v>
      </c>
      <c r="N84" s="34">
        <v>1</v>
      </c>
      <c r="O84" s="34">
        <v>1</v>
      </c>
      <c r="P84" s="5" t="s">
        <v>507</v>
      </c>
      <c r="Q84" s="32">
        <v>1</v>
      </c>
      <c r="R84" s="32">
        <v>-1</v>
      </c>
      <c r="S84" s="32">
        <v>1</v>
      </c>
      <c r="T84" s="32">
        <v>1</v>
      </c>
      <c r="U84" s="32">
        <v>1</v>
      </c>
      <c r="V84" s="32">
        <v>0</v>
      </c>
      <c r="W84" s="32">
        <v>1</v>
      </c>
      <c r="X84" s="32">
        <v>1</v>
      </c>
      <c r="Y84" s="32">
        <v>0</v>
      </c>
      <c r="Z84" s="32">
        <v>-1</v>
      </c>
      <c r="AA84" s="5" t="s">
        <v>509</v>
      </c>
      <c r="AB84" s="6" t="s">
        <v>510</v>
      </c>
      <c r="AG84" s="30">
        <v>1</v>
      </c>
      <c r="AH84" s="29">
        <v>1</v>
      </c>
      <c r="AI84" s="29">
        <v>1</v>
      </c>
      <c r="AJ84" s="29">
        <v>1</v>
      </c>
      <c r="AK84" s="29">
        <v>1</v>
      </c>
      <c r="AL84" s="29">
        <v>-1</v>
      </c>
      <c r="AM84" s="29">
        <v>1</v>
      </c>
      <c r="AN84" s="29">
        <v>1</v>
      </c>
      <c r="AO84" s="29">
        <v>1</v>
      </c>
      <c r="AP84" s="29">
        <v>0</v>
      </c>
      <c r="AQ84" s="29">
        <v>1</v>
      </c>
      <c r="AR84" s="29">
        <v>1</v>
      </c>
      <c r="AS84" s="29">
        <v>0</v>
      </c>
      <c r="AT84" s="29">
        <v>-1</v>
      </c>
    </row>
    <row r="85" spans="1:46" ht="14" x14ac:dyDescent="0.15">
      <c r="A85" s="7">
        <v>45639.463467152775</v>
      </c>
      <c r="B85" s="8" t="s">
        <v>57</v>
      </c>
      <c r="C85" s="8" t="s">
        <v>420</v>
      </c>
      <c r="D85" s="8" t="s">
        <v>58</v>
      </c>
      <c r="E85" s="8" t="s">
        <v>116</v>
      </c>
      <c r="F85" s="8" t="s">
        <v>47</v>
      </c>
      <c r="G85" s="8" t="s">
        <v>48</v>
      </c>
      <c r="I85" s="8" t="s">
        <v>480</v>
      </c>
      <c r="J85" s="8" t="s">
        <v>68</v>
      </c>
      <c r="K85" s="8" t="s">
        <v>36</v>
      </c>
      <c r="L85" s="35">
        <v>2</v>
      </c>
      <c r="M85" s="34">
        <v>1</v>
      </c>
      <c r="N85" s="34">
        <v>1</v>
      </c>
      <c r="O85" s="34">
        <v>-1</v>
      </c>
      <c r="P85" s="8" t="s">
        <v>512</v>
      </c>
      <c r="Q85" s="32">
        <v>-1</v>
      </c>
      <c r="R85" s="32">
        <v>-1</v>
      </c>
      <c r="S85" s="32">
        <v>1</v>
      </c>
      <c r="T85" s="32">
        <v>1</v>
      </c>
      <c r="U85" s="32">
        <v>-1</v>
      </c>
      <c r="V85" s="32">
        <v>1</v>
      </c>
      <c r="W85" s="32">
        <v>1</v>
      </c>
      <c r="X85" s="32">
        <v>1</v>
      </c>
      <c r="Y85" s="32">
        <v>1</v>
      </c>
      <c r="Z85" s="32">
        <v>-1</v>
      </c>
      <c r="AA85" s="8" t="s">
        <v>514</v>
      </c>
      <c r="AB85" s="9" t="s">
        <v>65</v>
      </c>
      <c r="AG85" s="30">
        <v>2</v>
      </c>
      <c r="AH85" s="29">
        <v>1</v>
      </c>
      <c r="AI85" s="29">
        <v>1</v>
      </c>
      <c r="AJ85" s="29">
        <v>-1</v>
      </c>
      <c r="AK85" s="29">
        <v>-1</v>
      </c>
      <c r="AL85" s="29">
        <v>-1</v>
      </c>
      <c r="AM85" s="29">
        <v>1</v>
      </c>
      <c r="AN85" s="29">
        <v>1</v>
      </c>
      <c r="AO85" s="29">
        <v>-1</v>
      </c>
      <c r="AP85" s="29">
        <v>1</v>
      </c>
      <c r="AQ85" s="29">
        <v>1</v>
      </c>
      <c r="AR85" s="29">
        <v>1</v>
      </c>
      <c r="AS85" s="29">
        <v>1</v>
      </c>
      <c r="AT85" s="29">
        <v>-1</v>
      </c>
    </row>
    <row r="86" spans="1:46" ht="14" x14ac:dyDescent="0.15">
      <c r="A86" s="4">
        <v>45639.574156145834</v>
      </c>
      <c r="B86" s="5" t="s">
        <v>57</v>
      </c>
      <c r="C86" s="5" t="s">
        <v>420</v>
      </c>
      <c r="D86" s="5" t="s">
        <v>58</v>
      </c>
      <c r="E86" s="5" t="s">
        <v>30</v>
      </c>
      <c r="F86" s="5" t="s">
        <v>88</v>
      </c>
      <c r="G86" s="5" t="s">
        <v>48</v>
      </c>
      <c r="I86" s="5" t="s">
        <v>104</v>
      </c>
      <c r="J86" s="5" t="s">
        <v>35</v>
      </c>
      <c r="K86" s="5" t="s">
        <v>50</v>
      </c>
      <c r="L86" s="35">
        <v>1</v>
      </c>
      <c r="M86" s="34">
        <v>2</v>
      </c>
      <c r="N86" s="34">
        <v>2</v>
      </c>
      <c r="O86" s="34">
        <v>1</v>
      </c>
      <c r="P86" s="5" t="s">
        <v>516</v>
      </c>
      <c r="Q86" s="32">
        <v>2</v>
      </c>
      <c r="R86" s="32">
        <v>2</v>
      </c>
      <c r="S86" s="32">
        <v>1</v>
      </c>
      <c r="T86" s="32">
        <v>2</v>
      </c>
      <c r="U86" s="32">
        <v>2</v>
      </c>
      <c r="V86" s="32">
        <v>1</v>
      </c>
      <c r="W86" s="32">
        <v>1</v>
      </c>
      <c r="X86" s="32">
        <v>2</v>
      </c>
      <c r="Y86" s="32">
        <v>2</v>
      </c>
      <c r="Z86" s="32">
        <v>-2</v>
      </c>
      <c r="AA86" s="5" t="s">
        <v>518</v>
      </c>
      <c r="AB86" s="6" t="s">
        <v>519</v>
      </c>
      <c r="AG86" s="30">
        <v>1</v>
      </c>
      <c r="AH86" s="29">
        <v>2</v>
      </c>
      <c r="AI86" s="29">
        <v>2</v>
      </c>
      <c r="AJ86" s="29">
        <v>1</v>
      </c>
      <c r="AK86" s="29">
        <v>2</v>
      </c>
      <c r="AL86" s="29">
        <v>2</v>
      </c>
      <c r="AM86" s="29">
        <v>1</v>
      </c>
      <c r="AN86" s="29">
        <v>2</v>
      </c>
      <c r="AO86" s="29">
        <v>2</v>
      </c>
      <c r="AP86" s="29">
        <v>1</v>
      </c>
      <c r="AQ86" s="29">
        <v>1</v>
      </c>
      <c r="AR86" s="29">
        <v>2</v>
      </c>
      <c r="AS86" s="29">
        <v>2</v>
      </c>
      <c r="AT86" s="29">
        <v>-2</v>
      </c>
    </row>
    <row r="87" spans="1:46" ht="14" x14ac:dyDescent="0.15">
      <c r="A87" s="7">
        <v>45639.57941875</v>
      </c>
      <c r="B87" s="8" t="s">
        <v>57</v>
      </c>
      <c r="C87" s="8" t="s">
        <v>420</v>
      </c>
      <c r="D87" s="8" t="s">
        <v>58</v>
      </c>
      <c r="E87" s="8" t="s">
        <v>116</v>
      </c>
      <c r="F87" s="8" t="s">
        <v>47</v>
      </c>
      <c r="G87" s="8" t="s">
        <v>48</v>
      </c>
      <c r="I87" s="8" t="s">
        <v>245</v>
      </c>
      <c r="J87" s="8" t="s">
        <v>35</v>
      </c>
      <c r="K87" s="8" t="s">
        <v>123</v>
      </c>
      <c r="L87" s="35">
        <v>2</v>
      </c>
      <c r="M87" s="34">
        <v>2</v>
      </c>
      <c r="N87" s="34">
        <v>2</v>
      </c>
      <c r="O87" s="34">
        <v>2</v>
      </c>
      <c r="P87" s="8" t="s">
        <v>521</v>
      </c>
      <c r="Q87" s="32">
        <v>2</v>
      </c>
      <c r="R87" s="32">
        <v>2</v>
      </c>
      <c r="S87" s="32">
        <v>2</v>
      </c>
      <c r="T87" s="32">
        <v>2</v>
      </c>
      <c r="U87" s="32">
        <v>1</v>
      </c>
      <c r="V87" s="32">
        <v>2</v>
      </c>
      <c r="W87" s="32">
        <v>2</v>
      </c>
      <c r="X87" s="32">
        <v>2</v>
      </c>
      <c r="Y87" s="32">
        <v>1</v>
      </c>
      <c r="Z87" s="32">
        <v>-1</v>
      </c>
      <c r="AA87" s="8" t="s">
        <v>523</v>
      </c>
      <c r="AG87" s="30">
        <v>2</v>
      </c>
      <c r="AH87" s="29">
        <v>2</v>
      </c>
      <c r="AI87" s="29">
        <v>2</v>
      </c>
      <c r="AJ87" s="29">
        <v>2</v>
      </c>
      <c r="AK87" s="29">
        <v>2</v>
      </c>
      <c r="AL87" s="29">
        <v>2</v>
      </c>
      <c r="AM87" s="29">
        <v>2</v>
      </c>
      <c r="AN87" s="29">
        <v>2</v>
      </c>
      <c r="AO87" s="29">
        <v>1</v>
      </c>
      <c r="AP87" s="29">
        <v>2</v>
      </c>
      <c r="AQ87" s="29">
        <v>2</v>
      </c>
      <c r="AR87" s="29">
        <v>2</v>
      </c>
      <c r="AS87" s="29">
        <v>1</v>
      </c>
      <c r="AT87" s="29">
        <v>-1</v>
      </c>
    </row>
    <row r="88" spans="1:46" ht="14" x14ac:dyDescent="0.15">
      <c r="A88" s="4">
        <v>45639.579726053242</v>
      </c>
      <c r="B88" s="5" t="s">
        <v>524</v>
      </c>
      <c r="C88" s="5" t="s">
        <v>420</v>
      </c>
      <c r="D88" s="5" t="s">
        <v>58</v>
      </c>
      <c r="E88" s="5" t="s">
        <v>30</v>
      </c>
      <c r="F88" s="5" t="s">
        <v>88</v>
      </c>
      <c r="G88" s="5" t="s">
        <v>48</v>
      </c>
      <c r="I88" s="5" t="s">
        <v>49</v>
      </c>
      <c r="J88" s="5" t="s">
        <v>122</v>
      </c>
      <c r="K88" s="5" t="s">
        <v>90</v>
      </c>
      <c r="L88" s="35">
        <v>1</v>
      </c>
      <c r="M88" s="34">
        <v>1</v>
      </c>
      <c r="N88" s="34">
        <v>0</v>
      </c>
      <c r="O88" s="34">
        <v>2</v>
      </c>
      <c r="P88" s="5" t="s">
        <v>526</v>
      </c>
      <c r="Q88" s="32">
        <v>2</v>
      </c>
      <c r="R88" s="32">
        <v>2</v>
      </c>
      <c r="S88" s="32">
        <v>1</v>
      </c>
      <c r="T88" s="32">
        <v>1</v>
      </c>
      <c r="U88" s="32">
        <v>-1</v>
      </c>
      <c r="V88" s="32">
        <v>0</v>
      </c>
      <c r="W88" s="32">
        <v>2</v>
      </c>
      <c r="X88" s="32">
        <v>2</v>
      </c>
      <c r="Y88" s="32">
        <v>-1</v>
      </c>
      <c r="Z88" s="32">
        <v>-1</v>
      </c>
      <c r="AA88" s="5" t="s">
        <v>528</v>
      </c>
      <c r="AG88" s="30">
        <v>1</v>
      </c>
      <c r="AH88" s="29">
        <v>1</v>
      </c>
      <c r="AI88" s="29">
        <v>0</v>
      </c>
      <c r="AJ88" s="29">
        <v>2</v>
      </c>
      <c r="AK88" s="29">
        <v>2</v>
      </c>
      <c r="AL88" s="29">
        <v>2</v>
      </c>
      <c r="AM88" s="29">
        <v>1</v>
      </c>
      <c r="AN88" s="29">
        <v>1</v>
      </c>
      <c r="AO88" s="29">
        <v>-1</v>
      </c>
      <c r="AP88" s="29">
        <v>0</v>
      </c>
      <c r="AQ88" s="29">
        <v>2</v>
      </c>
      <c r="AR88" s="29">
        <v>2</v>
      </c>
      <c r="AS88" s="29">
        <v>-1</v>
      </c>
      <c r="AT88" s="29">
        <v>-1</v>
      </c>
    </row>
    <row r="89" spans="1:46" ht="14" x14ac:dyDescent="0.15">
      <c r="A89" s="7">
        <v>45639.580010347221</v>
      </c>
      <c r="B89" s="8" t="s">
        <v>529</v>
      </c>
      <c r="C89" s="8" t="s">
        <v>420</v>
      </c>
      <c r="D89" s="8" t="s">
        <v>58</v>
      </c>
      <c r="E89" s="8" t="s">
        <v>30</v>
      </c>
      <c r="F89" s="8" t="s">
        <v>88</v>
      </c>
      <c r="G89" s="8" t="s">
        <v>48</v>
      </c>
      <c r="I89" s="8" t="s">
        <v>34</v>
      </c>
      <c r="J89" s="8" t="s">
        <v>68</v>
      </c>
      <c r="K89" s="8" t="s">
        <v>50</v>
      </c>
      <c r="L89" s="35">
        <v>2</v>
      </c>
      <c r="M89" s="34">
        <v>2</v>
      </c>
      <c r="N89" s="34">
        <v>0</v>
      </c>
      <c r="O89" s="34">
        <v>2</v>
      </c>
      <c r="P89" s="8" t="s">
        <v>531</v>
      </c>
      <c r="Q89" s="32">
        <v>2</v>
      </c>
      <c r="R89" s="32">
        <v>1</v>
      </c>
      <c r="S89" s="32">
        <v>2</v>
      </c>
      <c r="T89" s="32">
        <v>1</v>
      </c>
      <c r="U89" s="32">
        <v>2</v>
      </c>
      <c r="V89" s="32">
        <v>2</v>
      </c>
      <c r="W89" s="32">
        <v>2</v>
      </c>
      <c r="X89" s="32">
        <v>2</v>
      </c>
      <c r="Y89" s="32">
        <v>2</v>
      </c>
      <c r="Z89" s="32">
        <v>-2</v>
      </c>
      <c r="AA89" s="8" t="s">
        <v>533</v>
      </c>
      <c r="AG89" s="30">
        <v>2</v>
      </c>
      <c r="AH89" s="29">
        <v>2</v>
      </c>
      <c r="AI89" s="29">
        <v>0</v>
      </c>
      <c r="AJ89" s="29">
        <v>2</v>
      </c>
      <c r="AK89" s="29">
        <v>2</v>
      </c>
      <c r="AL89" s="29">
        <v>1</v>
      </c>
      <c r="AM89" s="29">
        <v>2</v>
      </c>
      <c r="AN89" s="29">
        <v>1</v>
      </c>
      <c r="AO89" s="29">
        <v>2</v>
      </c>
      <c r="AP89" s="29">
        <v>2</v>
      </c>
      <c r="AQ89" s="29">
        <v>2</v>
      </c>
      <c r="AR89" s="29">
        <v>2</v>
      </c>
      <c r="AS89" s="29">
        <v>2</v>
      </c>
      <c r="AT89" s="29">
        <v>-2</v>
      </c>
    </row>
    <row r="90" spans="1:46" ht="14" x14ac:dyDescent="0.15">
      <c r="A90" s="4">
        <v>45639.580606006944</v>
      </c>
      <c r="B90" s="5" t="s">
        <v>57</v>
      </c>
      <c r="C90" s="5" t="s">
        <v>420</v>
      </c>
      <c r="D90" s="5" t="s">
        <v>58</v>
      </c>
      <c r="E90" s="5" t="s">
        <v>30</v>
      </c>
      <c r="F90" s="5" t="s">
        <v>88</v>
      </c>
      <c r="G90" s="5" t="s">
        <v>32</v>
      </c>
      <c r="H90" s="5" t="s">
        <v>534</v>
      </c>
      <c r="I90" s="5" t="s">
        <v>81</v>
      </c>
      <c r="J90" s="5" t="s">
        <v>68</v>
      </c>
      <c r="K90" s="5" t="s">
        <v>36</v>
      </c>
      <c r="L90" s="35">
        <v>1</v>
      </c>
      <c r="M90" s="34">
        <v>2</v>
      </c>
      <c r="N90" s="34">
        <v>0</v>
      </c>
      <c r="O90" s="34">
        <v>1</v>
      </c>
      <c r="P90" s="5" t="s">
        <v>536</v>
      </c>
      <c r="Q90" s="32">
        <v>1</v>
      </c>
      <c r="R90" s="32">
        <v>1</v>
      </c>
      <c r="S90" s="32">
        <v>2</v>
      </c>
      <c r="T90" s="32">
        <v>1</v>
      </c>
      <c r="U90" s="32">
        <v>1</v>
      </c>
      <c r="V90" s="32">
        <v>2</v>
      </c>
      <c r="W90" s="32">
        <v>1</v>
      </c>
      <c r="X90" s="32">
        <v>2</v>
      </c>
      <c r="Y90" s="32">
        <v>1</v>
      </c>
      <c r="Z90" s="32">
        <v>-1</v>
      </c>
      <c r="AA90" s="5" t="s">
        <v>538</v>
      </c>
      <c r="AB90" s="6" t="s">
        <v>539</v>
      </c>
      <c r="AG90" s="30">
        <v>1</v>
      </c>
      <c r="AH90" s="29">
        <v>2</v>
      </c>
      <c r="AI90" s="29">
        <v>0</v>
      </c>
      <c r="AJ90" s="29">
        <v>1</v>
      </c>
      <c r="AK90" s="29">
        <v>1</v>
      </c>
      <c r="AL90" s="29">
        <v>1</v>
      </c>
      <c r="AM90" s="29">
        <v>2</v>
      </c>
      <c r="AN90" s="29">
        <v>1</v>
      </c>
      <c r="AO90" s="29">
        <v>1</v>
      </c>
      <c r="AP90" s="29">
        <v>2</v>
      </c>
      <c r="AQ90" s="29">
        <v>1</v>
      </c>
      <c r="AR90" s="29">
        <v>2</v>
      </c>
      <c r="AS90" s="29">
        <v>1</v>
      </c>
      <c r="AT90" s="29">
        <v>-1</v>
      </c>
    </row>
    <row r="91" spans="1:46" ht="14" x14ac:dyDescent="0.15">
      <c r="A91" s="7">
        <v>45639.582038877314</v>
      </c>
      <c r="B91" s="8" t="s">
        <v>109</v>
      </c>
      <c r="C91" s="8" t="s">
        <v>420</v>
      </c>
      <c r="D91" s="8" t="s">
        <v>29</v>
      </c>
      <c r="E91" s="8" t="s">
        <v>30</v>
      </c>
      <c r="F91" s="8" t="s">
        <v>88</v>
      </c>
      <c r="G91" s="8" t="s">
        <v>34</v>
      </c>
      <c r="I91" s="8" t="s">
        <v>34</v>
      </c>
      <c r="J91" s="8" t="s">
        <v>35</v>
      </c>
      <c r="K91" s="8" t="s">
        <v>90</v>
      </c>
      <c r="L91" s="35">
        <v>1</v>
      </c>
      <c r="M91" s="34">
        <v>1</v>
      </c>
      <c r="N91" s="34">
        <v>-1</v>
      </c>
      <c r="O91" s="34">
        <v>2</v>
      </c>
      <c r="P91" s="8" t="s">
        <v>541</v>
      </c>
      <c r="Q91" s="32">
        <v>-2</v>
      </c>
      <c r="R91" s="32">
        <v>-1</v>
      </c>
      <c r="S91" s="32">
        <v>1</v>
      </c>
      <c r="T91" s="32">
        <v>1</v>
      </c>
      <c r="U91" s="32">
        <v>1</v>
      </c>
      <c r="V91" s="32">
        <v>1</v>
      </c>
      <c r="W91" s="32">
        <v>1</v>
      </c>
      <c r="X91" s="32">
        <v>1</v>
      </c>
      <c r="Y91" s="32">
        <v>-1</v>
      </c>
      <c r="Z91" s="32">
        <v>-1</v>
      </c>
      <c r="AA91" s="8" t="s">
        <v>543</v>
      </c>
      <c r="AB91" s="9" t="s">
        <v>544</v>
      </c>
      <c r="AG91" s="30">
        <v>1</v>
      </c>
      <c r="AH91" s="29">
        <v>1</v>
      </c>
      <c r="AI91" s="29">
        <v>-1</v>
      </c>
      <c r="AJ91" s="29">
        <v>2</v>
      </c>
      <c r="AK91" s="29">
        <v>-2</v>
      </c>
      <c r="AL91" s="29">
        <v>-1</v>
      </c>
      <c r="AM91" s="29">
        <v>1</v>
      </c>
      <c r="AN91" s="29">
        <v>1</v>
      </c>
      <c r="AO91" s="29">
        <v>1</v>
      </c>
      <c r="AP91" s="29">
        <v>1</v>
      </c>
      <c r="AQ91" s="29">
        <v>1</v>
      </c>
      <c r="AR91" s="29">
        <v>1</v>
      </c>
      <c r="AS91" s="29">
        <v>-1</v>
      </c>
      <c r="AT91" s="29">
        <v>-1</v>
      </c>
    </row>
    <row r="92" spans="1:46" ht="14" x14ac:dyDescent="0.15">
      <c r="A92" s="4">
        <v>45639.587785266209</v>
      </c>
      <c r="B92" s="5" t="s">
        <v>545</v>
      </c>
      <c r="C92" s="5" t="s">
        <v>420</v>
      </c>
      <c r="D92" s="5" t="s">
        <v>58</v>
      </c>
      <c r="E92" s="5" t="s">
        <v>30</v>
      </c>
      <c r="F92" s="5" t="s">
        <v>88</v>
      </c>
      <c r="G92" s="5" t="s">
        <v>32</v>
      </c>
      <c r="H92" s="5" t="s">
        <v>546</v>
      </c>
      <c r="I92" s="5" t="s">
        <v>277</v>
      </c>
      <c r="J92" s="5" t="s">
        <v>35</v>
      </c>
      <c r="K92" s="5" t="s">
        <v>36</v>
      </c>
      <c r="L92" s="35">
        <v>0</v>
      </c>
      <c r="M92" s="34">
        <v>2</v>
      </c>
      <c r="N92" s="34">
        <v>2</v>
      </c>
      <c r="O92" s="34">
        <v>2</v>
      </c>
      <c r="P92" s="5" t="s">
        <v>548</v>
      </c>
      <c r="Q92" s="32">
        <v>-2</v>
      </c>
      <c r="R92" s="32">
        <v>0</v>
      </c>
      <c r="S92" s="32">
        <v>-2</v>
      </c>
      <c r="T92" s="32">
        <v>-2</v>
      </c>
      <c r="U92" s="32">
        <v>-1</v>
      </c>
      <c r="V92" s="32">
        <v>2</v>
      </c>
      <c r="W92" s="32">
        <v>-2</v>
      </c>
      <c r="X92" s="32">
        <v>-1</v>
      </c>
      <c r="Y92" s="32">
        <v>1</v>
      </c>
      <c r="Z92" s="32">
        <v>0</v>
      </c>
      <c r="AA92" s="5" t="s">
        <v>550</v>
      </c>
      <c r="AG92" s="30">
        <v>0</v>
      </c>
      <c r="AH92" s="29">
        <v>2</v>
      </c>
      <c r="AI92" s="29">
        <v>2</v>
      </c>
      <c r="AJ92" s="29">
        <v>2</v>
      </c>
      <c r="AK92" s="29">
        <v>-2</v>
      </c>
      <c r="AL92" s="29">
        <v>0</v>
      </c>
      <c r="AM92" s="29">
        <v>-2</v>
      </c>
      <c r="AN92" s="29">
        <v>-2</v>
      </c>
      <c r="AO92" s="29">
        <v>-1</v>
      </c>
      <c r="AP92" s="29">
        <v>2</v>
      </c>
      <c r="AQ92" s="29">
        <v>-2</v>
      </c>
      <c r="AR92" s="29">
        <v>-1</v>
      </c>
      <c r="AS92" s="29">
        <v>1</v>
      </c>
      <c r="AT92" s="29">
        <v>0</v>
      </c>
    </row>
    <row r="93" spans="1:46" ht="14" x14ac:dyDescent="0.15">
      <c r="A93" s="7">
        <v>45639.588730451389</v>
      </c>
      <c r="B93" s="8" t="s">
        <v>182</v>
      </c>
      <c r="C93" s="8" t="s">
        <v>420</v>
      </c>
      <c r="D93" s="8" t="s">
        <v>29</v>
      </c>
      <c r="E93" s="8" t="s">
        <v>30</v>
      </c>
      <c r="F93" s="8" t="s">
        <v>88</v>
      </c>
      <c r="G93" s="8" t="s">
        <v>48</v>
      </c>
      <c r="I93" s="8" t="s">
        <v>49</v>
      </c>
      <c r="J93" s="8" t="s">
        <v>35</v>
      </c>
      <c r="K93" s="8" t="s">
        <v>60</v>
      </c>
      <c r="L93" s="35">
        <v>2</v>
      </c>
      <c r="M93" s="34">
        <v>2</v>
      </c>
      <c r="N93" s="34">
        <v>2</v>
      </c>
      <c r="O93" s="34">
        <v>2</v>
      </c>
      <c r="P93" s="8" t="s">
        <v>552</v>
      </c>
      <c r="Q93" s="32">
        <v>1</v>
      </c>
      <c r="R93" s="32">
        <v>-1</v>
      </c>
      <c r="S93" s="32">
        <v>2</v>
      </c>
      <c r="T93" s="32">
        <v>2</v>
      </c>
      <c r="U93" s="32">
        <v>-1</v>
      </c>
      <c r="V93" s="32">
        <v>2</v>
      </c>
      <c r="W93" s="32">
        <v>-1</v>
      </c>
      <c r="X93" s="32">
        <v>2</v>
      </c>
      <c r="Y93" s="32">
        <v>2</v>
      </c>
      <c r="Z93" s="32">
        <v>-1</v>
      </c>
      <c r="AA93" s="8" t="s">
        <v>554</v>
      </c>
      <c r="AB93" s="9" t="s">
        <v>555</v>
      </c>
      <c r="AG93" s="30">
        <v>2</v>
      </c>
      <c r="AH93" s="29">
        <v>2</v>
      </c>
      <c r="AI93" s="29">
        <v>2</v>
      </c>
      <c r="AJ93" s="29">
        <v>2</v>
      </c>
      <c r="AK93" s="29">
        <v>1</v>
      </c>
      <c r="AL93" s="29">
        <v>-1</v>
      </c>
      <c r="AM93" s="29">
        <v>2</v>
      </c>
      <c r="AN93" s="29">
        <v>2</v>
      </c>
      <c r="AO93" s="29">
        <v>-1</v>
      </c>
      <c r="AP93" s="29">
        <v>2</v>
      </c>
      <c r="AQ93" s="29">
        <v>-1</v>
      </c>
      <c r="AR93" s="29">
        <v>2</v>
      </c>
      <c r="AS93" s="29">
        <v>2</v>
      </c>
      <c r="AT93" s="29">
        <v>-1</v>
      </c>
    </row>
    <row r="94" spans="1:46" ht="14" x14ac:dyDescent="0.15">
      <c r="A94" s="4">
        <v>45639.589018506944</v>
      </c>
      <c r="B94" s="5" t="s">
        <v>109</v>
      </c>
      <c r="C94" s="5" t="s">
        <v>420</v>
      </c>
      <c r="D94" s="5" t="s">
        <v>29</v>
      </c>
      <c r="E94" s="5" t="s">
        <v>116</v>
      </c>
      <c r="F94" s="5" t="s">
        <v>88</v>
      </c>
      <c r="G94" s="5" t="s">
        <v>48</v>
      </c>
      <c r="I94" s="5" t="s">
        <v>49</v>
      </c>
      <c r="J94" s="5" t="s">
        <v>35</v>
      </c>
      <c r="K94" s="5" t="s">
        <v>60</v>
      </c>
      <c r="L94" s="35">
        <v>1</v>
      </c>
      <c r="M94" s="34">
        <v>2</v>
      </c>
      <c r="N94" s="34">
        <v>1</v>
      </c>
      <c r="O94" s="34">
        <v>1</v>
      </c>
      <c r="P94" s="5" t="s">
        <v>557</v>
      </c>
      <c r="Q94" s="32">
        <v>1</v>
      </c>
      <c r="R94" s="32">
        <v>2</v>
      </c>
      <c r="S94" s="32">
        <v>2</v>
      </c>
      <c r="T94" s="32">
        <v>1</v>
      </c>
      <c r="U94" s="32">
        <v>2</v>
      </c>
      <c r="V94" s="32">
        <v>1</v>
      </c>
      <c r="W94" s="32">
        <v>-1</v>
      </c>
      <c r="X94" s="32">
        <v>2</v>
      </c>
      <c r="Y94" s="32">
        <v>0</v>
      </c>
      <c r="Z94" s="32">
        <v>0</v>
      </c>
      <c r="AA94" s="5" t="s">
        <v>559</v>
      </c>
      <c r="AB94" s="6" t="s">
        <v>555</v>
      </c>
      <c r="AG94" s="30">
        <v>1</v>
      </c>
      <c r="AH94" s="29">
        <v>2</v>
      </c>
      <c r="AI94" s="29">
        <v>1</v>
      </c>
      <c r="AJ94" s="29">
        <v>1</v>
      </c>
      <c r="AK94" s="29">
        <v>1</v>
      </c>
      <c r="AL94" s="29">
        <v>2</v>
      </c>
      <c r="AM94" s="29">
        <v>2</v>
      </c>
      <c r="AN94" s="29">
        <v>1</v>
      </c>
      <c r="AO94" s="29">
        <v>2</v>
      </c>
      <c r="AP94" s="29">
        <v>1</v>
      </c>
      <c r="AQ94" s="29">
        <v>-1</v>
      </c>
      <c r="AR94" s="29">
        <v>2</v>
      </c>
      <c r="AS94" s="29">
        <v>0</v>
      </c>
      <c r="AT94" s="29">
        <v>0</v>
      </c>
    </row>
    <row r="95" spans="1:46" ht="14" x14ac:dyDescent="0.15">
      <c r="A95" s="7">
        <v>45639.589240787041</v>
      </c>
      <c r="B95" s="8" t="s">
        <v>109</v>
      </c>
      <c r="C95" s="8" t="s">
        <v>420</v>
      </c>
      <c r="D95" s="8" t="s">
        <v>58</v>
      </c>
      <c r="E95" s="8" t="s">
        <v>30</v>
      </c>
      <c r="F95" s="8" t="s">
        <v>88</v>
      </c>
      <c r="G95" s="8" t="s">
        <v>48</v>
      </c>
      <c r="I95" s="8" t="s">
        <v>277</v>
      </c>
      <c r="J95" s="8" t="s">
        <v>35</v>
      </c>
      <c r="K95" s="8" t="s">
        <v>36</v>
      </c>
      <c r="L95" s="35">
        <v>2</v>
      </c>
      <c r="M95" s="34">
        <v>1</v>
      </c>
      <c r="N95" s="34">
        <v>2</v>
      </c>
      <c r="O95" s="34">
        <v>1</v>
      </c>
      <c r="P95" s="8" t="s">
        <v>561</v>
      </c>
      <c r="Q95" s="32">
        <v>0</v>
      </c>
      <c r="R95" s="32">
        <v>0</v>
      </c>
      <c r="S95" s="32">
        <v>1</v>
      </c>
      <c r="T95" s="32">
        <v>0</v>
      </c>
      <c r="U95" s="32">
        <v>1</v>
      </c>
      <c r="V95" s="32">
        <v>2</v>
      </c>
      <c r="W95" s="32">
        <v>0</v>
      </c>
      <c r="X95" s="32">
        <v>2</v>
      </c>
      <c r="Y95" s="32">
        <v>2</v>
      </c>
      <c r="Z95" s="32">
        <v>-1</v>
      </c>
      <c r="AA95" s="8" t="s">
        <v>563</v>
      </c>
      <c r="AG95" s="30">
        <v>2</v>
      </c>
      <c r="AH95" s="29">
        <v>1</v>
      </c>
      <c r="AI95" s="29">
        <v>2</v>
      </c>
      <c r="AJ95" s="29">
        <v>1</v>
      </c>
      <c r="AK95" s="29">
        <v>0</v>
      </c>
      <c r="AL95" s="29">
        <v>0</v>
      </c>
      <c r="AM95" s="29">
        <v>1</v>
      </c>
      <c r="AN95" s="29">
        <v>0</v>
      </c>
      <c r="AO95" s="29">
        <v>1</v>
      </c>
      <c r="AP95" s="29">
        <v>2</v>
      </c>
      <c r="AQ95" s="29">
        <v>0</v>
      </c>
      <c r="AR95" s="29">
        <v>2</v>
      </c>
      <c r="AS95" s="29">
        <v>2</v>
      </c>
      <c r="AT95" s="29">
        <v>-1</v>
      </c>
    </row>
    <row r="96" spans="1:46" ht="14" x14ac:dyDescent="0.15">
      <c r="A96" s="4">
        <v>45645.526164537034</v>
      </c>
      <c r="B96" s="5" t="s">
        <v>564</v>
      </c>
      <c r="C96" s="5" t="s">
        <v>152</v>
      </c>
      <c r="D96" s="5" t="s">
        <v>58</v>
      </c>
      <c r="E96" s="5" t="s">
        <v>30</v>
      </c>
      <c r="F96" s="5" t="s">
        <v>88</v>
      </c>
      <c r="G96" s="5" t="s">
        <v>48</v>
      </c>
      <c r="I96" s="5" t="s">
        <v>49</v>
      </c>
      <c r="J96" s="5" t="s">
        <v>35</v>
      </c>
      <c r="K96" s="5" t="s">
        <v>123</v>
      </c>
      <c r="L96" s="35">
        <v>0</v>
      </c>
      <c r="M96" s="34">
        <v>1</v>
      </c>
      <c r="N96" s="34">
        <v>0</v>
      </c>
      <c r="O96" s="34">
        <v>0</v>
      </c>
      <c r="P96" s="5" t="s">
        <v>566</v>
      </c>
      <c r="Q96" s="32">
        <v>1</v>
      </c>
      <c r="R96" s="32">
        <v>-1</v>
      </c>
      <c r="S96" s="32">
        <v>1</v>
      </c>
      <c r="T96" s="32">
        <v>0</v>
      </c>
      <c r="U96" s="32">
        <v>1</v>
      </c>
      <c r="V96" s="32">
        <v>1</v>
      </c>
      <c r="W96" s="32">
        <v>-1</v>
      </c>
      <c r="X96" s="32">
        <v>2</v>
      </c>
      <c r="Y96" s="32">
        <v>1</v>
      </c>
      <c r="Z96" s="32">
        <v>-2</v>
      </c>
      <c r="AA96" s="5" t="s">
        <v>568</v>
      </c>
      <c r="AB96" s="6" t="s">
        <v>569</v>
      </c>
      <c r="AG96" s="30">
        <v>0</v>
      </c>
      <c r="AH96" s="29">
        <v>1</v>
      </c>
      <c r="AI96" s="29">
        <v>0</v>
      </c>
      <c r="AJ96" s="29">
        <v>0</v>
      </c>
      <c r="AK96" s="29">
        <v>1</v>
      </c>
      <c r="AL96" s="29">
        <v>-1</v>
      </c>
      <c r="AM96" s="29">
        <v>1</v>
      </c>
      <c r="AN96" s="29">
        <v>0</v>
      </c>
      <c r="AO96" s="29">
        <v>1</v>
      </c>
      <c r="AP96" s="29">
        <v>1</v>
      </c>
      <c r="AQ96" s="29">
        <v>-1</v>
      </c>
      <c r="AR96" s="29">
        <v>2</v>
      </c>
      <c r="AS96" s="29">
        <v>1</v>
      </c>
      <c r="AT96" s="29">
        <v>-2</v>
      </c>
    </row>
    <row r="97" spans="1:46" ht="14" x14ac:dyDescent="0.15">
      <c r="A97" s="7">
        <v>45645.532063171297</v>
      </c>
      <c r="B97" s="8" t="s">
        <v>570</v>
      </c>
      <c r="C97" s="8" t="s">
        <v>152</v>
      </c>
      <c r="D97" s="8" t="s">
        <v>58</v>
      </c>
      <c r="E97" s="8" t="s">
        <v>30</v>
      </c>
      <c r="F97" s="8" t="s">
        <v>88</v>
      </c>
      <c r="G97" s="8" t="s">
        <v>48</v>
      </c>
      <c r="I97" s="8" t="s">
        <v>277</v>
      </c>
      <c r="J97" s="8" t="s">
        <v>34</v>
      </c>
      <c r="K97" s="8" t="s">
        <v>90</v>
      </c>
      <c r="L97" s="35">
        <v>0</v>
      </c>
      <c r="M97" s="34">
        <v>2</v>
      </c>
      <c r="N97" s="34">
        <v>2</v>
      </c>
      <c r="O97" s="34">
        <v>1</v>
      </c>
      <c r="P97" s="8" t="s">
        <v>572</v>
      </c>
      <c r="Q97" s="32">
        <v>2</v>
      </c>
      <c r="R97" s="32">
        <v>0</v>
      </c>
      <c r="S97" s="32">
        <v>2</v>
      </c>
      <c r="T97" s="32">
        <v>2</v>
      </c>
      <c r="U97" s="32">
        <v>2</v>
      </c>
      <c r="V97" s="32">
        <v>0</v>
      </c>
      <c r="W97" s="32">
        <v>2</v>
      </c>
      <c r="X97" s="32">
        <v>0</v>
      </c>
      <c r="Y97" s="32">
        <v>0</v>
      </c>
      <c r="Z97" s="32">
        <v>-1</v>
      </c>
      <c r="AA97" s="8" t="s">
        <v>574</v>
      </c>
      <c r="AB97" s="9" t="s">
        <v>575</v>
      </c>
      <c r="AG97" s="30">
        <v>0</v>
      </c>
      <c r="AH97" s="29">
        <v>2</v>
      </c>
      <c r="AI97" s="29">
        <v>2</v>
      </c>
      <c r="AJ97" s="29">
        <v>1</v>
      </c>
      <c r="AK97" s="29">
        <v>2</v>
      </c>
      <c r="AL97" s="29">
        <v>0</v>
      </c>
      <c r="AM97" s="29">
        <v>2</v>
      </c>
      <c r="AN97" s="29">
        <v>2</v>
      </c>
      <c r="AO97" s="29">
        <v>2</v>
      </c>
      <c r="AP97" s="29">
        <v>0</v>
      </c>
      <c r="AQ97" s="29">
        <v>2</v>
      </c>
      <c r="AR97" s="29">
        <v>0</v>
      </c>
      <c r="AS97" s="29">
        <v>0</v>
      </c>
      <c r="AT97" s="29">
        <v>-1</v>
      </c>
    </row>
    <row r="98" spans="1:46" ht="14" x14ac:dyDescent="0.15">
      <c r="A98" s="4">
        <v>45645.561529178245</v>
      </c>
      <c r="B98" s="5" t="s">
        <v>27</v>
      </c>
      <c r="C98" s="5" t="s">
        <v>152</v>
      </c>
      <c r="D98" s="5" t="s">
        <v>58</v>
      </c>
      <c r="E98" s="5" t="s">
        <v>30</v>
      </c>
      <c r="F98" s="5" t="s">
        <v>88</v>
      </c>
      <c r="G98" s="5" t="s">
        <v>48</v>
      </c>
      <c r="I98" s="5" t="s">
        <v>81</v>
      </c>
      <c r="J98" s="5" t="s">
        <v>35</v>
      </c>
      <c r="K98" s="5" t="s">
        <v>36</v>
      </c>
      <c r="L98" s="35">
        <v>1</v>
      </c>
      <c r="M98" s="34">
        <v>1</v>
      </c>
      <c r="N98" s="34">
        <v>2</v>
      </c>
      <c r="O98" s="34">
        <v>1</v>
      </c>
      <c r="P98" s="5" t="s">
        <v>577</v>
      </c>
      <c r="Q98" s="32">
        <v>1</v>
      </c>
      <c r="R98" s="32">
        <v>0</v>
      </c>
      <c r="S98" s="32">
        <v>2</v>
      </c>
      <c r="T98" s="32">
        <v>1</v>
      </c>
      <c r="U98" s="32">
        <v>1</v>
      </c>
      <c r="V98" s="32">
        <v>2</v>
      </c>
      <c r="W98" s="32">
        <v>2</v>
      </c>
      <c r="X98" s="32">
        <v>1</v>
      </c>
      <c r="Y98" s="32">
        <v>0</v>
      </c>
      <c r="Z98" s="32">
        <v>-2</v>
      </c>
      <c r="AA98" s="5" t="s">
        <v>579</v>
      </c>
      <c r="AB98" s="6" t="s">
        <v>580</v>
      </c>
      <c r="AG98" s="30">
        <v>1</v>
      </c>
      <c r="AH98" s="29">
        <v>1</v>
      </c>
      <c r="AI98" s="29">
        <v>2</v>
      </c>
      <c r="AJ98" s="29">
        <v>1</v>
      </c>
      <c r="AK98" s="29">
        <v>1</v>
      </c>
      <c r="AL98" s="29">
        <v>0</v>
      </c>
      <c r="AM98" s="29">
        <v>2</v>
      </c>
      <c r="AN98" s="29">
        <v>1</v>
      </c>
      <c r="AO98" s="29">
        <v>1</v>
      </c>
      <c r="AP98" s="29">
        <v>2</v>
      </c>
      <c r="AQ98" s="29">
        <v>2</v>
      </c>
      <c r="AR98" s="29">
        <v>1</v>
      </c>
      <c r="AS98" s="29">
        <v>0</v>
      </c>
      <c r="AT98" s="29">
        <v>-2</v>
      </c>
    </row>
    <row r="99" spans="1:46" ht="14" x14ac:dyDescent="0.15">
      <c r="A99" s="7">
        <v>45645.571603969904</v>
      </c>
      <c r="B99" s="8" t="s">
        <v>27</v>
      </c>
      <c r="C99" s="8" t="s">
        <v>152</v>
      </c>
      <c r="D99" s="8" t="s">
        <v>58</v>
      </c>
      <c r="E99" s="8" t="s">
        <v>30</v>
      </c>
      <c r="F99" s="8" t="s">
        <v>88</v>
      </c>
      <c r="G99" s="8" t="s">
        <v>48</v>
      </c>
      <c r="H99" s="8" t="s">
        <v>581</v>
      </c>
      <c r="I99" s="8" t="s">
        <v>49</v>
      </c>
      <c r="J99" s="8" t="s">
        <v>122</v>
      </c>
      <c r="K99" s="8" t="s">
        <v>90</v>
      </c>
      <c r="L99" s="35">
        <v>2</v>
      </c>
      <c r="M99" s="34">
        <v>2</v>
      </c>
      <c r="N99" s="34">
        <v>2</v>
      </c>
      <c r="O99" s="34">
        <v>0</v>
      </c>
      <c r="P99" s="8" t="s">
        <v>583</v>
      </c>
      <c r="Q99" s="32">
        <v>0</v>
      </c>
      <c r="R99" s="32">
        <v>0</v>
      </c>
      <c r="S99" s="32">
        <v>0</v>
      </c>
      <c r="T99" s="32">
        <v>2</v>
      </c>
      <c r="U99" s="32">
        <v>0</v>
      </c>
      <c r="V99" s="32">
        <v>2</v>
      </c>
      <c r="W99" s="32">
        <v>2</v>
      </c>
      <c r="X99" s="32">
        <v>2</v>
      </c>
      <c r="Y99" s="32">
        <v>0</v>
      </c>
      <c r="Z99" s="32">
        <v>-1</v>
      </c>
      <c r="AA99" s="8" t="s">
        <v>585</v>
      </c>
      <c r="AB99" s="9" t="s">
        <v>586</v>
      </c>
      <c r="AG99" s="30">
        <v>2</v>
      </c>
      <c r="AH99" s="29">
        <v>2</v>
      </c>
      <c r="AI99" s="29">
        <v>2</v>
      </c>
      <c r="AJ99" s="29">
        <v>0</v>
      </c>
      <c r="AK99" s="29">
        <v>0</v>
      </c>
      <c r="AL99" s="29">
        <v>0</v>
      </c>
      <c r="AM99" s="29">
        <v>0</v>
      </c>
      <c r="AN99" s="29">
        <v>2</v>
      </c>
      <c r="AO99" s="29">
        <v>0</v>
      </c>
      <c r="AP99" s="29">
        <v>2</v>
      </c>
      <c r="AQ99" s="29">
        <v>2</v>
      </c>
      <c r="AR99" s="29">
        <v>2</v>
      </c>
      <c r="AS99" s="29">
        <v>0</v>
      </c>
      <c r="AT99" s="29">
        <v>-1</v>
      </c>
    </row>
    <row r="100" spans="1:46" ht="14" x14ac:dyDescent="0.15">
      <c r="A100" s="4">
        <v>45645.573666886572</v>
      </c>
      <c r="B100" s="5" t="s">
        <v>143</v>
      </c>
      <c r="C100" s="5" t="s">
        <v>152</v>
      </c>
      <c r="D100" s="5" t="s">
        <v>29</v>
      </c>
      <c r="E100" s="5" t="s">
        <v>30</v>
      </c>
      <c r="F100" s="5" t="s">
        <v>88</v>
      </c>
      <c r="G100" s="5" t="s">
        <v>48</v>
      </c>
      <c r="I100" s="5" t="s">
        <v>81</v>
      </c>
      <c r="J100" s="5" t="s">
        <v>68</v>
      </c>
      <c r="K100" s="5" t="s">
        <v>90</v>
      </c>
      <c r="L100" s="35">
        <v>2</v>
      </c>
      <c r="M100" s="34">
        <v>2</v>
      </c>
      <c r="N100" s="34">
        <v>2</v>
      </c>
      <c r="O100" s="34">
        <v>2</v>
      </c>
      <c r="P100" s="5" t="s">
        <v>588</v>
      </c>
      <c r="Q100" s="32">
        <v>1</v>
      </c>
      <c r="R100" s="32">
        <v>1</v>
      </c>
      <c r="S100" s="32">
        <v>2</v>
      </c>
      <c r="T100" s="32">
        <v>2</v>
      </c>
      <c r="U100" s="32">
        <v>1</v>
      </c>
      <c r="V100" s="32">
        <v>2</v>
      </c>
      <c r="W100" s="32">
        <v>2</v>
      </c>
      <c r="X100" s="32">
        <v>2</v>
      </c>
      <c r="Y100" s="32">
        <v>1</v>
      </c>
      <c r="Z100" s="32">
        <v>1</v>
      </c>
      <c r="AA100" s="5" t="s">
        <v>590</v>
      </c>
      <c r="AB100" s="6" t="s">
        <v>591</v>
      </c>
      <c r="AG100" s="30">
        <v>2</v>
      </c>
      <c r="AH100" s="29">
        <v>2</v>
      </c>
      <c r="AI100" s="29">
        <v>2</v>
      </c>
      <c r="AJ100" s="29">
        <v>2</v>
      </c>
      <c r="AK100" s="29">
        <v>1</v>
      </c>
      <c r="AL100" s="29">
        <v>1</v>
      </c>
      <c r="AM100" s="29">
        <v>2</v>
      </c>
      <c r="AN100" s="29">
        <v>2</v>
      </c>
      <c r="AO100" s="29">
        <v>1</v>
      </c>
      <c r="AP100" s="29">
        <v>2</v>
      </c>
      <c r="AQ100" s="29">
        <v>2</v>
      </c>
      <c r="AR100" s="29">
        <v>2</v>
      </c>
      <c r="AS100" s="29">
        <v>1</v>
      </c>
      <c r="AT100" s="29">
        <v>1</v>
      </c>
    </row>
    <row r="101" spans="1:46" ht="13" x14ac:dyDescent="0.15">
      <c r="A101" s="10">
        <v>45637.531174085649</v>
      </c>
      <c r="B101" s="11" t="s">
        <v>592</v>
      </c>
      <c r="C101" s="11" t="s">
        <v>28</v>
      </c>
      <c r="D101" s="11" t="s">
        <v>593</v>
      </c>
      <c r="E101" s="11" t="s">
        <v>594</v>
      </c>
      <c r="F101" s="11" t="s">
        <v>595</v>
      </c>
      <c r="G101" s="11" t="s">
        <v>596</v>
      </c>
      <c r="H101" s="12"/>
      <c r="I101" s="11" t="s">
        <v>597</v>
      </c>
      <c r="J101" s="11" t="s">
        <v>598</v>
      </c>
      <c r="K101" s="11" t="s">
        <v>599</v>
      </c>
      <c r="L101" s="35">
        <v>1</v>
      </c>
      <c r="M101" s="35">
        <v>-1</v>
      </c>
      <c r="N101" s="35">
        <v>1</v>
      </c>
      <c r="O101" s="35">
        <v>-1</v>
      </c>
      <c r="P101" s="11" t="s">
        <v>603</v>
      </c>
      <c r="Q101" s="33">
        <v>-2</v>
      </c>
      <c r="R101" s="33">
        <v>-2</v>
      </c>
      <c r="S101" s="33">
        <v>2</v>
      </c>
      <c r="T101" s="33">
        <v>-1</v>
      </c>
      <c r="U101" s="33">
        <v>-2</v>
      </c>
      <c r="V101" s="33">
        <v>1</v>
      </c>
      <c r="W101" s="33">
        <v>1</v>
      </c>
      <c r="X101" s="33">
        <v>-2</v>
      </c>
      <c r="Y101" s="33">
        <v>1</v>
      </c>
      <c r="Z101" s="33">
        <v>-2</v>
      </c>
      <c r="AA101" s="11" t="s">
        <v>607</v>
      </c>
      <c r="AB101" s="13" t="s">
        <v>608</v>
      </c>
      <c r="AG101" s="30">
        <v>1</v>
      </c>
      <c r="AH101" s="30">
        <v>-1</v>
      </c>
      <c r="AI101" s="30">
        <v>1</v>
      </c>
      <c r="AJ101" s="30">
        <v>-1</v>
      </c>
      <c r="AK101" s="30">
        <v>-2</v>
      </c>
      <c r="AL101" s="30">
        <v>-2</v>
      </c>
      <c r="AM101" s="30">
        <v>2</v>
      </c>
      <c r="AN101" s="30">
        <v>-1</v>
      </c>
      <c r="AO101" s="30">
        <v>-2</v>
      </c>
      <c r="AP101" s="30">
        <v>1</v>
      </c>
      <c r="AQ101" s="30">
        <v>1</v>
      </c>
      <c r="AR101" s="30">
        <v>-2</v>
      </c>
      <c r="AS101" s="30">
        <v>1</v>
      </c>
      <c r="AT101" s="30">
        <v>-2</v>
      </c>
    </row>
    <row r="102" spans="1:46" ht="13" x14ac:dyDescent="0.15">
      <c r="A102" s="14">
        <v>45638.451385497683</v>
      </c>
      <c r="B102" s="15" t="s">
        <v>57</v>
      </c>
      <c r="C102" s="15" t="s">
        <v>231</v>
      </c>
      <c r="D102" s="15" t="s">
        <v>609</v>
      </c>
      <c r="E102" s="15" t="s">
        <v>594</v>
      </c>
      <c r="F102" s="15" t="s">
        <v>595</v>
      </c>
      <c r="G102" s="15" t="s">
        <v>596</v>
      </c>
      <c r="H102" s="16"/>
      <c r="I102" s="15" t="s">
        <v>610</v>
      </c>
      <c r="J102" s="15" t="s">
        <v>611</v>
      </c>
      <c r="K102" s="15" t="s">
        <v>612</v>
      </c>
      <c r="L102" s="35">
        <v>1</v>
      </c>
      <c r="M102" s="35">
        <v>0</v>
      </c>
      <c r="N102" s="35">
        <v>0</v>
      </c>
      <c r="O102" s="35">
        <v>1</v>
      </c>
      <c r="P102" s="15" t="s">
        <v>615</v>
      </c>
      <c r="Q102" s="33">
        <v>1</v>
      </c>
      <c r="R102" s="33">
        <v>0</v>
      </c>
      <c r="S102" s="33">
        <v>1</v>
      </c>
      <c r="T102" s="33">
        <v>0</v>
      </c>
      <c r="U102" s="33">
        <v>1</v>
      </c>
      <c r="V102" s="33">
        <v>-1</v>
      </c>
      <c r="W102" s="33">
        <v>1</v>
      </c>
      <c r="X102" s="33">
        <v>0</v>
      </c>
      <c r="Y102" s="33">
        <v>1</v>
      </c>
      <c r="Z102" s="33">
        <v>-2</v>
      </c>
      <c r="AA102" s="15" t="s">
        <v>617</v>
      </c>
      <c r="AB102" s="17"/>
      <c r="AG102" s="30">
        <v>1</v>
      </c>
      <c r="AH102" s="30">
        <v>0</v>
      </c>
      <c r="AI102" s="30">
        <v>0</v>
      </c>
      <c r="AJ102" s="30">
        <v>1</v>
      </c>
      <c r="AK102" s="30">
        <v>1</v>
      </c>
      <c r="AL102" s="30">
        <v>0</v>
      </c>
      <c r="AM102" s="30">
        <v>1</v>
      </c>
      <c r="AN102" s="30">
        <v>0</v>
      </c>
      <c r="AO102" s="30">
        <v>1</v>
      </c>
      <c r="AP102" s="30">
        <v>-1</v>
      </c>
      <c r="AQ102" s="30">
        <v>1</v>
      </c>
      <c r="AR102" s="30">
        <v>0</v>
      </c>
      <c r="AS102" s="30">
        <v>1</v>
      </c>
      <c r="AT102" s="30">
        <v>-2</v>
      </c>
    </row>
    <row r="103" spans="1:46" ht="13" x14ac:dyDescent="0.15">
      <c r="A103" s="10">
        <v>45638.500438391202</v>
      </c>
      <c r="B103" s="11" t="s">
        <v>143</v>
      </c>
      <c r="C103" s="11" t="s">
        <v>231</v>
      </c>
      <c r="D103" s="11" t="s">
        <v>609</v>
      </c>
      <c r="E103" s="11" t="s">
        <v>594</v>
      </c>
      <c r="F103" s="11" t="s">
        <v>618</v>
      </c>
      <c r="G103" s="11" t="s">
        <v>597</v>
      </c>
      <c r="H103" s="12"/>
      <c r="I103" s="11" t="s">
        <v>597</v>
      </c>
      <c r="J103" s="11" t="s">
        <v>597</v>
      </c>
      <c r="K103" s="11" t="s">
        <v>619</v>
      </c>
      <c r="L103" s="35">
        <v>-2</v>
      </c>
      <c r="M103" s="35">
        <v>2</v>
      </c>
      <c r="N103" s="35">
        <v>0</v>
      </c>
      <c r="O103" s="35">
        <v>-1</v>
      </c>
      <c r="P103" s="11" t="s">
        <v>621</v>
      </c>
      <c r="Q103" s="33">
        <v>-1</v>
      </c>
      <c r="R103" s="33">
        <v>0</v>
      </c>
      <c r="S103" s="33">
        <v>-2</v>
      </c>
      <c r="T103" s="33">
        <v>2</v>
      </c>
      <c r="U103" s="33">
        <v>1</v>
      </c>
      <c r="V103" s="33">
        <v>-2</v>
      </c>
      <c r="W103" s="33">
        <v>1</v>
      </c>
      <c r="X103" s="33">
        <v>0</v>
      </c>
      <c r="Y103" s="33">
        <v>-2</v>
      </c>
      <c r="Z103" s="33">
        <v>-1</v>
      </c>
      <c r="AA103" s="11" t="s">
        <v>623</v>
      </c>
      <c r="AB103" s="13" t="s">
        <v>65</v>
      </c>
      <c r="AG103" s="30">
        <v>-2</v>
      </c>
      <c r="AH103" s="30">
        <v>2</v>
      </c>
      <c r="AI103" s="30">
        <v>0</v>
      </c>
      <c r="AJ103" s="30">
        <v>-1</v>
      </c>
      <c r="AK103" s="30">
        <v>-1</v>
      </c>
      <c r="AL103" s="30">
        <v>0</v>
      </c>
      <c r="AM103" s="30">
        <v>-2</v>
      </c>
      <c r="AN103" s="30">
        <v>2</v>
      </c>
      <c r="AO103" s="30">
        <v>1</v>
      </c>
      <c r="AP103" s="30">
        <v>-2</v>
      </c>
      <c r="AQ103" s="30">
        <v>1</v>
      </c>
      <c r="AR103" s="30">
        <v>0</v>
      </c>
      <c r="AS103" s="30">
        <v>-2</v>
      </c>
      <c r="AT103" s="30">
        <v>-1</v>
      </c>
    </row>
    <row r="104" spans="1:46" ht="13" x14ac:dyDescent="0.15">
      <c r="A104" s="14">
        <v>45639.443166296296</v>
      </c>
      <c r="B104" s="15" t="s">
        <v>66</v>
      </c>
      <c r="C104" s="15" t="s">
        <v>420</v>
      </c>
      <c r="D104" s="15" t="s">
        <v>593</v>
      </c>
      <c r="E104" s="15" t="s">
        <v>594</v>
      </c>
      <c r="F104" s="15" t="s">
        <v>624</v>
      </c>
      <c r="G104" s="15" t="s">
        <v>625</v>
      </c>
      <c r="H104" s="15" t="s">
        <v>626</v>
      </c>
      <c r="I104" s="15" t="s">
        <v>610</v>
      </c>
      <c r="J104" s="15" t="s">
        <v>627</v>
      </c>
      <c r="K104" s="15" t="s">
        <v>628</v>
      </c>
      <c r="L104" s="35">
        <v>1</v>
      </c>
      <c r="M104" s="35">
        <v>2</v>
      </c>
      <c r="N104" s="35">
        <v>1</v>
      </c>
      <c r="O104" s="35">
        <v>1</v>
      </c>
      <c r="P104" s="15" t="s">
        <v>630</v>
      </c>
      <c r="Q104" s="33">
        <v>2</v>
      </c>
      <c r="R104" s="33">
        <v>1</v>
      </c>
      <c r="S104" s="33">
        <v>1</v>
      </c>
      <c r="T104" s="33">
        <v>1</v>
      </c>
      <c r="U104" s="33">
        <v>-1</v>
      </c>
      <c r="V104" s="33">
        <v>-1</v>
      </c>
      <c r="W104" s="33">
        <v>2</v>
      </c>
      <c r="X104" s="33">
        <v>0</v>
      </c>
      <c r="Y104" s="33">
        <v>1</v>
      </c>
      <c r="Z104" s="33">
        <v>-1</v>
      </c>
      <c r="AA104" s="15" t="s">
        <v>632</v>
      </c>
      <c r="AB104" s="17"/>
      <c r="AG104" s="30">
        <v>1</v>
      </c>
      <c r="AH104" s="30">
        <v>2</v>
      </c>
      <c r="AI104" s="30">
        <v>1</v>
      </c>
      <c r="AJ104" s="30">
        <v>1</v>
      </c>
      <c r="AK104" s="30">
        <v>2</v>
      </c>
      <c r="AL104" s="30">
        <v>1</v>
      </c>
      <c r="AM104" s="30">
        <v>1</v>
      </c>
      <c r="AN104" s="30">
        <v>1</v>
      </c>
      <c r="AO104" s="30">
        <v>-1</v>
      </c>
      <c r="AP104" s="30">
        <v>-1</v>
      </c>
      <c r="AQ104" s="30">
        <v>2</v>
      </c>
      <c r="AR104" s="30">
        <v>0</v>
      </c>
      <c r="AS104" s="30">
        <v>1</v>
      </c>
      <c r="AT104" s="30">
        <v>-1</v>
      </c>
    </row>
    <row r="105" spans="1:46" ht="13" x14ac:dyDescent="0.15">
      <c r="A105" s="10">
        <v>45639.450893668982</v>
      </c>
      <c r="B105" s="11" t="s">
        <v>633</v>
      </c>
      <c r="C105" s="11" t="s">
        <v>420</v>
      </c>
      <c r="D105" s="11" t="s">
        <v>609</v>
      </c>
      <c r="E105" s="11" t="s">
        <v>594</v>
      </c>
      <c r="F105" s="11" t="s">
        <v>597</v>
      </c>
      <c r="G105" s="11" t="s">
        <v>596</v>
      </c>
      <c r="H105" s="11" t="s">
        <v>473</v>
      </c>
      <c r="I105" s="11" t="s">
        <v>610</v>
      </c>
      <c r="J105" s="11" t="s">
        <v>598</v>
      </c>
      <c r="K105" s="11" t="s">
        <v>628</v>
      </c>
      <c r="L105" s="35">
        <v>2</v>
      </c>
      <c r="M105" s="35">
        <v>2</v>
      </c>
      <c r="N105" s="35">
        <v>1</v>
      </c>
      <c r="O105" s="35">
        <v>2</v>
      </c>
      <c r="P105" s="11" t="s">
        <v>635</v>
      </c>
      <c r="Q105" s="33">
        <v>2</v>
      </c>
      <c r="R105" s="33">
        <v>2</v>
      </c>
      <c r="S105" s="33">
        <v>1</v>
      </c>
      <c r="T105" s="33">
        <v>2</v>
      </c>
      <c r="U105" s="33">
        <v>2</v>
      </c>
      <c r="V105" s="33">
        <v>2</v>
      </c>
      <c r="W105" s="33">
        <v>2</v>
      </c>
      <c r="X105" s="33">
        <v>2</v>
      </c>
      <c r="Y105" s="33">
        <v>2</v>
      </c>
      <c r="Z105" s="33">
        <v>-2</v>
      </c>
      <c r="AA105" s="11" t="s">
        <v>637</v>
      </c>
      <c r="AB105" s="13" t="s">
        <v>65</v>
      </c>
      <c r="AG105" s="30">
        <v>2</v>
      </c>
      <c r="AH105" s="30">
        <v>2</v>
      </c>
      <c r="AI105" s="30">
        <v>1</v>
      </c>
      <c r="AJ105" s="30">
        <v>2</v>
      </c>
      <c r="AK105" s="30">
        <v>2</v>
      </c>
      <c r="AL105" s="30">
        <v>2</v>
      </c>
      <c r="AM105" s="30">
        <v>1</v>
      </c>
      <c r="AN105" s="30">
        <v>2</v>
      </c>
      <c r="AO105" s="30">
        <v>2</v>
      </c>
      <c r="AP105" s="30">
        <v>2</v>
      </c>
      <c r="AQ105" s="30">
        <v>2</v>
      </c>
      <c r="AR105" s="30">
        <v>2</v>
      </c>
      <c r="AS105" s="30">
        <v>2</v>
      </c>
      <c r="AT105" s="30">
        <v>-2</v>
      </c>
    </row>
    <row r="106" spans="1:46" ht="13" x14ac:dyDescent="0.15">
      <c r="A106" s="14">
        <v>45639.454160185182</v>
      </c>
      <c r="B106" s="15" t="s">
        <v>638</v>
      </c>
      <c r="C106" s="15" t="s">
        <v>420</v>
      </c>
      <c r="D106" s="15" t="s">
        <v>593</v>
      </c>
      <c r="E106" s="15" t="s">
        <v>594</v>
      </c>
      <c r="F106" s="15" t="s">
        <v>597</v>
      </c>
      <c r="G106" s="15" t="s">
        <v>597</v>
      </c>
      <c r="H106" s="16"/>
      <c r="I106" s="15" t="s">
        <v>597</v>
      </c>
      <c r="J106" s="15" t="s">
        <v>598</v>
      </c>
      <c r="K106" s="15" t="s">
        <v>639</v>
      </c>
      <c r="L106" s="35">
        <v>2</v>
      </c>
      <c r="M106" s="35">
        <v>0</v>
      </c>
      <c r="N106" s="35">
        <v>0</v>
      </c>
      <c r="O106" s="35">
        <v>0</v>
      </c>
      <c r="P106" s="15" t="s">
        <v>641</v>
      </c>
      <c r="Q106" s="33">
        <v>2</v>
      </c>
      <c r="R106" s="33">
        <v>-1</v>
      </c>
      <c r="S106" s="33">
        <v>2</v>
      </c>
      <c r="T106" s="33">
        <v>-1</v>
      </c>
      <c r="U106" s="33">
        <v>2</v>
      </c>
      <c r="V106" s="33">
        <v>-1</v>
      </c>
      <c r="W106" s="33">
        <v>0</v>
      </c>
      <c r="X106" s="33">
        <v>-1</v>
      </c>
      <c r="Y106" s="33">
        <v>0</v>
      </c>
      <c r="Z106" s="33">
        <v>-1</v>
      </c>
      <c r="AA106" s="15" t="s">
        <v>643</v>
      </c>
      <c r="AB106" s="17"/>
      <c r="AG106" s="30">
        <v>2</v>
      </c>
      <c r="AH106" s="30">
        <v>0</v>
      </c>
      <c r="AI106" s="30">
        <v>0</v>
      </c>
      <c r="AJ106" s="30">
        <v>0</v>
      </c>
      <c r="AK106" s="30">
        <v>2</v>
      </c>
      <c r="AL106" s="30">
        <v>-1</v>
      </c>
      <c r="AM106" s="30">
        <v>2</v>
      </c>
      <c r="AN106" s="30">
        <v>-1</v>
      </c>
      <c r="AO106" s="30">
        <v>2</v>
      </c>
      <c r="AP106" s="30">
        <v>-1</v>
      </c>
      <c r="AQ106" s="30">
        <v>0</v>
      </c>
      <c r="AR106" s="30">
        <v>-1</v>
      </c>
      <c r="AS106" s="30">
        <v>0</v>
      </c>
      <c r="AT106" s="30">
        <v>-1</v>
      </c>
    </row>
    <row r="107" spans="1:46" ht="13" x14ac:dyDescent="0.15">
      <c r="A107" s="10">
        <v>45639.456684328703</v>
      </c>
      <c r="B107" s="11" t="s">
        <v>644</v>
      </c>
      <c r="C107" s="11" t="s">
        <v>420</v>
      </c>
      <c r="D107" s="11" t="s">
        <v>609</v>
      </c>
      <c r="E107" s="11" t="s">
        <v>594</v>
      </c>
      <c r="F107" s="11" t="s">
        <v>645</v>
      </c>
      <c r="G107" s="11" t="s">
        <v>625</v>
      </c>
      <c r="H107" s="12"/>
      <c r="I107" s="11" t="s">
        <v>610</v>
      </c>
      <c r="J107" s="11" t="s">
        <v>598</v>
      </c>
      <c r="K107" s="11" t="s">
        <v>628</v>
      </c>
      <c r="L107" s="35">
        <v>2</v>
      </c>
      <c r="M107" s="35">
        <v>2</v>
      </c>
      <c r="N107" s="35">
        <v>2</v>
      </c>
      <c r="O107" s="35">
        <v>-1</v>
      </c>
      <c r="P107" s="11" t="s">
        <v>647</v>
      </c>
      <c r="Q107" s="33">
        <v>2</v>
      </c>
      <c r="R107" s="33">
        <v>1</v>
      </c>
      <c r="S107" s="33">
        <v>2</v>
      </c>
      <c r="T107" s="33">
        <v>2</v>
      </c>
      <c r="U107" s="33">
        <v>0</v>
      </c>
      <c r="V107" s="33">
        <v>2</v>
      </c>
      <c r="W107" s="33">
        <v>0</v>
      </c>
      <c r="X107" s="33">
        <v>2</v>
      </c>
      <c r="Y107" s="33">
        <v>2</v>
      </c>
      <c r="Z107" s="33">
        <v>-1</v>
      </c>
      <c r="AA107" s="11" t="s">
        <v>649</v>
      </c>
      <c r="AB107" s="18"/>
      <c r="AG107" s="30">
        <v>2</v>
      </c>
      <c r="AH107" s="30">
        <v>2</v>
      </c>
      <c r="AI107" s="30">
        <v>2</v>
      </c>
      <c r="AJ107" s="30">
        <v>-1</v>
      </c>
      <c r="AK107" s="30">
        <v>2</v>
      </c>
      <c r="AL107" s="30">
        <v>1</v>
      </c>
      <c r="AM107" s="30">
        <v>2</v>
      </c>
      <c r="AN107" s="30">
        <v>2</v>
      </c>
      <c r="AO107" s="30">
        <v>0</v>
      </c>
      <c r="AP107" s="30">
        <v>2</v>
      </c>
      <c r="AQ107" s="30">
        <v>0</v>
      </c>
      <c r="AR107" s="30">
        <v>2</v>
      </c>
      <c r="AS107" s="30">
        <v>2</v>
      </c>
      <c r="AT107" s="30">
        <v>-1</v>
      </c>
    </row>
    <row r="108" spans="1:46" ht="13" x14ac:dyDescent="0.15">
      <c r="A108" s="14">
        <v>45639.459127928239</v>
      </c>
      <c r="B108" s="15" t="s">
        <v>57</v>
      </c>
      <c r="C108" s="15" t="s">
        <v>420</v>
      </c>
      <c r="D108" s="15" t="s">
        <v>609</v>
      </c>
      <c r="E108" s="15" t="s">
        <v>594</v>
      </c>
      <c r="F108" s="15" t="s">
        <v>597</v>
      </c>
      <c r="G108" s="15" t="s">
        <v>625</v>
      </c>
      <c r="H108" s="15" t="s">
        <v>650</v>
      </c>
      <c r="I108" s="15" t="s">
        <v>610</v>
      </c>
      <c r="J108" s="15" t="s">
        <v>598</v>
      </c>
      <c r="K108" s="15" t="s">
        <v>619</v>
      </c>
      <c r="L108" s="35">
        <v>2</v>
      </c>
      <c r="M108" s="35">
        <v>2</v>
      </c>
      <c r="N108" s="35">
        <v>1</v>
      </c>
      <c r="O108" s="35">
        <v>0</v>
      </c>
      <c r="P108" s="15" t="s">
        <v>652</v>
      </c>
      <c r="Q108" s="33">
        <v>2</v>
      </c>
      <c r="R108" s="33">
        <v>1</v>
      </c>
      <c r="S108" s="33">
        <v>1</v>
      </c>
      <c r="T108" s="33">
        <v>1</v>
      </c>
      <c r="U108" s="33">
        <v>2</v>
      </c>
      <c r="V108" s="33">
        <v>1</v>
      </c>
      <c r="W108" s="33">
        <v>-1</v>
      </c>
      <c r="X108" s="33">
        <v>2</v>
      </c>
      <c r="Y108" s="33">
        <v>2</v>
      </c>
      <c r="Z108" s="33">
        <v>0</v>
      </c>
      <c r="AA108" s="15" t="s">
        <v>654</v>
      </c>
      <c r="AB108" s="19" t="s">
        <v>655</v>
      </c>
      <c r="AG108" s="30">
        <v>2</v>
      </c>
      <c r="AH108" s="30">
        <v>2</v>
      </c>
      <c r="AI108" s="30">
        <v>1</v>
      </c>
      <c r="AJ108" s="30">
        <v>0</v>
      </c>
      <c r="AK108" s="30">
        <v>2</v>
      </c>
      <c r="AL108" s="30">
        <v>1</v>
      </c>
      <c r="AM108" s="30">
        <v>1</v>
      </c>
      <c r="AN108" s="30">
        <v>1</v>
      </c>
      <c r="AO108" s="30">
        <v>2</v>
      </c>
      <c r="AP108" s="30">
        <v>1</v>
      </c>
      <c r="AQ108" s="30">
        <v>-1</v>
      </c>
      <c r="AR108" s="30">
        <v>2</v>
      </c>
      <c r="AS108" s="30">
        <v>2</v>
      </c>
      <c r="AT108" s="30">
        <v>0</v>
      </c>
    </row>
    <row r="109" spans="1:46" ht="13" x14ac:dyDescent="0.15">
      <c r="A109" s="10">
        <v>45639.459839652773</v>
      </c>
      <c r="B109" s="11" t="s">
        <v>57</v>
      </c>
      <c r="C109" s="11" t="s">
        <v>420</v>
      </c>
      <c r="D109" s="11" t="s">
        <v>593</v>
      </c>
      <c r="E109" s="11" t="s">
        <v>594</v>
      </c>
      <c r="F109" s="11" t="s">
        <v>597</v>
      </c>
      <c r="G109" s="11" t="s">
        <v>596</v>
      </c>
      <c r="H109" s="12"/>
      <c r="I109" s="11" t="s">
        <v>610</v>
      </c>
      <c r="J109" s="11" t="s">
        <v>611</v>
      </c>
      <c r="K109" s="11" t="s">
        <v>619</v>
      </c>
      <c r="L109" s="35">
        <v>2</v>
      </c>
      <c r="M109" s="35">
        <v>2</v>
      </c>
      <c r="N109" s="35">
        <v>-1</v>
      </c>
      <c r="O109" s="35">
        <v>2</v>
      </c>
      <c r="P109" s="11" t="s">
        <v>657</v>
      </c>
      <c r="Q109" s="33">
        <v>2</v>
      </c>
      <c r="R109" s="33">
        <v>0</v>
      </c>
      <c r="S109" s="33">
        <v>2</v>
      </c>
      <c r="T109" s="33">
        <v>1</v>
      </c>
      <c r="U109" s="33">
        <v>1</v>
      </c>
      <c r="V109" s="33">
        <v>-1</v>
      </c>
      <c r="W109" s="33">
        <v>-1</v>
      </c>
      <c r="X109" s="33">
        <v>-1</v>
      </c>
      <c r="Y109" s="33">
        <v>-1</v>
      </c>
      <c r="Z109" s="33">
        <v>-1</v>
      </c>
      <c r="AA109" s="11" t="s">
        <v>659</v>
      </c>
      <c r="AB109" s="13" t="s">
        <v>660</v>
      </c>
      <c r="AG109" s="30">
        <v>2</v>
      </c>
      <c r="AH109" s="30">
        <v>2</v>
      </c>
      <c r="AI109" s="30">
        <v>-1</v>
      </c>
      <c r="AJ109" s="30">
        <v>2</v>
      </c>
      <c r="AK109" s="30">
        <v>2</v>
      </c>
      <c r="AL109" s="30">
        <v>0</v>
      </c>
      <c r="AM109" s="30">
        <v>2</v>
      </c>
      <c r="AN109" s="30">
        <v>1</v>
      </c>
      <c r="AO109" s="30">
        <v>1</v>
      </c>
      <c r="AP109" s="30">
        <v>-1</v>
      </c>
      <c r="AQ109" s="30">
        <v>-1</v>
      </c>
      <c r="AR109" s="30">
        <v>-1</v>
      </c>
      <c r="AS109" s="30">
        <v>-1</v>
      </c>
      <c r="AT109" s="30">
        <v>-1</v>
      </c>
    </row>
    <row r="110" spans="1:46" ht="13" x14ac:dyDescent="0.15">
      <c r="A110" s="14">
        <v>45639.461653298611</v>
      </c>
      <c r="B110" s="15" t="s">
        <v>57</v>
      </c>
      <c r="C110" s="15" t="s">
        <v>420</v>
      </c>
      <c r="D110" s="15" t="s">
        <v>609</v>
      </c>
      <c r="E110" s="15" t="s">
        <v>594</v>
      </c>
      <c r="F110" s="15" t="s">
        <v>645</v>
      </c>
      <c r="G110" s="15" t="s">
        <v>596</v>
      </c>
      <c r="H110" s="16"/>
      <c r="I110" s="15" t="s">
        <v>610</v>
      </c>
      <c r="J110" s="15" t="s">
        <v>598</v>
      </c>
      <c r="K110" s="15" t="s">
        <v>599</v>
      </c>
      <c r="L110" s="35">
        <v>1</v>
      </c>
      <c r="M110" s="35">
        <v>2</v>
      </c>
      <c r="N110" s="35">
        <v>2</v>
      </c>
      <c r="O110" s="35">
        <v>2</v>
      </c>
      <c r="P110" s="15" t="s">
        <v>662</v>
      </c>
      <c r="Q110" s="33">
        <v>2</v>
      </c>
      <c r="R110" s="33">
        <v>2</v>
      </c>
      <c r="S110" s="33">
        <v>2</v>
      </c>
      <c r="T110" s="33">
        <v>0</v>
      </c>
      <c r="U110" s="33">
        <v>2</v>
      </c>
      <c r="V110" s="33">
        <v>2</v>
      </c>
      <c r="W110" s="33">
        <v>2</v>
      </c>
      <c r="X110" s="33">
        <v>2</v>
      </c>
      <c r="Y110" s="33">
        <v>2</v>
      </c>
      <c r="Z110" s="33">
        <v>0</v>
      </c>
      <c r="AA110" s="15" t="s">
        <v>664</v>
      </c>
      <c r="AB110" s="19" t="s">
        <v>183</v>
      </c>
      <c r="AG110" s="30">
        <v>1</v>
      </c>
      <c r="AH110" s="30">
        <v>2</v>
      </c>
      <c r="AI110" s="30">
        <v>2</v>
      </c>
      <c r="AJ110" s="30">
        <v>2</v>
      </c>
      <c r="AK110" s="30">
        <v>2</v>
      </c>
      <c r="AL110" s="30">
        <v>2</v>
      </c>
      <c r="AM110" s="30">
        <v>2</v>
      </c>
      <c r="AN110" s="30">
        <v>0</v>
      </c>
      <c r="AO110" s="30">
        <v>2</v>
      </c>
      <c r="AP110" s="30">
        <v>2</v>
      </c>
      <c r="AQ110" s="30">
        <v>2</v>
      </c>
      <c r="AR110" s="30">
        <v>2</v>
      </c>
      <c r="AS110" s="30">
        <v>2</v>
      </c>
      <c r="AT110" s="30">
        <v>0</v>
      </c>
    </row>
    <row r="111" spans="1:46" ht="13" x14ac:dyDescent="0.15">
      <c r="A111" s="10">
        <v>45639.581151446764</v>
      </c>
      <c r="B111" s="11" t="s">
        <v>57</v>
      </c>
      <c r="C111" s="11" t="s">
        <v>420</v>
      </c>
      <c r="D111" s="11" t="s">
        <v>609</v>
      </c>
      <c r="E111" s="11" t="s">
        <v>594</v>
      </c>
      <c r="F111" s="11" t="s">
        <v>597</v>
      </c>
      <c r="G111" s="11" t="s">
        <v>596</v>
      </c>
      <c r="H111" s="12"/>
      <c r="I111" s="11" t="s">
        <v>665</v>
      </c>
      <c r="J111" s="11" t="s">
        <v>597</v>
      </c>
      <c r="K111" s="11" t="s">
        <v>628</v>
      </c>
      <c r="L111" s="35">
        <v>2</v>
      </c>
      <c r="M111" s="35">
        <v>1</v>
      </c>
      <c r="N111" s="35">
        <v>0</v>
      </c>
      <c r="O111" s="35">
        <v>0</v>
      </c>
      <c r="P111" s="11" t="s">
        <v>667</v>
      </c>
      <c r="Q111" s="33">
        <v>2</v>
      </c>
      <c r="R111" s="33">
        <v>0</v>
      </c>
      <c r="S111" s="33">
        <v>1</v>
      </c>
      <c r="T111" s="33">
        <v>1</v>
      </c>
      <c r="U111" s="33">
        <v>2</v>
      </c>
      <c r="V111" s="33">
        <v>0</v>
      </c>
      <c r="W111" s="33">
        <v>0</v>
      </c>
      <c r="X111" s="33">
        <v>1</v>
      </c>
      <c r="Y111" s="33">
        <v>0</v>
      </c>
      <c r="Z111" s="33">
        <v>-1</v>
      </c>
      <c r="AA111" s="11" t="s">
        <v>669</v>
      </c>
      <c r="AB111" s="13" t="s">
        <v>670</v>
      </c>
      <c r="AG111" s="30">
        <v>2</v>
      </c>
      <c r="AH111" s="30">
        <v>1</v>
      </c>
      <c r="AI111" s="30">
        <v>0</v>
      </c>
      <c r="AJ111" s="30">
        <v>0</v>
      </c>
      <c r="AK111" s="30">
        <v>2</v>
      </c>
      <c r="AL111" s="30">
        <v>0</v>
      </c>
      <c r="AM111" s="30">
        <v>1</v>
      </c>
      <c r="AN111" s="30">
        <v>1</v>
      </c>
      <c r="AO111" s="30">
        <v>2</v>
      </c>
      <c r="AP111" s="30">
        <v>0</v>
      </c>
      <c r="AQ111" s="30">
        <v>0</v>
      </c>
      <c r="AR111" s="30">
        <v>1</v>
      </c>
      <c r="AS111" s="30">
        <v>0</v>
      </c>
      <c r="AT111" s="30">
        <v>-1</v>
      </c>
    </row>
    <row r="112" spans="1:46" ht="13" x14ac:dyDescent="0.15">
      <c r="A112" s="14">
        <v>45639.58150291667</v>
      </c>
      <c r="B112" s="15" t="s">
        <v>27</v>
      </c>
      <c r="C112" s="15" t="s">
        <v>420</v>
      </c>
      <c r="D112" s="15" t="s">
        <v>609</v>
      </c>
      <c r="E112" s="15" t="s">
        <v>594</v>
      </c>
      <c r="F112" s="15" t="s">
        <v>597</v>
      </c>
      <c r="G112" s="15" t="s">
        <v>596</v>
      </c>
      <c r="H112" s="16"/>
      <c r="I112" s="15" t="s">
        <v>671</v>
      </c>
      <c r="J112" s="15" t="s">
        <v>611</v>
      </c>
      <c r="K112" s="15" t="s">
        <v>619</v>
      </c>
      <c r="L112" s="35">
        <v>0</v>
      </c>
      <c r="M112" s="35">
        <v>0</v>
      </c>
      <c r="N112" s="35">
        <v>0</v>
      </c>
      <c r="O112" s="35">
        <v>-1</v>
      </c>
      <c r="P112" s="15" t="s">
        <v>673</v>
      </c>
      <c r="Q112" s="33">
        <v>0</v>
      </c>
      <c r="R112" s="33">
        <v>0</v>
      </c>
      <c r="S112" s="33">
        <v>0</v>
      </c>
      <c r="T112" s="33">
        <v>0</v>
      </c>
      <c r="U112" s="33">
        <v>0</v>
      </c>
      <c r="V112" s="33">
        <v>2</v>
      </c>
      <c r="W112" s="33">
        <v>-2</v>
      </c>
      <c r="X112" s="33">
        <v>1</v>
      </c>
      <c r="Y112" s="33">
        <v>1</v>
      </c>
      <c r="Z112" s="33">
        <v>-2</v>
      </c>
      <c r="AA112" s="15" t="s">
        <v>675</v>
      </c>
      <c r="AB112" s="19" t="s">
        <v>676</v>
      </c>
      <c r="AG112" s="30">
        <v>0</v>
      </c>
      <c r="AH112" s="30">
        <v>0</v>
      </c>
      <c r="AI112" s="30">
        <v>0</v>
      </c>
      <c r="AJ112" s="30">
        <v>-1</v>
      </c>
      <c r="AK112" s="30">
        <v>0</v>
      </c>
      <c r="AL112" s="30">
        <v>0</v>
      </c>
      <c r="AM112" s="30">
        <v>0</v>
      </c>
      <c r="AN112" s="30">
        <v>0</v>
      </c>
      <c r="AO112" s="30">
        <v>0</v>
      </c>
      <c r="AP112" s="30">
        <v>2</v>
      </c>
      <c r="AQ112" s="30">
        <v>-2</v>
      </c>
      <c r="AR112" s="30">
        <v>1</v>
      </c>
      <c r="AS112" s="30">
        <v>1</v>
      </c>
      <c r="AT112" s="30">
        <v>-2</v>
      </c>
    </row>
    <row r="113" spans="1:46" ht="13" x14ac:dyDescent="0.15">
      <c r="A113" s="10">
        <v>45639.583241157408</v>
      </c>
      <c r="B113" s="11" t="s">
        <v>677</v>
      </c>
      <c r="C113" s="11" t="s">
        <v>420</v>
      </c>
      <c r="D113" s="11" t="s">
        <v>597</v>
      </c>
      <c r="E113" s="11" t="s">
        <v>594</v>
      </c>
      <c r="F113" s="11" t="s">
        <v>597</v>
      </c>
      <c r="G113" s="11" t="s">
        <v>596</v>
      </c>
      <c r="H113" s="12"/>
      <c r="I113" s="11" t="s">
        <v>597</v>
      </c>
      <c r="J113" s="11" t="s">
        <v>598</v>
      </c>
      <c r="K113" s="11" t="s">
        <v>678</v>
      </c>
      <c r="L113" s="35">
        <v>2</v>
      </c>
      <c r="M113" s="35">
        <v>2</v>
      </c>
      <c r="N113" s="35">
        <v>2</v>
      </c>
      <c r="O113" s="35">
        <v>1</v>
      </c>
      <c r="P113" s="11" t="s">
        <v>680</v>
      </c>
      <c r="Q113" s="33">
        <v>2</v>
      </c>
      <c r="R113" s="33">
        <v>-2</v>
      </c>
      <c r="S113" s="33">
        <v>1</v>
      </c>
      <c r="T113" s="33">
        <v>-2</v>
      </c>
      <c r="U113" s="33">
        <v>-1</v>
      </c>
      <c r="V113" s="33">
        <v>2</v>
      </c>
      <c r="W113" s="33">
        <v>-2</v>
      </c>
      <c r="X113" s="33">
        <v>2</v>
      </c>
      <c r="Y113" s="33">
        <v>2</v>
      </c>
      <c r="Z113" s="33">
        <v>-2</v>
      </c>
      <c r="AA113" s="11" t="s">
        <v>682</v>
      </c>
      <c r="AB113" s="18"/>
      <c r="AG113" s="30">
        <v>2</v>
      </c>
      <c r="AH113" s="30">
        <v>2</v>
      </c>
      <c r="AI113" s="30">
        <v>2</v>
      </c>
      <c r="AJ113" s="30">
        <v>1</v>
      </c>
      <c r="AK113" s="30">
        <v>2</v>
      </c>
      <c r="AL113" s="30">
        <v>-2</v>
      </c>
      <c r="AM113" s="30">
        <v>1</v>
      </c>
      <c r="AN113" s="30">
        <v>-2</v>
      </c>
      <c r="AO113" s="30">
        <v>-1</v>
      </c>
      <c r="AP113" s="30">
        <v>2</v>
      </c>
      <c r="AQ113" s="30">
        <v>-2</v>
      </c>
      <c r="AR113" s="30">
        <v>2</v>
      </c>
      <c r="AS113" s="30">
        <v>2</v>
      </c>
      <c r="AT113" s="30">
        <v>-2</v>
      </c>
    </row>
    <row r="114" spans="1:46" ht="13" x14ac:dyDescent="0.15">
      <c r="A114" s="14">
        <v>45639.58684689815</v>
      </c>
      <c r="B114" s="15" t="s">
        <v>57</v>
      </c>
      <c r="C114" s="15" t="s">
        <v>420</v>
      </c>
      <c r="D114" s="15" t="s">
        <v>609</v>
      </c>
      <c r="E114" s="15" t="s">
        <v>594</v>
      </c>
      <c r="F114" s="15" t="s">
        <v>597</v>
      </c>
      <c r="G114" s="15" t="s">
        <v>596</v>
      </c>
      <c r="H114" s="16"/>
      <c r="I114" s="15" t="s">
        <v>610</v>
      </c>
      <c r="J114" s="15" t="s">
        <v>683</v>
      </c>
      <c r="K114" s="15" t="s">
        <v>678</v>
      </c>
      <c r="L114" s="35">
        <v>1</v>
      </c>
      <c r="M114" s="35">
        <v>2</v>
      </c>
      <c r="N114" s="35">
        <v>2</v>
      </c>
      <c r="O114" s="35">
        <v>1</v>
      </c>
      <c r="P114" s="15" t="s">
        <v>685</v>
      </c>
      <c r="Q114" s="33">
        <v>1</v>
      </c>
      <c r="R114" s="33">
        <v>-2</v>
      </c>
      <c r="S114" s="33">
        <v>2</v>
      </c>
      <c r="T114" s="33">
        <v>0</v>
      </c>
      <c r="U114" s="33">
        <v>2</v>
      </c>
      <c r="V114" s="33">
        <v>0</v>
      </c>
      <c r="W114" s="33">
        <v>0</v>
      </c>
      <c r="X114" s="33">
        <v>2</v>
      </c>
      <c r="Y114" s="33">
        <v>1</v>
      </c>
      <c r="Z114" s="33">
        <v>1</v>
      </c>
      <c r="AA114" s="15" t="s">
        <v>687</v>
      </c>
      <c r="AB114" s="19" t="s">
        <v>688</v>
      </c>
      <c r="AG114" s="30">
        <v>1</v>
      </c>
      <c r="AH114" s="30">
        <v>2</v>
      </c>
      <c r="AI114" s="30">
        <v>2</v>
      </c>
      <c r="AJ114" s="30">
        <v>1</v>
      </c>
      <c r="AK114" s="30">
        <v>1</v>
      </c>
      <c r="AL114" s="30">
        <v>-2</v>
      </c>
      <c r="AM114" s="30">
        <v>2</v>
      </c>
      <c r="AN114" s="30">
        <v>0</v>
      </c>
      <c r="AO114" s="30">
        <v>2</v>
      </c>
      <c r="AP114" s="30">
        <v>0</v>
      </c>
      <c r="AQ114" s="30">
        <v>0</v>
      </c>
      <c r="AR114" s="30">
        <v>2</v>
      </c>
      <c r="AS114" s="30">
        <v>1</v>
      </c>
      <c r="AT114" s="30">
        <v>1</v>
      </c>
    </row>
    <row r="115" spans="1:46" ht="13" x14ac:dyDescent="0.15">
      <c r="A115" s="10">
        <v>45639.58926685185</v>
      </c>
      <c r="B115" s="11" t="s">
        <v>689</v>
      </c>
      <c r="C115" s="11" t="s">
        <v>420</v>
      </c>
      <c r="D115" s="11" t="s">
        <v>609</v>
      </c>
      <c r="E115" s="11" t="s">
        <v>594</v>
      </c>
      <c r="F115" s="11" t="s">
        <v>597</v>
      </c>
      <c r="G115" s="11" t="s">
        <v>596</v>
      </c>
      <c r="H115" s="12"/>
      <c r="I115" s="11" t="s">
        <v>597</v>
      </c>
      <c r="J115" s="11" t="s">
        <v>611</v>
      </c>
      <c r="K115" s="11" t="s">
        <v>612</v>
      </c>
      <c r="L115" s="35">
        <v>0</v>
      </c>
      <c r="M115" s="35">
        <v>1</v>
      </c>
      <c r="N115" s="35">
        <v>0</v>
      </c>
      <c r="O115" s="35">
        <v>1</v>
      </c>
      <c r="P115" s="11" t="s">
        <v>691</v>
      </c>
      <c r="Q115" s="33">
        <v>0</v>
      </c>
      <c r="R115" s="33">
        <v>1</v>
      </c>
      <c r="S115" s="33">
        <v>1</v>
      </c>
      <c r="T115" s="33">
        <v>1</v>
      </c>
      <c r="U115" s="33">
        <v>1</v>
      </c>
      <c r="V115" s="33">
        <v>1</v>
      </c>
      <c r="W115" s="33">
        <v>1</v>
      </c>
      <c r="X115" s="33">
        <v>1</v>
      </c>
      <c r="Y115" s="33">
        <v>0</v>
      </c>
      <c r="Z115" s="33">
        <v>0</v>
      </c>
      <c r="AA115" s="11" t="s">
        <v>693</v>
      </c>
      <c r="AB115" s="13" t="s">
        <v>670</v>
      </c>
      <c r="AG115" s="30">
        <v>0</v>
      </c>
      <c r="AH115" s="30">
        <v>1</v>
      </c>
      <c r="AI115" s="30">
        <v>0</v>
      </c>
      <c r="AJ115" s="30">
        <v>1</v>
      </c>
      <c r="AK115" s="30">
        <v>0</v>
      </c>
      <c r="AL115" s="30">
        <v>1</v>
      </c>
      <c r="AM115" s="30">
        <v>1</v>
      </c>
      <c r="AN115" s="30">
        <v>1</v>
      </c>
      <c r="AO115" s="30">
        <v>1</v>
      </c>
      <c r="AP115" s="30">
        <v>1</v>
      </c>
      <c r="AQ115" s="30">
        <v>1</v>
      </c>
      <c r="AR115" s="30">
        <v>1</v>
      </c>
      <c r="AS115" s="30">
        <v>0</v>
      </c>
      <c r="AT115" s="30">
        <v>0</v>
      </c>
    </row>
    <row r="116" spans="1:46" ht="13" x14ac:dyDescent="0.15">
      <c r="A116" s="14">
        <v>45639.590269722219</v>
      </c>
      <c r="B116" s="15" t="s">
        <v>57</v>
      </c>
      <c r="C116" s="15" t="s">
        <v>420</v>
      </c>
      <c r="D116" s="15" t="s">
        <v>609</v>
      </c>
      <c r="E116" s="15" t="s">
        <v>594</v>
      </c>
      <c r="F116" s="15" t="s">
        <v>597</v>
      </c>
      <c r="G116" s="15" t="s">
        <v>596</v>
      </c>
      <c r="H116" s="16"/>
      <c r="I116" s="15" t="s">
        <v>597</v>
      </c>
      <c r="J116" s="15" t="s">
        <v>598</v>
      </c>
      <c r="K116" s="15" t="s">
        <v>612</v>
      </c>
      <c r="L116" s="35">
        <v>2</v>
      </c>
      <c r="M116" s="35">
        <v>2</v>
      </c>
      <c r="N116" s="35">
        <v>0</v>
      </c>
      <c r="O116" s="35">
        <v>1</v>
      </c>
      <c r="P116" s="15" t="s">
        <v>695</v>
      </c>
      <c r="Q116" s="33">
        <v>-1</v>
      </c>
      <c r="R116" s="33">
        <v>0</v>
      </c>
      <c r="S116" s="33">
        <v>1</v>
      </c>
      <c r="T116" s="33">
        <v>1</v>
      </c>
      <c r="U116" s="33">
        <v>1</v>
      </c>
      <c r="V116" s="33">
        <v>1</v>
      </c>
      <c r="W116" s="33">
        <v>1</v>
      </c>
      <c r="X116" s="33">
        <v>1</v>
      </c>
      <c r="Y116" s="33">
        <v>2</v>
      </c>
      <c r="Z116" s="33">
        <v>-2</v>
      </c>
      <c r="AA116" s="15" t="s">
        <v>697</v>
      </c>
      <c r="AB116" s="17"/>
      <c r="AG116" s="30">
        <v>2</v>
      </c>
      <c r="AH116" s="30">
        <v>2</v>
      </c>
      <c r="AI116" s="30">
        <v>0</v>
      </c>
      <c r="AJ116" s="30">
        <v>1</v>
      </c>
      <c r="AK116" s="30">
        <v>-1</v>
      </c>
      <c r="AL116" s="30">
        <v>0</v>
      </c>
      <c r="AM116" s="30">
        <v>1</v>
      </c>
      <c r="AN116" s="30">
        <v>1</v>
      </c>
      <c r="AO116" s="30">
        <v>1</v>
      </c>
      <c r="AP116" s="30">
        <v>1</v>
      </c>
      <c r="AQ116" s="30">
        <v>1</v>
      </c>
      <c r="AR116" s="30">
        <v>1</v>
      </c>
      <c r="AS116" s="30">
        <v>2</v>
      </c>
      <c r="AT116" s="30">
        <v>-2</v>
      </c>
    </row>
    <row r="117" spans="1:46" ht="13" x14ac:dyDescent="0.15">
      <c r="A117" s="10">
        <v>45645.528264456021</v>
      </c>
      <c r="B117" s="11" t="s">
        <v>57</v>
      </c>
      <c r="C117" s="11" t="s">
        <v>152</v>
      </c>
      <c r="D117" s="11" t="s">
        <v>593</v>
      </c>
      <c r="E117" s="11" t="s">
        <v>594</v>
      </c>
      <c r="F117" s="11" t="s">
        <v>597</v>
      </c>
      <c r="G117" s="11" t="s">
        <v>596</v>
      </c>
      <c r="H117" s="12"/>
      <c r="I117" s="11" t="s">
        <v>597</v>
      </c>
      <c r="J117" s="11" t="s">
        <v>598</v>
      </c>
      <c r="K117" s="11" t="s">
        <v>619</v>
      </c>
      <c r="L117" s="35">
        <v>2</v>
      </c>
      <c r="M117" s="35">
        <v>1</v>
      </c>
      <c r="N117" s="35">
        <v>0</v>
      </c>
      <c r="O117" s="35">
        <v>0</v>
      </c>
      <c r="P117" s="11" t="s">
        <v>699</v>
      </c>
      <c r="Q117" s="33">
        <v>0</v>
      </c>
      <c r="R117" s="33">
        <v>1</v>
      </c>
      <c r="S117" s="33">
        <v>1</v>
      </c>
      <c r="T117" s="33">
        <v>1</v>
      </c>
      <c r="U117" s="33">
        <v>2</v>
      </c>
      <c r="V117" s="33">
        <v>1</v>
      </c>
      <c r="W117" s="33">
        <v>1</v>
      </c>
      <c r="X117" s="33">
        <v>1</v>
      </c>
      <c r="Y117" s="33">
        <v>1</v>
      </c>
      <c r="Z117" s="33">
        <v>-1</v>
      </c>
      <c r="AA117" s="11" t="s">
        <v>701</v>
      </c>
      <c r="AB117" s="18"/>
      <c r="AG117" s="30">
        <v>2</v>
      </c>
      <c r="AH117" s="30">
        <v>1</v>
      </c>
      <c r="AI117" s="30">
        <v>0</v>
      </c>
      <c r="AJ117" s="30">
        <v>0</v>
      </c>
      <c r="AK117" s="30">
        <v>0</v>
      </c>
      <c r="AL117" s="30">
        <v>1</v>
      </c>
      <c r="AM117" s="30">
        <v>1</v>
      </c>
      <c r="AN117" s="30">
        <v>1</v>
      </c>
      <c r="AO117" s="30">
        <v>2</v>
      </c>
      <c r="AP117" s="30">
        <v>1</v>
      </c>
      <c r="AQ117" s="30">
        <v>1</v>
      </c>
      <c r="AR117" s="30">
        <v>1</v>
      </c>
      <c r="AS117" s="30">
        <v>1</v>
      </c>
      <c r="AT117" s="30">
        <v>-1</v>
      </c>
    </row>
    <row r="118" spans="1:46" ht="13" x14ac:dyDescent="0.15">
      <c r="A118" s="14">
        <v>45645.530601006947</v>
      </c>
      <c r="B118" s="15" t="s">
        <v>57</v>
      </c>
      <c r="C118" s="15" t="s">
        <v>420</v>
      </c>
      <c r="D118" s="15" t="s">
        <v>609</v>
      </c>
      <c r="E118" s="15" t="s">
        <v>594</v>
      </c>
      <c r="F118" s="15" t="s">
        <v>597</v>
      </c>
      <c r="G118" s="15" t="s">
        <v>596</v>
      </c>
      <c r="H118" s="16"/>
      <c r="I118" s="15" t="s">
        <v>665</v>
      </c>
      <c r="J118" s="15" t="s">
        <v>598</v>
      </c>
      <c r="K118" s="15" t="s">
        <v>678</v>
      </c>
      <c r="L118" s="35">
        <v>1</v>
      </c>
      <c r="M118" s="35">
        <v>2</v>
      </c>
      <c r="N118" s="35">
        <v>-2</v>
      </c>
      <c r="O118" s="35">
        <v>2</v>
      </c>
      <c r="P118" s="15" t="s">
        <v>703</v>
      </c>
      <c r="Q118" s="33">
        <v>1</v>
      </c>
      <c r="R118" s="33">
        <v>-1</v>
      </c>
      <c r="S118" s="33">
        <v>1</v>
      </c>
      <c r="T118" s="33">
        <v>2</v>
      </c>
      <c r="U118" s="33">
        <v>1</v>
      </c>
      <c r="V118" s="33">
        <v>2</v>
      </c>
      <c r="W118" s="33">
        <v>1</v>
      </c>
      <c r="X118" s="33">
        <v>2</v>
      </c>
      <c r="Y118" s="33">
        <v>2</v>
      </c>
      <c r="Z118" s="33">
        <v>-1</v>
      </c>
      <c r="AA118" s="15" t="s">
        <v>705</v>
      </c>
      <c r="AB118" s="19" t="s">
        <v>706</v>
      </c>
      <c r="AG118" s="30">
        <v>1</v>
      </c>
      <c r="AH118" s="30">
        <v>2</v>
      </c>
      <c r="AI118" s="30">
        <v>-2</v>
      </c>
      <c r="AJ118" s="30">
        <v>2</v>
      </c>
      <c r="AK118" s="30">
        <v>1</v>
      </c>
      <c r="AL118" s="30">
        <v>-1</v>
      </c>
      <c r="AM118" s="30">
        <v>1</v>
      </c>
      <c r="AN118" s="30">
        <v>2</v>
      </c>
      <c r="AO118" s="30">
        <v>1</v>
      </c>
      <c r="AP118" s="30">
        <v>2</v>
      </c>
      <c r="AQ118" s="30">
        <v>1</v>
      </c>
      <c r="AR118" s="30">
        <v>2</v>
      </c>
      <c r="AS118" s="30">
        <v>2</v>
      </c>
      <c r="AT118" s="30">
        <v>-1</v>
      </c>
    </row>
    <row r="119" spans="1:46" ht="13" x14ac:dyDescent="0.15">
      <c r="A119" s="10">
        <v>45645.537458680556</v>
      </c>
      <c r="B119" s="11" t="s">
        <v>486</v>
      </c>
      <c r="C119" s="11" t="s">
        <v>152</v>
      </c>
      <c r="D119" s="11" t="s">
        <v>593</v>
      </c>
      <c r="E119" s="11" t="s">
        <v>594</v>
      </c>
      <c r="F119" s="11" t="s">
        <v>597</v>
      </c>
      <c r="G119" s="11" t="s">
        <v>596</v>
      </c>
      <c r="H119" s="12"/>
      <c r="I119" s="11" t="s">
        <v>597</v>
      </c>
      <c r="J119" s="11" t="s">
        <v>598</v>
      </c>
      <c r="K119" s="11" t="s">
        <v>628</v>
      </c>
      <c r="L119" s="35">
        <v>0</v>
      </c>
      <c r="M119" s="35">
        <v>1</v>
      </c>
      <c r="N119" s="35">
        <v>0</v>
      </c>
      <c r="O119" s="35">
        <v>0</v>
      </c>
      <c r="P119" s="11" t="s">
        <v>708</v>
      </c>
      <c r="Q119" s="33">
        <v>-1</v>
      </c>
      <c r="R119" s="33">
        <v>1</v>
      </c>
      <c r="S119" s="33">
        <v>1</v>
      </c>
      <c r="T119" s="33">
        <v>1</v>
      </c>
      <c r="U119" s="33">
        <v>1</v>
      </c>
      <c r="V119" s="33">
        <v>-1</v>
      </c>
      <c r="W119" s="33">
        <v>1</v>
      </c>
      <c r="X119" s="33">
        <v>1</v>
      </c>
      <c r="Y119" s="33">
        <v>1</v>
      </c>
      <c r="Z119" s="33">
        <v>-1</v>
      </c>
      <c r="AA119" s="11" t="s">
        <v>710</v>
      </c>
      <c r="AB119" s="18"/>
      <c r="AG119" s="30">
        <v>0</v>
      </c>
      <c r="AH119" s="30">
        <v>1</v>
      </c>
      <c r="AI119" s="30">
        <v>0</v>
      </c>
      <c r="AJ119" s="30">
        <v>0</v>
      </c>
      <c r="AK119" s="30">
        <v>-1</v>
      </c>
      <c r="AL119" s="30">
        <v>1</v>
      </c>
      <c r="AM119" s="30">
        <v>1</v>
      </c>
      <c r="AN119" s="30">
        <v>1</v>
      </c>
      <c r="AO119" s="30">
        <v>1</v>
      </c>
      <c r="AP119" s="30">
        <v>-1</v>
      </c>
      <c r="AQ119" s="30">
        <v>1</v>
      </c>
      <c r="AR119" s="30">
        <v>1</v>
      </c>
      <c r="AS119" s="30">
        <v>1</v>
      </c>
      <c r="AT119" s="30">
        <v>-1</v>
      </c>
    </row>
    <row r="120" spans="1:46" ht="13" x14ac:dyDescent="0.15">
      <c r="A120" s="14">
        <v>45645.573480219908</v>
      </c>
      <c r="B120" s="15" t="s">
        <v>57</v>
      </c>
      <c r="C120" s="15" t="s">
        <v>152</v>
      </c>
      <c r="D120" s="15" t="s">
        <v>609</v>
      </c>
      <c r="E120" s="15" t="s">
        <v>594</v>
      </c>
      <c r="F120" s="15" t="s">
        <v>597</v>
      </c>
      <c r="G120" s="15" t="s">
        <v>625</v>
      </c>
      <c r="H120" s="16"/>
      <c r="I120" s="15" t="s">
        <v>610</v>
      </c>
      <c r="J120" s="15" t="s">
        <v>611</v>
      </c>
      <c r="K120" s="15" t="s">
        <v>628</v>
      </c>
      <c r="L120" s="35">
        <v>1</v>
      </c>
      <c r="M120" s="35">
        <v>2</v>
      </c>
      <c r="N120" s="35">
        <v>1</v>
      </c>
      <c r="O120" s="35">
        <v>2</v>
      </c>
      <c r="P120" s="15" t="s">
        <v>712</v>
      </c>
      <c r="Q120" s="33">
        <v>0</v>
      </c>
      <c r="R120" s="33">
        <v>1</v>
      </c>
      <c r="S120" s="33">
        <v>2</v>
      </c>
      <c r="T120" s="33">
        <v>2</v>
      </c>
      <c r="U120" s="33">
        <v>-1</v>
      </c>
      <c r="V120" s="33">
        <v>2</v>
      </c>
      <c r="W120" s="33">
        <v>2</v>
      </c>
      <c r="X120" s="33">
        <v>2</v>
      </c>
      <c r="Y120" s="33">
        <v>2</v>
      </c>
      <c r="Z120" s="33">
        <v>-1</v>
      </c>
      <c r="AA120" s="15" t="s">
        <v>714</v>
      </c>
      <c r="AB120" s="17"/>
      <c r="AG120" s="30">
        <v>1</v>
      </c>
      <c r="AH120" s="30">
        <v>2</v>
      </c>
      <c r="AI120" s="30">
        <v>1</v>
      </c>
      <c r="AJ120" s="30">
        <v>2</v>
      </c>
      <c r="AK120" s="30">
        <v>0</v>
      </c>
      <c r="AL120" s="30">
        <v>1</v>
      </c>
      <c r="AM120" s="30">
        <v>2</v>
      </c>
      <c r="AN120" s="30">
        <v>2</v>
      </c>
      <c r="AO120" s="30">
        <v>-1</v>
      </c>
      <c r="AP120" s="30">
        <v>2</v>
      </c>
      <c r="AQ120" s="30">
        <v>2</v>
      </c>
      <c r="AR120" s="30">
        <v>2</v>
      </c>
      <c r="AS120" s="30">
        <v>2</v>
      </c>
      <c r="AT120" s="30">
        <v>-1</v>
      </c>
    </row>
    <row r="121" spans="1:46" ht="13" x14ac:dyDescent="0.15">
      <c r="A121" s="20">
        <v>45645.577714409723</v>
      </c>
      <c r="B121" s="21" t="s">
        <v>57</v>
      </c>
      <c r="C121" s="21" t="s">
        <v>152</v>
      </c>
      <c r="D121" s="21" t="s">
        <v>609</v>
      </c>
      <c r="E121" s="21" t="s">
        <v>594</v>
      </c>
      <c r="F121" s="21" t="s">
        <v>597</v>
      </c>
      <c r="G121" s="21" t="s">
        <v>596</v>
      </c>
      <c r="H121" s="22"/>
      <c r="I121" s="21" t="s">
        <v>665</v>
      </c>
      <c r="J121" s="21" t="s">
        <v>611</v>
      </c>
      <c r="K121" s="21" t="s">
        <v>619</v>
      </c>
      <c r="L121" s="35">
        <v>2</v>
      </c>
      <c r="M121" s="35">
        <v>1</v>
      </c>
      <c r="N121" s="35">
        <v>2</v>
      </c>
      <c r="O121" s="35">
        <v>2</v>
      </c>
      <c r="P121" s="21" t="s">
        <v>716</v>
      </c>
      <c r="Q121" s="33">
        <v>2</v>
      </c>
      <c r="R121" s="33">
        <v>1</v>
      </c>
      <c r="S121" s="33">
        <v>2</v>
      </c>
      <c r="T121" s="33">
        <v>2</v>
      </c>
      <c r="U121" s="33">
        <v>1</v>
      </c>
      <c r="V121" s="33">
        <v>2</v>
      </c>
      <c r="W121" s="33">
        <v>1</v>
      </c>
      <c r="X121" s="33">
        <v>2</v>
      </c>
      <c r="Y121" s="33">
        <v>1</v>
      </c>
      <c r="Z121" s="33">
        <v>-1</v>
      </c>
      <c r="AA121" s="21" t="s">
        <v>718</v>
      </c>
      <c r="AB121" s="23" t="s">
        <v>719</v>
      </c>
      <c r="AG121" s="30">
        <v>2</v>
      </c>
      <c r="AH121" s="30">
        <v>1</v>
      </c>
      <c r="AI121" s="30">
        <v>2</v>
      </c>
      <c r="AJ121" s="30">
        <v>2</v>
      </c>
      <c r="AK121" s="30">
        <v>2</v>
      </c>
      <c r="AL121" s="30">
        <v>1</v>
      </c>
      <c r="AM121" s="30">
        <v>2</v>
      </c>
      <c r="AN121" s="30">
        <v>2</v>
      </c>
      <c r="AO121" s="30">
        <v>1</v>
      </c>
      <c r="AP121" s="30">
        <v>2</v>
      </c>
      <c r="AQ121" s="30">
        <v>1</v>
      </c>
      <c r="AR121" s="30">
        <v>2</v>
      </c>
      <c r="AS121" s="30">
        <v>1</v>
      </c>
      <c r="AT121" s="30">
        <v>-1</v>
      </c>
    </row>
    <row r="122" spans="1:46" ht="15.75" customHeight="1" x14ac:dyDescent="0.15">
      <c r="L122" s="36"/>
      <c r="M122" s="36"/>
      <c r="N122" s="36"/>
      <c r="O122" s="32"/>
    </row>
    <row r="123" spans="1:46" ht="15.75" customHeight="1" x14ac:dyDescent="0.15">
      <c r="L123" s="36"/>
      <c r="M123" s="36"/>
      <c r="N123" s="36"/>
      <c r="O123" s="32"/>
    </row>
    <row r="124" spans="1:46" ht="15.75" customHeight="1" x14ac:dyDescent="0.15">
      <c r="L124" s="36"/>
      <c r="M124" s="36"/>
      <c r="N124" s="36"/>
      <c r="O124" s="32"/>
    </row>
    <row r="125" spans="1:46" ht="15.75" customHeight="1" x14ac:dyDescent="0.15">
      <c r="O125" s="32"/>
    </row>
    <row r="126" spans="1:46" ht="15.75" customHeight="1" x14ac:dyDescent="0.15">
      <c r="O126" s="32"/>
    </row>
    <row r="127" spans="1:46" ht="15.75" customHeight="1" x14ac:dyDescent="0.15">
      <c r="O127" s="32"/>
    </row>
    <row r="128" spans="1:46" ht="15.75" customHeight="1" x14ac:dyDescent="0.15">
      <c r="O128" s="32"/>
    </row>
    <row r="129" spans="15:15" ht="15.75" customHeight="1" x14ac:dyDescent="0.15">
      <c r="O129" s="32"/>
    </row>
    <row r="130" spans="15:15" ht="15.75" customHeight="1" x14ac:dyDescent="0.15">
      <c r="O130" s="32"/>
    </row>
    <row r="131" spans="15:15" ht="15.75" customHeight="1" x14ac:dyDescent="0.15">
      <c r="O131" s="32"/>
    </row>
    <row r="132" spans="15:15" ht="15.75" customHeight="1" x14ac:dyDescent="0.15">
      <c r="O132" s="32"/>
    </row>
    <row r="133" spans="15:15" ht="15.75" customHeight="1" x14ac:dyDescent="0.15">
      <c r="O133" s="32"/>
    </row>
    <row r="134" spans="15:15" ht="15.75" customHeight="1" x14ac:dyDescent="0.15">
      <c r="O134" s="32"/>
    </row>
    <row r="135" spans="15:15" ht="15.75" customHeight="1" x14ac:dyDescent="0.15">
      <c r="O135" s="32"/>
    </row>
    <row r="136" spans="15:15" ht="15.75" customHeight="1" x14ac:dyDescent="0.15">
      <c r="O136" s="32"/>
    </row>
    <row r="137" spans="15:15" ht="15.75" customHeight="1" x14ac:dyDescent="0.15">
      <c r="O137" s="32"/>
    </row>
    <row r="138" spans="15:15" ht="15.75" customHeight="1" x14ac:dyDescent="0.15">
      <c r="O138" s="32"/>
    </row>
    <row r="139" spans="15:15" ht="15.75" customHeight="1" x14ac:dyDescent="0.15">
      <c r="O139" s="32"/>
    </row>
    <row r="140" spans="15:15" ht="15.75" customHeight="1" x14ac:dyDescent="0.15">
      <c r="O140" s="32"/>
    </row>
    <row r="141" spans="15:15" ht="15.75" customHeight="1" x14ac:dyDescent="0.15">
      <c r="O141" s="32"/>
    </row>
    <row r="142" spans="15:15" ht="15.75" customHeight="1" x14ac:dyDescent="0.15">
      <c r="O142" s="32"/>
    </row>
    <row r="143" spans="15:15" ht="15.75" customHeight="1" x14ac:dyDescent="0.15">
      <c r="O143" s="32"/>
    </row>
    <row r="144" spans="15:15" ht="15.75" customHeight="1" x14ac:dyDescent="0.15">
      <c r="O144" s="32"/>
    </row>
    <row r="145" spans="15:15" ht="15.75" customHeight="1" x14ac:dyDescent="0.15">
      <c r="O145" s="32"/>
    </row>
    <row r="146" spans="15:15" ht="15.75" customHeight="1" x14ac:dyDescent="0.15">
      <c r="O146" s="32"/>
    </row>
    <row r="147" spans="15:15" ht="15.75" customHeight="1" x14ac:dyDescent="0.15">
      <c r="O147" s="32"/>
    </row>
    <row r="148" spans="15:15" ht="15.75" customHeight="1" x14ac:dyDescent="0.15">
      <c r="O148" s="32"/>
    </row>
    <row r="149" spans="15:15" ht="15.75" customHeight="1" x14ac:dyDescent="0.15">
      <c r="O149" s="32"/>
    </row>
    <row r="150" spans="15:15" ht="15.75" customHeight="1" x14ac:dyDescent="0.15">
      <c r="O150" s="32"/>
    </row>
    <row r="151" spans="15:15" ht="15.75" customHeight="1" x14ac:dyDescent="0.15">
      <c r="O151" s="32"/>
    </row>
    <row r="152" spans="15:15" ht="15.75" customHeight="1" x14ac:dyDescent="0.15">
      <c r="O152" s="32"/>
    </row>
    <row r="153" spans="15:15" ht="15.75" customHeight="1" x14ac:dyDescent="0.15">
      <c r="O153" s="32"/>
    </row>
    <row r="154" spans="15:15" ht="15.75" customHeight="1" x14ac:dyDescent="0.15">
      <c r="O154" s="33"/>
    </row>
    <row r="155" spans="15:15" ht="15.75" customHeight="1" x14ac:dyDescent="0.15">
      <c r="O155" s="33"/>
    </row>
    <row r="156" spans="15:15" ht="15.75" customHeight="1" x14ac:dyDescent="0.15">
      <c r="O156" s="33"/>
    </row>
    <row r="157" spans="15:15" ht="15.75" customHeight="1" x14ac:dyDescent="0.15">
      <c r="O157" s="33"/>
    </row>
    <row r="158" spans="15:15" ht="15.75" customHeight="1" x14ac:dyDescent="0.15">
      <c r="O158" s="33"/>
    </row>
    <row r="159" spans="15:15" ht="15.75" customHeight="1" x14ac:dyDescent="0.15">
      <c r="O159" s="33"/>
    </row>
    <row r="160" spans="15:15" ht="15.75" customHeight="1" x14ac:dyDescent="0.15">
      <c r="O160" s="33"/>
    </row>
    <row r="161" spans="15:15" ht="15.75" customHeight="1" x14ac:dyDescent="0.15">
      <c r="O161" s="33"/>
    </row>
    <row r="162" spans="15:15" ht="15.75" customHeight="1" x14ac:dyDescent="0.15">
      <c r="O162" s="33"/>
    </row>
    <row r="163" spans="15:15" ht="15.75" customHeight="1" x14ac:dyDescent="0.15">
      <c r="O163" s="33"/>
    </row>
    <row r="164" spans="15:15" ht="15.75" customHeight="1" x14ac:dyDescent="0.15">
      <c r="O164" s="33"/>
    </row>
    <row r="165" spans="15:15" ht="15.75" customHeight="1" x14ac:dyDescent="0.15">
      <c r="O165" s="33"/>
    </row>
    <row r="166" spans="15:15" ht="15.75" customHeight="1" x14ac:dyDescent="0.15">
      <c r="O166" s="33"/>
    </row>
    <row r="167" spans="15:15" ht="15.75" customHeight="1" x14ac:dyDescent="0.15">
      <c r="O167" s="33"/>
    </row>
    <row r="168" spans="15:15" ht="15.75" customHeight="1" x14ac:dyDescent="0.15">
      <c r="O168" s="33"/>
    </row>
    <row r="169" spans="15:15" ht="15.75" customHeight="1" x14ac:dyDescent="0.15">
      <c r="O169" s="33"/>
    </row>
    <row r="170" spans="15:15" ht="15.75" customHeight="1" x14ac:dyDescent="0.15">
      <c r="O170" s="33"/>
    </row>
    <row r="171" spans="15:15" ht="15.75" customHeight="1" x14ac:dyDescent="0.15">
      <c r="O171" s="33"/>
    </row>
    <row r="172" spans="15:15" ht="15.75" customHeight="1" x14ac:dyDescent="0.15">
      <c r="O172" s="33"/>
    </row>
    <row r="173" spans="15:15" ht="15.75" customHeight="1" x14ac:dyDescent="0.15">
      <c r="O173" s="33"/>
    </row>
    <row r="174" spans="15:15" ht="15.75" customHeight="1" x14ac:dyDescent="0.15">
      <c r="O174" s="3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32"/>
  <sheetViews>
    <sheetView tabSelected="1" topLeftCell="AH1" workbookViewId="0">
      <pane ySplit="1" topLeftCell="A9" activePane="bottomLeft" state="frozen"/>
      <selection activeCell="S1" sqref="S1"/>
      <selection pane="bottomLeft" activeCell="AQ10" sqref="AQ10"/>
    </sheetView>
  </sheetViews>
  <sheetFormatPr baseColWidth="10" defaultColWidth="17.33203125" defaultRowHeight="15.75" customHeight="1" x14ac:dyDescent="0.15"/>
  <cols>
    <col min="1" max="1" width="17.83203125" bestFit="1" customWidth="1"/>
    <col min="12" max="12" width="17.5" bestFit="1" customWidth="1"/>
    <col min="13" max="13" width="17.33203125" style="54"/>
    <col min="14" max="14" width="17.5" bestFit="1" customWidth="1"/>
    <col min="15" max="15" width="17.33203125" style="54"/>
    <col min="17" max="17" width="17.5" bestFit="1" customWidth="1"/>
    <col min="18" max="18" width="17.33203125" style="54"/>
    <col min="19" max="19" width="17.5" bestFit="1" customWidth="1"/>
    <col min="20" max="20" width="17.33203125" style="54"/>
    <col min="22" max="22" width="17.5" bestFit="1" customWidth="1"/>
    <col min="23" max="23" width="17.33203125" style="54"/>
    <col min="24" max="24" width="17.5" bestFit="1" customWidth="1"/>
    <col min="25" max="25" width="17.33203125" style="54"/>
    <col min="26" max="26" width="17.5" bestFit="1" customWidth="1"/>
    <col min="27" max="27" width="17.33203125" style="54"/>
    <col min="28" max="28" width="17.5" bestFit="1" customWidth="1"/>
    <col min="29" max="29" width="17.33203125" style="54"/>
    <col min="30" max="30" width="17.5" bestFit="1" customWidth="1"/>
    <col min="31" max="31" width="17.33203125" style="54"/>
    <col min="32" max="32" width="17.5" bestFit="1" customWidth="1"/>
    <col min="33" max="33" width="17.33203125" style="54"/>
    <col min="34" max="34" width="17.5" bestFit="1" customWidth="1"/>
    <col min="35" max="35" width="17.33203125" style="54"/>
    <col min="37" max="37" width="17.5" bestFit="1" customWidth="1"/>
    <col min="38" max="38" width="17.33203125" style="54"/>
    <col min="39" max="39" width="17.5" bestFit="1" customWidth="1"/>
    <col min="40" max="40" width="17.33203125" style="54"/>
    <col min="41" max="41" width="17.5" bestFit="1" customWidth="1"/>
    <col min="42" max="42" width="17.33203125" style="54"/>
  </cols>
  <sheetData>
    <row r="1" spans="1:44" s="43" customFormat="1" ht="74" customHeight="1" x14ac:dyDescent="0.15">
      <c r="A1" s="45" t="s">
        <v>0</v>
      </c>
      <c r="B1" s="46" t="s">
        <v>1</v>
      </c>
      <c r="C1" s="46" t="s">
        <v>2</v>
      </c>
      <c r="D1" s="46" t="s">
        <v>3</v>
      </c>
      <c r="E1" s="46" t="s">
        <v>4</v>
      </c>
      <c r="F1" s="46" t="s">
        <v>5</v>
      </c>
      <c r="G1" s="46" t="s">
        <v>6</v>
      </c>
      <c r="H1" s="46" t="s">
        <v>7</v>
      </c>
      <c r="I1" s="46" t="s">
        <v>8</v>
      </c>
      <c r="J1" s="46" t="s">
        <v>9</v>
      </c>
      <c r="K1" s="46" t="s">
        <v>10</v>
      </c>
      <c r="L1" s="46" t="s">
        <v>720</v>
      </c>
      <c r="M1" s="48" t="s">
        <v>11</v>
      </c>
      <c r="N1" s="46" t="s">
        <v>721</v>
      </c>
      <c r="O1" s="48" t="s">
        <v>12</v>
      </c>
      <c r="P1" s="46" t="s">
        <v>13</v>
      </c>
      <c r="Q1" s="46" t="s">
        <v>722</v>
      </c>
      <c r="R1" s="48" t="s">
        <v>14</v>
      </c>
      <c r="S1" s="46" t="s">
        <v>723</v>
      </c>
      <c r="T1" s="48" t="s">
        <v>15</v>
      </c>
      <c r="U1" s="46" t="s">
        <v>13</v>
      </c>
      <c r="V1" s="46" t="s">
        <v>724</v>
      </c>
      <c r="W1" s="48" t="s">
        <v>16</v>
      </c>
      <c r="X1" s="46" t="s">
        <v>725</v>
      </c>
      <c r="Y1" s="48" t="s">
        <v>17</v>
      </c>
      <c r="Z1" s="46" t="s">
        <v>726</v>
      </c>
      <c r="AA1" s="48" t="s">
        <v>18</v>
      </c>
      <c r="AB1" s="46" t="s">
        <v>727</v>
      </c>
      <c r="AC1" s="48" t="s">
        <v>19</v>
      </c>
      <c r="AD1" s="46" t="s">
        <v>728</v>
      </c>
      <c r="AE1" s="48" t="s">
        <v>20</v>
      </c>
      <c r="AF1" s="46" t="s">
        <v>729</v>
      </c>
      <c r="AG1" s="48" t="s">
        <v>21</v>
      </c>
      <c r="AH1" s="46" t="s">
        <v>730</v>
      </c>
      <c r="AI1" s="48" t="s">
        <v>22</v>
      </c>
      <c r="AJ1" s="46" t="s">
        <v>13</v>
      </c>
      <c r="AK1" s="46" t="s">
        <v>731</v>
      </c>
      <c r="AL1" s="48" t="s">
        <v>23</v>
      </c>
      <c r="AM1" s="46" t="s">
        <v>732</v>
      </c>
      <c r="AN1" s="48" t="s">
        <v>24</v>
      </c>
      <c r="AO1" s="46" t="s">
        <v>733</v>
      </c>
      <c r="AP1" s="48" t="s">
        <v>25</v>
      </c>
      <c r="AQ1" s="46" t="s">
        <v>13</v>
      </c>
      <c r="AR1" s="47" t="s">
        <v>26</v>
      </c>
    </row>
    <row r="2" spans="1:44" ht="15.75" customHeight="1" x14ac:dyDescent="0.15">
      <c r="A2" s="4">
        <v>45637.441802002315</v>
      </c>
      <c r="B2" s="5" t="s">
        <v>27</v>
      </c>
      <c r="C2" s="5" t="s">
        <v>28</v>
      </c>
      <c r="D2" s="5" t="s">
        <v>29</v>
      </c>
      <c r="E2" s="5" t="s">
        <v>30</v>
      </c>
      <c r="F2" s="5" t="s">
        <v>31</v>
      </c>
      <c r="G2" s="5" t="s">
        <v>32</v>
      </c>
      <c r="H2" s="5" t="s">
        <v>33</v>
      </c>
      <c r="I2" s="5" t="s">
        <v>34</v>
      </c>
      <c r="J2" s="5" t="s">
        <v>35</v>
      </c>
      <c r="K2" s="5" t="s">
        <v>36</v>
      </c>
      <c r="L2" s="24">
        <f>IF(M2="Strongly agree", 2,(IF(M2="Agree",1,IF(M2="Neutral",0,IF(M2="Disagree",-1,-2)))))</f>
        <v>0</v>
      </c>
      <c r="M2" s="49" t="s">
        <v>37</v>
      </c>
      <c r="N2" s="24">
        <f t="shared" ref="N2:N100" si="0">IF(O2="Strongly agree", 2,(IF(O2="Agree",1,IF(O2="Neutral",0,IF(O2="Disagree",-1,-2)))))</f>
        <v>1</v>
      </c>
      <c r="O2" s="49" t="s">
        <v>38</v>
      </c>
      <c r="P2" s="5" t="s">
        <v>39</v>
      </c>
      <c r="Q2" s="24">
        <f t="shared" ref="Q2:Q100" si="1">IF(R2="Strongly agree", 2,(IF(R2="Agree",1,IF(R2="Neutral",0,IF(R2="Disagree",-1,-2)))))</f>
        <v>-1</v>
      </c>
      <c r="R2" s="49" t="s">
        <v>40</v>
      </c>
      <c r="S2" s="24">
        <f t="shared" ref="S2:S100" si="2">IF(T2="Strongly agree", 2,(IF(T2="Agree",1,IF(T2="Neutral",0,IF(T2="Disagree",-1,-2)))))</f>
        <v>0</v>
      </c>
      <c r="T2" s="49" t="s">
        <v>37</v>
      </c>
      <c r="U2" s="5" t="s">
        <v>41</v>
      </c>
      <c r="V2" s="24">
        <f t="shared" ref="V2:V100" si="3">IF(W2="Strongly agree", 2,(IF(W2="Agree",1,IF(W2="Neutral",0,IF(W2="Disagree",-1,-2)))))</f>
        <v>0</v>
      </c>
      <c r="W2" s="49" t="s">
        <v>37</v>
      </c>
      <c r="X2" s="24">
        <f t="shared" ref="X2:X100" si="4">IF(Y2="Strongly agree", 2,(IF(Y2="Agree",1,IF(Y2="Neutral",0,IF(Y2="Disagree",-1,-2)))))</f>
        <v>-1</v>
      </c>
      <c r="Y2" s="49" t="s">
        <v>40</v>
      </c>
      <c r="Z2" s="24">
        <f t="shared" ref="Z2:Z100" si="5">IF(AA2="Strongly agree", 2,(IF(AA2="Agree",1,IF(AA2="Neutral",0,IF(AA2="Disagree",-1,-2)))))</f>
        <v>0</v>
      </c>
      <c r="AA2" s="49" t="s">
        <v>37</v>
      </c>
      <c r="AB2" s="24">
        <f t="shared" ref="AB2:AB100" si="6">IF(AC2="Strongly agree", 2,(IF(AC2="Agree",1,IF(AC2="Neutral",0,IF(AC2="Disagree",-1,-2)))))</f>
        <v>0</v>
      </c>
      <c r="AC2" s="49" t="s">
        <v>37</v>
      </c>
      <c r="AD2" s="24">
        <f t="shared" ref="AD2:AD100" si="7">IF(AE2="Strongly agree", 2,(IF(AE2="Agree",1,IF(AE2="Neutral",0,IF(AE2="Disagree",-1,-2)))))</f>
        <v>1</v>
      </c>
      <c r="AE2" s="49" t="s">
        <v>38</v>
      </c>
      <c r="AF2" s="24">
        <f t="shared" ref="AF2:AF100" si="8">IF(AG2="Strongly agree", 2,(IF(AG2="Agree",1,IF(AG2="Neutral",0,IF(AG2="Disagree",-1,-2)))))</f>
        <v>0</v>
      </c>
      <c r="AG2" s="49" t="s">
        <v>37</v>
      </c>
      <c r="AH2" s="24">
        <f t="shared" ref="AH2:AH100" si="9">IF(AI2="Strongly agree", 2,(IF(AI2="Agree",1,IF(AI2="Neutral",0,IF(AI2="Disagree",-1,-2)))))</f>
        <v>1</v>
      </c>
      <c r="AI2" s="49" t="s">
        <v>38</v>
      </c>
      <c r="AJ2" s="5" t="s">
        <v>42</v>
      </c>
      <c r="AK2" s="24">
        <f t="shared" ref="AK2:AK100" si="10">IF(AL2="Strongly agree", 2,(IF(AL2="Agree",1,IF(AL2="Neutral",0,IF(AL2="Disagree",-1,-2)))))</f>
        <v>2</v>
      </c>
      <c r="AL2" s="49" t="s">
        <v>43</v>
      </c>
      <c r="AM2" s="24">
        <f t="shared" ref="AM2:AM100" si="11">IF(AN2="Strongly agree", 2,(IF(AN2="Agree",1,IF(AN2="Neutral",0,IF(AN2="Disagree",-1,-2)))))</f>
        <v>0</v>
      </c>
      <c r="AN2" s="49" t="s">
        <v>37</v>
      </c>
      <c r="AO2" s="24">
        <f t="shared" ref="AO2:AO100" si="12">IF(AP2="Strongly agree", 2,(IF(AP2="Agree",1,IF(AP2="Neutral",0,IF(AP2="Disagree",-1,-2)))))</f>
        <v>-1</v>
      </c>
      <c r="AP2" s="49" t="s">
        <v>40</v>
      </c>
      <c r="AQ2" s="5" t="s">
        <v>44</v>
      </c>
      <c r="AR2" s="6" t="s">
        <v>45</v>
      </c>
    </row>
    <row r="3" spans="1:44" ht="15.75" customHeight="1" x14ac:dyDescent="0.15">
      <c r="A3" s="7">
        <v>45637.44311925926</v>
      </c>
      <c r="B3" s="8" t="s">
        <v>46</v>
      </c>
      <c r="C3" s="8" t="s">
        <v>28</v>
      </c>
      <c r="D3" s="8" t="s">
        <v>29</v>
      </c>
      <c r="E3" s="8" t="s">
        <v>30</v>
      </c>
      <c r="F3" s="8" t="s">
        <v>47</v>
      </c>
      <c r="G3" s="8" t="s">
        <v>48</v>
      </c>
      <c r="H3" s="8"/>
      <c r="I3" s="8" t="s">
        <v>49</v>
      </c>
      <c r="J3" s="8" t="s">
        <v>35</v>
      </c>
      <c r="K3" s="8" t="s">
        <v>50</v>
      </c>
      <c r="L3" s="8">
        <v>0</v>
      </c>
      <c r="M3" s="50" t="s">
        <v>37</v>
      </c>
      <c r="N3" s="25">
        <f t="shared" si="0"/>
        <v>0</v>
      </c>
      <c r="O3" s="50" t="s">
        <v>37</v>
      </c>
      <c r="P3" s="8" t="s">
        <v>51</v>
      </c>
      <c r="Q3" s="25">
        <f t="shared" si="1"/>
        <v>1</v>
      </c>
      <c r="R3" s="50" t="s">
        <v>38</v>
      </c>
      <c r="S3" s="25">
        <f t="shared" si="2"/>
        <v>0</v>
      </c>
      <c r="T3" s="50" t="s">
        <v>37</v>
      </c>
      <c r="U3" s="8" t="s">
        <v>52</v>
      </c>
      <c r="V3" s="25">
        <f t="shared" si="3"/>
        <v>0</v>
      </c>
      <c r="W3" s="50" t="s">
        <v>37</v>
      </c>
      <c r="X3" s="25">
        <f t="shared" si="4"/>
        <v>0</v>
      </c>
      <c r="Y3" s="50" t="s">
        <v>37</v>
      </c>
      <c r="Z3" s="25">
        <f t="shared" si="5"/>
        <v>-1</v>
      </c>
      <c r="AA3" s="50" t="s">
        <v>40</v>
      </c>
      <c r="AB3" s="25">
        <f t="shared" si="6"/>
        <v>-1</v>
      </c>
      <c r="AC3" s="50" t="s">
        <v>40</v>
      </c>
      <c r="AD3" s="25">
        <f t="shared" si="7"/>
        <v>-2</v>
      </c>
      <c r="AE3" s="50" t="s">
        <v>53</v>
      </c>
      <c r="AF3" s="25">
        <f t="shared" si="8"/>
        <v>-2</v>
      </c>
      <c r="AG3" s="50" t="s">
        <v>53</v>
      </c>
      <c r="AH3" s="25">
        <f t="shared" si="9"/>
        <v>-1</v>
      </c>
      <c r="AI3" s="50" t="s">
        <v>40</v>
      </c>
      <c r="AJ3" s="8" t="s">
        <v>54</v>
      </c>
      <c r="AK3" s="25">
        <f t="shared" si="10"/>
        <v>0</v>
      </c>
      <c r="AL3" s="50" t="s">
        <v>37</v>
      </c>
      <c r="AM3" s="25">
        <f t="shared" si="11"/>
        <v>0</v>
      </c>
      <c r="AN3" s="50" t="s">
        <v>37</v>
      </c>
      <c r="AO3" s="25">
        <f t="shared" si="12"/>
        <v>2</v>
      </c>
      <c r="AP3" s="50" t="s">
        <v>43</v>
      </c>
      <c r="AQ3" s="8" t="s">
        <v>55</v>
      </c>
      <c r="AR3" s="9" t="s">
        <v>56</v>
      </c>
    </row>
    <row r="4" spans="1:44" ht="15.75" customHeight="1" x14ac:dyDescent="0.15">
      <c r="A4" s="4">
        <v>45637.443860636573</v>
      </c>
      <c r="B4" s="5" t="s">
        <v>57</v>
      </c>
      <c r="C4" s="5" t="s">
        <v>28</v>
      </c>
      <c r="D4" s="5" t="s">
        <v>58</v>
      </c>
      <c r="E4" s="5" t="s">
        <v>30</v>
      </c>
      <c r="F4" s="5" t="s">
        <v>47</v>
      </c>
      <c r="G4" s="5" t="s">
        <v>32</v>
      </c>
      <c r="H4" s="5" t="s">
        <v>59</v>
      </c>
      <c r="I4" s="5" t="s">
        <v>49</v>
      </c>
      <c r="J4" s="5" t="s">
        <v>35</v>
      </c>
      <c r="K4" s="5" t="s">
        <v>60</v>
      </c>
      <c r="L4" s="5">
        <v>1</v>
      </c>
      <c r="M4" s="49" t="s">
        <v>38</v>
      </c>
      <c r="N4" s="24">
        <f t="shared" si="0"/>
        <v>1</v>
      </c>
      <c r="O4" s="49" t="s">
        <v>38</v>
      </c>
      <c r="P4" s="5" t="s">
        <v>61</v>
      </c>
      <c r="Q4" s="24">
        <f t="shared" si="1"/>
        <v>-2</v>
      </c>
      <c r="R4" s="49" t="s">
        <v>53</v>
      </c>
      <c r="S4" s="24">
        <f t="shared" si="2"/>
        <v>-2</v>
      </c>
      <c r="T4" s="49" t="s">
        <v>53</v>
      </c>
      <c r="U4" s="5" t="s">
        <v>62</v>
      </c>
      <c r="V4" s="24">
        <f t="shared" si="3"/>
        <v>2</v>
      </c>
      <c r="W4" s="49" t="s">
        <v>43</v>
      </c>
      <c r="X4" s="24">
        <f t="shared" si="4"/>
        <v>0</v>
      </c>
      <c r="Y4" s="49" t="s">
        <v>37</v>
      </c>
      <c r="Z4" s="24">
        <f t="shared" si="5"/>
        <v>1</v>
      </c>
      <c r="AA4" s="49" t="s">
        <v>38</v>
      </c>
      <c r="AB4" s="24">
        <f t="shared" si="6"/>
        <v>0</v>
      </c>
      <c r="AC4" s="49" t="s">
        <v>37</v>
      </c>
      <c r="AD4" s="24">
        <f t="shared" si="7"/>
        <v>-2</v>
      </c>
      <c r="AE4" s="49" t="s">
        <v>53</v>
      </c>
      <c r="AF4" s="24">
        <f t="shared" si="8"/>
        <v>-1</v>
      </c>
      <c r="AG4" s="49" t="s">
        <v>40</v>
      </c>
      <c r="AH4" s="24">
        <f t="shared" si="9"/>
        <v>-1</v>
      </c>
      <c r="AI4" s="49" t="s">
        <v>40</v>
      </c>
      <c r="AJ4" s="5" t="s">
        <v>63</v>
      </c>
      <c r="AK4" s="24">
        <f t="shared" si="10"/>
        <v>2</v>
      </c>
      <c r="AL4" s="49" t="s">
        <v>43</v>
      </c>
      <c r="AM4" s="24">
        <f t="shared" si="11"/>
        <v>1</v>
      </c>
      <c r="AN4" s="49" t="s">
        <v>38</v>
      </c>
      <c r="AO4" s="24">
        <f t="shared" si="12"/>
        <v>2</v>
      </c>
      <c r="AP4" s="49" t="s">
        <v>43</v>
      </c>
      <c r="AQ4" s="5" t="s">
        <v>64</v>
      </c>
      <c r="AR4" s="6" t="s">
        <v>65</v>
      </c>
    </row>
    <row r="5" spans="1:44" ht="15.75" customHeight="1" x14ac:dyDescent="0.15">
      <c r="A5" s="7">
        <v>45637.444309699073</v>
      </c>
      <c r="B5" s="8" t="s">
        <v>66</v>
      </c>
      <c r="C5" s="8" t="s">
        <v>28</v>
      </c>
      <c r="D5" s="8" t="s">
        <v>29</v>
      </c>
      <c r="E5" s="8" t="s">
        <v>30</v>
      </c>
      <c r="F5" s="8" t="s">
        <v>67</v>
      </c>
      <c r="G5" s="8" t="s">
        <v>48</v>
      </c>
      <c r="H5" s="8"/>
      <c r="I5" s="8" t="s">
        <v>34</v>
      </c>
      <c r="J5" s="8" t="s">
        <v>68</v>
      </c>
      <c r="K5" s="8" t="s">
        <v>36</v>
      </c>
      <c r="L5" s="8">
        <v>1</v>
      </c>
      <c r="M5" s="50" t="s">
        <v>38</v>
      </c>
      <c r="N5" s="25">
        <f t="shared" si="0"/>
        <v>2</v>
      </c>
      <c r="O5" s="50" t="s">
        <v>43</v>
      </c>
      <c r="P5" s="8" t="s">
        <v>69</v>
      </c>
      <c r="Q5" s="25">
        <f t="shared" si="1"/>
        <v>1</v>
      </c>
      <c r="R5" s="50" t="s">
        <v>38</v>
      </c>
      <c r="S5" s="25">
        <f t="shared" si="2"/>
        <v>1</v>
      </c>
      <c r="T5" s="50" t="s">
        <v>38</v>
      </c>
      <c r="U5" s="8" t="s">
        <v>70</v>
      </c>
      <c r="V5" s="25">
        <f t="shared" si="3"/>
        <v>1</v>
      </c>
      <c r="W5" s="50" t="s">
        <v>38</v>
      </c>
      <c r="X5" s="25">
        <f t="shared" si="4"/>
        <v>0</v>
      </c>
      <c r="Y5" s="50" t="s">
        <v>37</v>
      </c>
      <c r="Z5" s="25">
        <f t="shared" si="5"/>
        <v>1</v>
      </c>
      <c r="AA5" s="50" t="s">
        <v>38</v>
      </c>
      <c r="AB5" s="25">
        <f t="shared" si="6"/>
        <v>1</v>
      </c>
      <c r="AC5" s="50" t="s">
        <v>38</v>
      </c>
      <c r="AD5" s="25">
        <f t="shared" si="7"/>
        <v>2</v>
      </c>
      <c r="AE5" s="50" t="s">
        <v>43</v>
      </c>
      <c r="AF5" s="25">
        <f t="shared" si="8"/>
        <v>2</v>
      </c>
      <c r="AG5" s="50" t="s">
        <v>43</v>
      </c>
      <c r="AH5" s="25">
        <f t="shared" si="9"/>
        <v>1</v>
      </c>
      <c r="AI5" s="50" t="s">
        <v>38</v>
      </c>
      <c r="AJ5" s="8" t="s">
        <v>71</v>
      </c>
      <c r="AK5" s="25">
        <f t="shared" si="10"/>
        <v>2</v>
      </c>
      <c r="AL5" s="50" t="s">
        <v>43</v>
      </c>
      <c r="AM5" s="25">
        <f t="shared" si="11"/>
        <v>1</v>
      </c>
      <c r="AN5" s="50" t="s">
        <v>38</v>
      </c>
      <c r="AO5" s="25">
        <f t="shared" si="12"/>
        <v>-1</v>
      </c>
      <c r="AP5" s="50" t="s">
        <v>40</v>
      </c>
      <c r="AQ5" s="8" t="s">
        <v>72</v>
      </c>
      <c r="AR5" s="9" t="s">
        <v>73</v>
      </c>
    </row>
    <row r="6" spans="1:44" ht="15.75" customHeight="1" x14ac:dyDescent="0.15">
      <c r="A6" s="4">
        <v>45637.444910312501</v>
      </c>
      <c r="B6" s="5" t="s">
        <v>27</v>
      </c>
      <c r="C6" s="5" t="s">
        <v>28</v>
      </c>
      <c r="D6" s="5" t="s">
        <v>58</v>
      </c>
      <c r="E6" s="5" t="s">
        <v>30</v>
      </c>
      <c r="F6" s="5" t="s">
        <v>67</v>
      </c>
      <c r="G6" s="5" t="s">
        <v>48</v>
      </c>
      <c r="H6" s="5"/>
      <c r="I6" s="5" t="s">
        <v>49</v>
      </c>
      <c r="J6" s="5" t="s">
        <v>35</v>
      </c>
      <c r="K6" s="5" t="s">
        <v>60</v>
      </c>
      <c r="L6" s="5">
        <v>2</v>
      </c>
      <c r="M6" s="49" t="s">
        <v>74</v>
      </c>
      <c r="N6" s="24">
        <f t="shared" si="0"/>
        <v>1</v>
      </c>
      <c r="O6" s="49" t="s">
        <v>38</v>
      </c>
      <c r="P6" s="5" t="s">
        <v>75</v>
      </c>
      <c r="Q6" s="24">
        <f t="shared" si="1"/>
        <v>-2</v>
      </c>
      <c r="R6" s="49" t="s">
        <v>53</v>
      </c>
      <c r="S6" s="24">
        <f t="shared" si="2"/>
        <v>-1</v>
      </c>
      <c r="T6" s="49" t="s">
        <v>40</v>
      </c>
      <c r="U6" s="5" t="s">
        <v>76</v>
      </c>
      <c r="V6" s="24">
        <f t="shared" si="3"/>
        <v>1</v>
      </c>
      <c r="W6" s="49" t="s">
        <v>38</v>
      </c>
      <c r="X6" s="24">
        <f t="shared" si="4"/>
        <v>0</v>
      </c>
      <c r="Y6" s="49" t="s">
        <v>37</v>
      </c>
      <c r="Z6" s="24">
        <f t="shared" si="5"/>
        <v>2</v>
      </c>
      <c r="AA6" s="49" t="s">
        <v>43</v>
      </c>
      <c r="AB6" s="24">
        <f t="shared" si="6"/>
        <v>-2</v>
      </c>
      <c r="AC6" s="49" t="s">
        <v>53</v>
      </c>
      <c r="AD6" s="24">
        <f t="shared" si="7"/>
        <v>0</v>
      </c>
      <c r="AE6" s="49" t="s">
        <v>37</v>
      </c>
      <c r="AF6" s="24">
        <f t="shared" si="8"/>
        <v>-2</v>
      </c>
      <c r="AG6" s="49" t="s">
        <v>53</v>
      </c>
      <c r="AH6" s="24">
        <f t="shared" si="9"/>
        <v>-2</v>
      </c>
      <c r="AI6" s="49" t="s">
        <v>53</v>
      </c>
      <c r="AJ6" s="5" t="s">
        <v>77</v>
      </c>
      <c r="AK6" s="24">
        <f t="shared" si="10"/>
        <v>2</v>
      </c>
      <c r="AL6" s="49" t="s">
        <v>43</v>
      </c>
      <c r="AM6" s="24">
        <f t="shared" si="11"/>
        <v>-2</v>
      </c>
      <c r="AN6" s="49" t="s">
        <v>53</v>
      </c>
      <c r="AO6" s="24">
        <f t="shared" si="12"/>
        <v>2</v>
      </c>
      <c r="AP6" s="49" t="s">
        <v>43</v>
      </c>
      <c r="AQ6" s="5" t="s">
        <v>78</v>
      </c>
      <c r="AR6" s="6" t="s">
        <v>79</v>
      </c>
    </row>
    <row r="7" spans="1:44" ht="15.75" customHeight="1" x14ac:dyDescent="0.15">
      <c r="A7" s="7">
        <v>45637.446198969905</v>
      </c>
      <c r="B7" s="8" t="s">
        <v>27</v>
      </c>
      <c r="C7" s="8" t="s">
        <v>28</v>
      </c>
      <c r="D7" s="8" t="s">
        <v>58</v>
      </c>
      <c r="E7" s="8" t="s">
        <v>30</v>
      </c>
      <c r="F7" s="8" t="s">
        <v>67</v>
      </c>
      <c r="G7" s="8" t="s">
        <v>32</v>
      </c>
      <c r="H7" s="8" t="s">
        <v>80</v>
      </c>
      <c r="I7" s="8" t="s">
        <v>81</v>
      </c>
      <c r="J7" s="8" t="s">
        <v>68</v>
      </c>
      <c r="K7" s="8" t="s">
        <v>50</v>
      </c>
      <c r="L7" s="8">
        <v>2</v>
      </c>
      <c r="M7" s="50" t="s">
        <v>74</v>
      </c>
      <c r="N7" s="25">
        <f t="shared" si="0"/>
        <v>1</v>
      </c>
      <c r="O7" s="50" t="s">
        <v>38</v>
      </c>
      <c r="P7" s="8" t="s">
        <v>82</v>
      </c>
      <c r="Q7" s="25">
        <f t="shared" si="1"/>
        <v>1</v>
      </c>
      <c r="R7" s="50" t="s">
        <v>38</v>
      </c>
      <c r="S7" s="25">
        <f t="shared" si="2"/>
        <v>2</v>
      </c>
      <c r="T7" s="50" t="s">
        <v>43</v>
      </c>
      <c r="U7" s="8" t="s">
        <v>83</v>
      </c>
      <c r="V7" s="25">
        <f t="shared" si="3"/>
        <v>2</v>
      </c>
      <c r="W7" s="50" t="s">
        <v>43</v>
      </c>
      <c r="X7" s="25">
        <f t="shared" si="4"/>
        <v>2</v>
      </c>
      <c r="Y7" s="50" t="s">
        <v>43</v>
      </c>
      <c r="Z7" s="25">
        <f t="shared" si="5"/>
        <v>1</v>
      </c>
      <c r="AA7" s="50" t="s">
        <v>38</v>
      </c>
      <c r="AB7" s="25">
        <f t="shared" si="6"/>
        <v>2</v>
      </c>
      <c r="AC7" s="50" t="s">
        <v>43</v>
      </c>
      <c r="AD7" s="25">
        <f t="shared" si="7"/>
        <v>1</v>
      </c>
      <c r="AE7" s="50" t="s">
        <v>38</v>
      </c>
      <c r="AF7" s="25">
        <f t="shared" si="8"/>
        <v>2</v>
      </c>
      <c r="AG7" s="50" t="s">
        <v>43</v>
      </c>
      <c r="AH7" s="25">
        <f t="shared" si="9"/>
        <v>1</v>
      </c>
      <c r="AI7" s="50" t="s">
        <v>38</v>
      </c>
      <c r="AJ7" s="8" t="s">
        <v>84</v>
      </c>
      <c r="AK7" s="25">
        <f t="shared" si="10"/>
        <v>2</v>
      </c>
      <c r="AL7" s="50" t="s">
        <v>43</v>
      </c>
      <c r="AM7" s="25">
        <f t="shared" si="11"/>
        <v>1</v>
      </c>
      <c r="AN7" s="50" t="s">
        <v>38</v>
      </c>
      <c r="AO7" s="25">
        <f t="shared" si="12"/>
        <v>-2</v>
      </c>
      <c r="AP7" s="50" t="s">
        <v>53</v>
      </c>
      <c r="AQ7" s="8" t="s">
        <v>85</v>
      </c>
      <c r="AR7" s="9" t="s">
        <v>86</v>
      </c>
    </row>
    <row r="8" spans="1:44" ht="15.75" customHeight="1" x14ac:dyDescent="0.15">
      <c r="A8" s="4">
        <v>45637.446361655093</v>
      </c>
      <c r="B8" s="5" t="s">
        <v>87</v>
      </c>
      <c r="C8" s="5" t="s">
        <v>28</v>
      </c>
      <c r="D8" s="5" t="s">
        <v>58</v>
      </c>
      <c r="E8" s="5" t="s">
        <v>30</v>
      </c>
      <c r="F8" s="5" t="s">
        <v>88</v>
      </c>
      <c r="G8" s="5" t="s">
        <v>48</v>
      </c>
      <c r="H8" s="5" t="s">
        <v>89</v>
      </c>
      <c r="I8" s="5" t="s">
        <v>81</v>
      </c>
      <c r="J8" s="5" t="s">
        <v>34</v>
      </c>
      <c r="K8" s="5" t="s">
        <v>90</v>
      </c>
      <c r="L8" s="5">
        <v>0</v>
      </c>
      <c r="M8" s="49" t="s">
        <v>37</v>
      </c>
      <c r="N8" s="24">
        <f t="shared" si="0"/>
        <v>0</v>
      </c>
      <c r="O8" s="49" t="s">
        <v>37</v>
      </c>
      <c r="P8" s="5" t="s">
        <v>91</v>
      </c>
      <c r="Q8" s="24">
        <f t="shared" si="1"/>
        <v>-1</v>
      </c>
      <c r="R8" s="49" t="s">
        <v>40</v>
      </c>
      <c r="S8" s="24">
        <f t="shared" si="2"/>
        <v>-1</v>
      </c>
      <c r="T8" s="49" t="s">
        <v>40</v>
      </c>
      <c r="U8" s="5" t="s">
        <v>92</v>
      </c>
      <c r="V8" s="24">
        <f t="shared" si="3"/>
        <v>2</v>
      </c>
      <c r="W8" s="49" t="s">
        <v>43</v>
      </c>
      <c r="X8" s="24">
        <f t="shared" si="4"/>
        <v>-2</v>
      </c>
      <c r="Y8" s="49" t="s">
        <v>53</v>
      </c>
      <c r="Z8" s="24">
        <f t="shared" si="5"/>
        <v>1</v>
      </c>
      <c r="AA8" s="49" t="s">
        <v>38</v>
      </c>
      <c r="AB8" s="24">
        <f t="shared" si="6"/>
        <v>2</v>
      </c>
      <c r="AC8" s="49" t="s">
        <v>43</v>
      </c>
      <c r="AD8" s="24">
        <f t="shared" si="7"/>
        <v>-2</v>
      </c>
      <c r="AE8" s="49" t="s">
        <v>53</v>
      </c>
      <c r="AF8" s="24">
        <f t="shared" si="8"/>
        <v>0</v>
      </c>
      <c r="AG8" s="49" t="s">
        <v>37</v>
      </c>
      <c r="AH8" s="24">
        <f t="shared" si="9"/>
        <v>2</v>
      </c>
      <c r="AI8" s="49" t="s">
        <v>43</v>
      </c>
      <c r="AJ8" s="5" t="s">
        <v>93</v>
      </c>
      <c r="AK8" s="24">
        <f t="shared" si="10"/>
        <v>2</v>
      </c>
      <c r="AL8" s="49" t="s">
        <v>43</v>
      </c>
      <c r="AM8" s="24">
        <f t="shared" si="11"/>
        <v>-1</v>
      </c>
      <c r="AN8" s="49" t="s">
        <v>40</v>
      </c>
      <c r="AO8" s="24">
        <f t="shared" si="12"/>
        <v>-2</v>
      </c>
      <c r="AP8" s="49" t="s">
        <v>53</v>
      </c>
      <c r="AQ8" s="5" t="s">
        <v>94</v>
      </c>
      <c r="AR8" s="6" t="s">
        <v>95</v>
      </c>
    </row>
    <row r="9" spans="1:44" ht="15.75" customHeight="1" x14ac:dyDescent="0.15">
      <c r="A9" s="7">
        <v>45637.449321215274</v>
      </c>
      <c r="B9" s="8" t="s">
        <v>96</v>
      </c>
      <c r="C9" s="8" t="s">
        <v>28</v>
      </c>
      <c r="D9" s="8" t="s">
        <v>58</v>
      </c>
      <c r="E9" s="8" t="s">
        <v>30</v>
      </c>
      <c r="F9" s="8" t="s">
        <v>88</v>
      </c>
      <c r="G9" s="8" t="s">
        <v>32</v>
      </c>
      <c r="H9" s="8" t="s">
        <v>97</v>
      </c>
      <c r="I9" s="8" t="s">
        <v>49</v>
      </c>
      <c r="J9" s="8" t="s">
        <v>68</v>
      </c>
      <c r="K9" s="8" t="s">
        <v>50</v>
      </c>
      <c r="L9" s="8">
        <v>0</v>
      </c>
      <c r="M9" s="50" t="s">
        <v>37</v>
      </c>
      <c r="N9" s="25">
        <f t="shared" si="0"/>
        <v>0</v>
      </c>
      <c r="O9" s="50" t="s">
        <v>37</v>
      </c>
      <c r="P9" s="8" t="s">
        <v>98</v>
      </c>
      <c r="Q9" s="25">
        <f t="shared" si="1"/>
        <v>-1</v>
      </c>
      <c r="R9" s="50" t="s">
        <v>40</v>
      </c>
      <c r="S9" s="25">
        <f t="shared" si="2"/>
        <v>-1</v>
      </c>
      <c r="T9" s="50" t="s">
        <v>40</v>
      </c>
      <c r="U9" s="8" t="s">
        <v>99</v>
      </c>
      <c r="V9" s="25">
        <f t="shared" si="3"/>
        <v>2</v>
      </c>
      <c r="W9" s="50" t="s">
        <v>43</v>
      </c>
      <c r="X9" s="25">
        <f t="shared" si="4"/>
        <v>2</v>
      </c>
      <c r="Y9" s="50" t="s">
        <v>43</v>
      </c>
      <c r="Z9" s="25">
        <f t="shared" si="5"/>
        <v>0</v>
      </c>
      <c r="AA9" s="50" t="s">
        <v>37</v>
      </c>
      <c r="AB9" s="25">
        <f t="shared" si="6"/>
        <v>0</v>
      </c>
      <c r="AC9" s="50" t="s">
        <v>37</v>
      </c>
      <c r="AD9" s="25">
        <f t="shared" si="7"/>
        <v>1</v>
      </c>
      <c r="AE9" s="50" t="s">
        <v>38</v>
      </c>
      <c r="AF9" s="25">
        <f t="shared" si="8"/>
        <v>-1</v>
      </c>
      <c r="AG9" s="50" t="s">
        <v>40</v>
      </c>
      <c r="AH9" s="25">
        <f t="shared" si="9"/>
        <v>-1</v>
      </c>
      <c r="AI9" s="50" t="s">
        <v>40</v>
      </c>
      <c r="AJ9" s="8" t="s">
        <v>100</v>
      </c>
      <c r="AK9" s="25">
        <f t="shared" si="10"/>
        <v>0</v>
      </c>
      <c r="AL9" s="50" t="s">
        <v>37</v>
      </c>
      <c r="AM9" s="25">
        <f t="shared" si="11"/>
        <v>-1</v>
      </c>
      <c r="AN9" s="50" t="s">
        <v>40</v>
      </c>
      <c r="AO9" s="25">
        <f t="shared" si="12"/>
        <v>1</v>
      </c>
      <c r="AP9" s="50" t="s">
        <v>38</v>
      </c>
      <c r="AQ9" s="8" t="s">
        <v>101</v>
      </c>
      <c r="AR9" s="9" t="s">
        <v>86</v>
      </c>
    </row>
    <row r="10" spans="1:44" ht="15.75" customHeight="1" x14ac:dyDescent="0.15">
      <c r="A10" s="4">
        <v>45637.449653414355</v>
      </c>
      <c r="B10" s="5" t="s">
        <v>102</v>
      </c>
      <c r="C10" s="5" t="s">
        <v>28</v>
      </c>
      <c r="D10" s="5" t="s">
        <v>58</v>
      </c>
      <c r="E10" s="5" t="s">
        <v>30</v>
      </c>
      <c r="F10" s="5" t="s">
        <v>88</v>
      </c>
      <c r="G10" s="5" t="s">
        <v>48</v>
      </c>
      <c r="H10" s="5" t="s">
        <v>103</v>
      </c>
      <c r="I10" s="5" t="s">
        <v>104</v>
      </c>
      <c r="J10" s="5" t="s">
        <v>35</v>
      </c>
      <c r="K10" s="5" t="s">
        <v>50</v>
      </c>
      <c r="L10" s="5">
        <v>1</v>
      </c>
      <c r="M10" s="49" t="s">
        <v>38</v>
      </c>
      <c r="N10" s="24">
        <f t="shared" si="0"/>
        <v>1</v>
      </c>
      <c r="O10" s="49" t="s">
        <v>38</v>
      </c>
      <c r="P10" s="5" t="s">
        <v>105</v>
      </c>
      <c r="Q10" s="24">
        <f t="shared" si="1"/>
        <v>1</v>
      </c>
      <c r="R10" s="49" t="s">
        <v>38</v>
      </c>
      <c r="S10" s="24">
        <f t="shared" si="2"/>
        <v>1</v>
      </c>
      <c r="T10" s="49" t="s">
        <v>38</v>
      </c>
      <c r="U10" s="5" t="s">
        <v>106</v>
      </c>
      <c r="V10" s="24">
        <f t="shared" si="3"/>
        <v>1</v>
      </c>
      <c r="W10" s="49" t="s">
        <v>38</v>
      </c>
      <c r="X10" s="24">
        <f t="shared" si="4"/>
        <v>0</v>
      </c>
      <c r="Y10" s="49" t="s">
        <v>37</v>
      </c>
      <c r="Z10" s="24">
        <f t="shared" si="5"/>
        <v>1</v>
      </c>
      <c r="AA10" s="49" t="s">
        <v>38</v>
      </c>
      <c r="AB10" s="24">
        <f t="shared" si="6"/>
        <v>1</v>
      </c>
      <c r="AC10" s="49" t="s">
        <v>38</v>
      </c>
      <c r="AD10" s="24">
        <f t="shared" si="7"/>
        <v>2</v>
      </c>
      <c r="AE10" s="49" t="s">
        <v>43</v>
      </c>
      <c r="AF10" s="24">
        <f t="shared" si="8"/>
        <v>1</v>
      </c>
      <c r="AG10" s="49" t="s">
        <v>38</v>
      </c>
      <c r="AH10" s="24">
        <f t="shared" si="9"/>
        <v>1</v>
      </c>
      <c r="AI10" s="49" t="s">
        <v>38</v>
      </c>
      <c r="AJ10" s="5" t="s">
        <v>107</v>
      </c>
      <c r="AK10" s="24">
        <f t="shared" si="10"/>
        <v>1</v>
      </c>
      <c r="AL10" s="49" t="s">
        <v>38</v>
      </c>
      <c r="AM10" s="24">
        <f t="shared" si="11"/>
        <v>1</v>
      </c>
      <c r="AN10" s="49" t="s">
        <v>38</v>
      </c>
      <c r="AO10" s="24">
        <f t="shared" si="12"/>
        <v>0</v>
      </c>
      <c r="AP10" s="49" t="s">
        <v>37</v>
      </c>
      <c r="AQ10" s="5" t="s">
        <v>108</v>
      </c>
      <c r="AR10" s="6" t="s">
        <v>65</v>
      </c>
    </row>
    <row r="11" spans="1:44" ht="15.75" customHeight="1" x14ac:dyDescent="0.15">
      <c r="A11" s="7">
        <v>45637.450580185185</v>
      </c>
      <c r="B11" s="8" t="s">
        <v>109</v>
      </c>
      <c r="C11" s="8" t="s">
        <v>28</v>
      </c>
      <c r="D11" s="8" t="s">
        <v>29</v>
      </c>
      <c r="E11" s="8" t="s">
        <v>30</v>
      </c>
      <c r="F11" s="8" t="s">
        <v>88</v>
      </c>
      <c r="G11" s="8" t="s">
        <v>48</v>
      </c>
      <c r="H11" s="8"/>
      <c r="I11" s="8" t="s">
        <v>49</v>
      </c>
      <c r="J11" s="8" t="s">
        <v>35</v>
      </c>
      <c r="K11" s="8" t="s">
        <v>36</v>
      </c>
      <c r="L11" s="8">
        <v>1</v>
      </c>
      <c r="M11" s="50" t="s">
        <v>38</v>
      </c>
      <c r="N11" s="25">
        <f t="shared" si="0"/>
        <v>2</v>
      </c>
      <c r="O11" s="50" t="s">
        <v>43</v>
      </c>
      <c r="P11" s="8" t="s">
        <v>110</v>
      </c>
      <c r="Q11" s="25">
        <f t="shared" si="1"/>
        <v>1</v>
      </c>
      <c r="R11" s="50" t="s">
        <v>38</v>
      </c>
      <c r="S11" s="25">
        <f t="shared" si="2"/>
        <v>1</v>
      </c>
      <c r="T11" s="50" t="s">
        <v>38</v>
      </c>
      <c r="U11" s="8" t="s">
        <v>111</v>
      </c>
      <c r="V11" s="25">
        <f t="shared" si="3"/>
        <v>2</v>
      </c>
      <c r="W11" s="50" t="s">
        <v>43</v>
      </c>
      <c r="X11" s="25">
        <f t="shared" si="4"/>
        <v>1</v>
      </c>
      <c r="Y11" s="50" t="s">
        <v>38</v>
      </c>
      <c r="Z11" s="25">
        <f t="shared" si="5"/>
        <v>1</v>
      </c>
      <c r="AA11" s="50" t="s">
        <v>38</v>
      </c>
      <c r="AB11" s="25">
        <f t="shared" si="6"/>
        <v>0</v>
      </c>
      <c r="AC11" s="50" t="s">
        <v>37</v>
      </c>
      <c r="AD11" s="25">
        <f t="shared" si="7"/>
        <v>1</v>
      </c>
      <c r="AE11" s="50" t="s">
        <v>38</v>
      </c>
      <c r="AF11" s="25">
        <f t="shared" si="8"/>
        <v>1</v>
      </c>
      <c r="AG11" s="50" t="s">
        <v>38</v>
      </c>
      <c r="AH11" s="25">
        <f t="shared" si="9"/>
        <v>0</v>
      </c>
      <c r="AI11" s="50" t="s">
        <v>37</v>
      </c>
      <c r="AJ11" s="8" t="s">
        <v>112</v>
      </c>
      <c r="AK11" s="25">
        <f t="shared" si="10"/>
        <v>1</v>
      </c>
      <c r="AL11" s="50" t="s">
        <v>38</v>
      </c>
      <c r="AM11" s="25">
        <f t="shared" si="11"/>
        <v>1</v>
      </c>
      <c r="AN11" s="50" t="s">
        <v>38</v>
      </c>
      <c r="AO11" s="25">
        <f t="shared" si="12"/>
        <v>-2</v>
      </c>
      <c r="AP11" s="50" t="s">
        <v>53</v>
      </c>
      <c r="AQ11" s="8" t="s">
        <v>113</v>
      </c>
      <c r="AR11" s="9" t="s">
        <v>114</v>
      </c>
    </row>
    <row r="12" spans="1:44" ht="15.75" customHeight="1" x14ac:dyDescent="0.15">
      <c r="A12" s="4">
        <v>45637.45105956019</v>
      </c>
      <c r="B12" s="5" t="s">
        <v>115</v>
      </c>
      <c r="C12" s="5" t="s">
        <v>28</v>
      </c>
      <c r="D12" s="5" t="s">
        <v>29</v>
      </c>
      <c r="E12" s="5" t="s">
        <v>116</v>
      </c>
      <c r="F12" s="5" t="s">
        <v>34</v>
      </c>
      <c r="G12" s="5" t="s">
        <v>34</v>
      </c>
      <c r="H12" s="5"/>
      <c r="I12" s="5" t="s">
        <v>34</v>
      </c>
      <c r="J12" s="5" t="s">
        <v>35</v>
      </c>
      <c r="K12" s="5" t="s">
        <v>36</v>
      </c>
      <c r="L12" s="5">
        <v>1</v>
      </c>
      <c r="M12" s="49" t="s">
        <v>38</v>
      </c>
      <c r="N12" s="24">
        <f t="shared" si="0"/>
        <v>1</v>
      </c>
      <c r="O12" s="49" t="s">
        <v>38</v>
      </c>
      <c r="P12" s="5" t="s">
        <v>117</v>
      </c>
      <c r="Q12" s="24">
        <f t="shared" si="1"/>
        <v>1</v>
      </c>
      <c r="R12" s="49" t="s">
        <v>38</v>
      </c>
      <c r="S12" s="24">
        <f t="shared" si="2"/>
        <v>0</v>
      </c>
      <c r="T12" s="49" t="s">
        <v>37</v>
      </c>
      <c r="U12" s="5" t="s">
        <v>118</v>
      </c>
      <c r="V12" s="24">
        <f t="shared" si="3"/>
        <v>1</v>
      </c>
      <c r="W12" s="49" t="s">
        <v>38</v>
      </c>
      <c r="X12" s="24">
        <f t="shared" si="4"/>
        <v>2</v>
      </c>
      <c r="Y12" s="49" t="s">
        <v>43</v>
      </c>
      <c r="Z12" s="24">
        <f t="shared" si="5"/>
        <v>1</v>
      </c>
      <c r="AA12" s="49" t="s">
        <v>38</v>
      </c>
      <c r="AB12" s="24">
        <f t="shared" si="6"/>
        <v>2</v>
      </c>
      <c r="AC12" s="49" t="s">
        <v>43</v>
      </c>
      <c r="AD12" s="24">
        <f t="shared" si="7"/>
        <v>-2</v>
      </c>
      <c r="AE12" s="49" t="s">
        <v>53</v>
      </c>
      <c r="AF12" s="24">
        <f t="shared" si="8"/>
        <v>-1</v>
      </c>
      <c r="AG12" s="49" t="s">
        <v>40</v>
      </c>
      <c r="AH12" s="24">
        <f t="shared" si="9"/>
        <v>0</v>
      </c>
      <c r="AI12" s="49" t="s">
        <v>37</v>
      </c>
      <c r="AJ12" s="5" t="s">
        <v>119</v>
      </c>
      <c r="AK12" s="24">
        <f t="shared" si="10"/>
        <v>0</v>
      </c>
      <c r="AL12" s="49" t="s">
        <v>37</v>
      </c>
      <c r="AM12" s="24">
        <f t="shared" si="11"/>
        <v>1</v>
      </c>
      <c r="AN12" s="49" t="s">
        <v>38</v>
      </c>
      <c r="AO12" s="24">
        <f t="shared" si="12"/>
        <v>1</v>
      </c>
      <c r="AP12" s="49" t="s">
        <v>38</v>
      </c>
      <c r="AQ12" s="5" t="s">
        <v>120</v>
      </c>
      <c r="AR12" s="6" t="s">
        <v>121</v>
      </c>
    </row>
    <row r="13" spans="1:44" ht="15.75" customHeight="1" x14ac:dyDescent="0.15">
      <c r="A13" s="7">
        <v>45637.453366296293</v>
      </c>
      <c r="B13" s="8" t="s">
        <v>96</v>
      </c>
      <c r="C13" s="8" t="s">
        <v>28</v>
      </c>
      <c r="D13" s="8" t="s">
        <v>58</v>
      </c>
      <c r="E13" s="8" t="s">
        <v>30</v>
      </c>
      <c r="F13" s="8" t="s">
        <v>88</v>
      </c>
      <c r="G13" s="8" t="s">
        <v>48</v>
      </c>
      <c r="H13" s="8" t="s">
        <v>103</v>
      </c>
      <c r="I13" s="8" t="s">
        <v>34</v>
      </c>
      <c r="J13" s="8" t="s">
        <v>122</v>
      </c>
      <c r="K13" s="8" t="s">
        <v>123</v>
      </c>
      <c r="L13" s="8">
        <v>1</v>
      </c>
      <c r="M13" s="50" t="s">
        <v>38</v>
      </c>
      <c r="N13" s="25">
        <f t="shared" si="0"/>
        <v>1</v>
      </c>
      <c r="O13" s="50" t="s">
        <v>38</v>
      </c>
      <c r="P13" s="8" t="s">
        <v>124</v>
      </c>
      <c r="Q13" s="25">
        <f t="shared" si="1"/>
        <v>1</v>
      </c>
      <c r="R13" s="50" t="s">
        <v>38</v>
      </c>
      <c r="S13" s="25">
        <f t="shared" si="2"/>
        <v>1</v>
      </c>
      <c r="T13" s="50" t="s">
        <v>38</v>
      </c>
      <c r="U13" s="8" t="s">
        <v>125</v>
      </c>
      <c r="V13" s="25">
        <f t="shared" si="3"/>
        <v>1</v>
      </c>
      <c r="W13" s="50" t="s">
        <v>38</v>
      </c>
      <c r="X13" s="25">
        <f t="shared" si="4"/>
        <v>-1</v>
      </c>
      <c r="Y13" s="50" t="s">
        <v>40</v>
      </c>
      <c r="Z13" s="25">
        <f t="shared" si="5"/>
        <v>1</v>
      </c>
      <c r="AA13" s="50" t="s">
        <v>38</v>
      </c>
      <c r="AB13" s="25">
        <f t="shared" si="6"/>
        <v>2</v>
      </c>
      <c r="AC13" s="50" t="s">
        <v>43</v>
      </c>
      <c r="AD13" s="25">
        <f t="shared" si="7"/>
        <v>1</v>
      </c>
      <c r="AE13" s="50" t="s">
        <v>38</v>
      </c>
      <c r="AF13" s="25">
        <f t="shared" si="8"/>
        <v>-1</v>
      </c>
      <c r="AG13" s="50" t="s">
        <v>40</v>
      </c>
      <c r="AH13" s="25">
        <f t="shared" si="9"/>
        <v>-1</v>
      </c>
      <c r="AI13" s="50" t="s">
        <v>40</v>
      </c>
      <c r="AJ13" s="8" t="s">
        <v>126</v>
      </c>
      <c r="AK13" s="25">
        <f t="shared" si="10"/>
        <v>1</v>
      </c>
      <c r="AL13" s="50" t="s">
        <v>38</v>
      </c>
      <c r="AM13" s="25">
        <f t="shared" si="11"/>
        <v>1</v>
      </c>
      <c r="AN13" s="50" t="s">
        <v>38</v>
      </c>
      <c r="AO13" s="25">
        <f t="shared" si="12"/>
        <v>-1</v>
      </c>
      <c r="AP13" s="50" t="s">
        <v>40</v>
      </c>
      <c r="AQ13" s="8" t="s">
        <v>127</v>
      </c>
      <c r="AR13" s="9" t="s">
        <v>128</v>
      </c>
    </row>
    <row r="14" spans="1:44" ht="15.75" customHeight="1" x14ac:dyDescent="0.15">
      <c r="A14" s="4">
        <v>45637.455415486111</v>
      </c>
      <c r="B14" s="5" t="s">
        <v>27</v>
      </c>
      <c r="C14" s="5" t="s">
        <v>28</v>
      </c>
      <c r="D14" s="5" t="s">
        <v>58</v>
      </c>
      <c r="E14" s="5" t="s">
        <v>30</v>
      </c>
      <c r="F14" s="5" t="s">
        <v>67</v>
      </c>
      <c r="G14" s="5" t="s">
        <v>48</v>
      </c>
      <c r="H14" s="5"/>
      <c r="I14" s="5" t="s">
        <v>49</v>
      </c>
      <c r="J14" s="5" t="s">
        <v>35</v>
      </c>
      <c r="K14" s="5" t="s">
        <v>129</v>
      </c>
      <c r="L14" s="5">
        <v>1</v>
      </c>
      <c r="M14" s="49" t="s">
        <v>38</v>
      </c>
      <c r="N14" s="24">
        <f t="shared" si="0"/>
        <v>1</v>
      </c>
      <c r="O14" s="49" t="s">
        <v>38</v>
      </c>
      <c r="P14" s="5" t="s">
        <v>130</v>
      </c>
      <c r="Q14" s="24">
        <f t="shared" si="1"/>
        <v>1</v>
      </c>
      <c r="R14" s="49" t="s">
        <v>38</v>
      </c>
      <c r="S14" s="24">
        <f t="shared" si="2"/>
        <v>2</v>
      </c>
      <c r="T14" s="49" t="s">
        <v>43</v>
      </c>
      <c r="U14" s="5" t="s">
        <v>131</v>
      </c>
      <c r="V14" s="24">
        <f t="shared" si="3"/>
        <v>2</v>
      </c>
      <c r="W14" s="49" t="s">
        <v>43</v>
      </c>
      <c r="X14" s="24">
        <f t="shared" si="4"/>
        <v>0</v>
      </c>
      <c r="Y14" s="49" t="s">
        <v>37</v>
      </c>
      <c r="Z14" s="24">
        <f t="shared" si="5"/>
        <v>2</v>
      </c>
      <c r="AA14" s="49" t="s">
        <v>43</v>
      </c>
      <c r="AB14" s="24">
        <f t="shared" si="6"/>
        <v>-2</v>
      </c>
      <c r="AC14" s="49" t="s">
        <v>53</v>
      </c>
      <c r="AD14" s="24">
        <f t="shared" si="7"/>
        <v>1</v>
      </c>
      <c r="AE14" s="49" t="s">
        <v>38</v>
      </c>
      <c r="AF14" s="24">
        <f t="shared" si="8"/>
        <v>-2</v>
      </c>
      <c r="AG14" s="49" t="s">
        <v>53</v>
      </c>
      <c r="AH14" s="24">
        <f t="shared" si="9"/>
        <v>1</v>
      </c>
      <c r="AI14" s="49" t="s">
        <v>38</v>
      </c>
      <c r="AJ14" s="5" t="s">
        <v>132</v>
      </c>
      <c r="AK14" s="24">
        <f t="shared" si="10"/>
        <v>-2</v>
      </c>
      <c r="AL14" s="49" t="s">
        <v>53</v>
      </c>
      <c r="AM14" s="24">
        <f t="shared" si="11"/>
        <v>-2</v>
      </c>
      <c r="AN14" s="49" t="s">
        <v>53</v>
      </c>
      <c r="AO14" s="24">
        <f t="shared" si="12"/>
        <v>-2</v>
      </c>
      <c r="AP14" s="49" t="s">
        <v>53</v>
      </c>
      <c r="AQ14" s="5" t="s">
        <v>133</v>
      </c>
      <c r="AR14" s="6" t="s">
        <v>79</v>
      </c>
    </row>
    <row r="15" spans="1:44" ht="15.75" customHeight="1" x14ac:dyDescent="0.15">
      <c r="A15" s="7">
        <v>45637.460158298607</v>
      </c>
      <c r="B15" s="8" t="s">
        <v>57</v>
      </c>
      <c r="C15" s="8" t="s">
        <v>28</v>
      </c>
      <c r="D15" s="8" t="s">
        <v>58</v>
      </c>
      <c r="E15" s="8" t="s">
        <v>30</v>
      </c>
      <c r="F15" s="8" t="s">
        <v>67</v>
      </c>
      <c r="G15" s="8" t="s">
        <v>48</v>
      </c>
      <c r="H15" s="8"/>
      <c r="I15" s="8" t="s">
        <v>49</v>
      </c>
      <c r="J15" s="8" t="s">
        <v>122</v>
      </c>
      <c r="K15" s="8" t="s">
        <v>36</v>
      </c>
      <c r="L15" s="8">
        <v>0</v>
      </c>
      <c r="M15" s="50" t="s">
        <v>37</v>
      </c>
      <c r="N15" s="25">
        <f t="shared" si="0"/>
        <v>-1</v>
      </c>
      <c r="O15" s="50" t="s">
        <v>40</v>
      </c>
      <c r="P15" s="8" t="s">
        <v>134</v>
      </c>
      <c r="Q15" s="25">
        <f t="shared" si="1"/>
        <v>0</v>
      </c>
      <c r="R15" s="50" t="s">
        <v>37</v>
      </c>
      <c r="S15" s="25">
        <f t="shared" si="2"/>
        <v>1</v>
      </c>
      <c r="T15" s="50" t="s">
        <v>38</v>
      </c>
      <c r="U15" s="8" t="s">
        <v>135</v>
      </c>
      <c r="V15" s="25">
        <f t="shared" si="3"/>
        <v>1</v>
      </c>
      <c r="W15" s="50" t="s">
        <v>38</v>
      </c>
      <c r="X15" s="25">
        <f t="shared" si="4"/>
        <v>0</v>
      </c>
      <c r="Y15" s="50" t="s">
        <v>37</v>
      </c>
      <c r="Z15" s="25">
        <f t="shared" si="5"/>
        <v>2</v>
      </c>
      <c r="AA15" s="50" t="s">
        <v>43</v>
      </c>
      <c r="AB15" s="25">
        <f t="shared" si="6"/>
        <v>1</v>
      </c>
      <c r="AC15" s="50" t="s">
        <v>38</v>
      </c>
      <c r="AD15" s="25">
        <f t="shared" si="7"/>
        <v>0</v>
      </c>
      <c r="AE15" s="50" t="s">
        <v>37</v>
      </c>
      <c r="AF15" s="25">
        <f t="shared" si="8"/>
        <v>2</v>
      </c>
      <c r="AG15" s="50" t="s">
        <v>43</v>
      </c>
      <c r="AH15" s="25">
        <f t="shared" si="9"/>
        <v>0</v>
      </c>
      <c r="AI15" s="50" t="s">
        <v>37</v>
      </c>
      <c r="AJ15" s="8" t="s">
        <v>136</v>
      </c>
      <c r="AK15" s="25">
        <f t="shared" si="10"/>
        <v>1</v>
      </c>
      <c r="AL15" s="50" t="s">
        <v>38</v>
      </c>
      <c r="AM15" s="25">
        <f t="shared" si="11"/>
        <v>2</v>
      </c>
      <c r="AN15" s="50" t="s">
        <v>43</v>
      </c>
      <c r="AO15" s="25">
        <f t="shared" si="12"/>
        <v>2</v>
      </c>
      <c r="AP15" s="50" t="s">
        <v>43</v>
      </c>
      <c r="AQ15" s="8" t="s">
        <v>137</v>
      </c>
      <c r="AR15" s="9"/>
    </row>
    <row r="16" spans="1:44" ht="15.75" customHeight="1" x14ac:dyDescent="0.15">
      <c r="A16" s="4">
        <v>45637.511974120367</v>
      </c>
      <c r="B16" s="5" t="s">
        <v>138</v>
      </c>
      <c r="C16" s="5" t="s">
        <v>28</v>
      </c>
      <c r="D16" s="5" t="s">
        <v>58</v>
      </c>
      <c r="E16" s="5" t="s">
        <v>30</v>
      </c>
      <c r="F16" s="5" t="s">
        <v>67</v>
      </c>
      <c r="G16" s="5" t="s">
        <v>48</v>
      </c>
      <c r="H16" s="5"/>
      <c r="I16" s="5" t="s">
        <v>49</v>
      </c>
      <c r="J16" s="5" t="s">
        <v>35</v>
      </c>
      <c r="K16" s="5" t="s">
        <v>36</v>
      </c>
      <c r="L16" s="5">
        <v>1</v>
      </c>
      <c r="M16" s="49" t="s">
        <v>38</v>
      </c>
      <c r="N16" s="24">
        <f t="shared" si="0"/>
        <v>1</v>
      </c>
      <c r="O16" s="49" t="s">
        <v>38</v>
      </c>
      <c r="P16" s="5" t="s">
        <v>139</v>
      </c>
      <c r="Q16" s="24">
        <f t="shared" si="1"/>
        <v>0</v>
      </c>
      <c r="R16" s="49" t="s">
        <v>37</v>
      </c>
      <c r="S16" s="24">
        <f t="shared" si="2"/>
        <v>1</v>
      </c>
      <c r="T16" s="49" t="s">
        <v>38</v>
      </c>
      <c r="U16" s="5" t="s">
        <v>140</v>
      </c>
      <c r="V16" s="24">
        <f t="shared" si="3"/>
        <v>1</v>
      </c>
      <c r="W16" s="49" t="s">
        <v>38</v>
      </c>
      <c r="X16" s="24">
        <f t="shared" si="4"/>
        <v>1</v>
      </c>
      <c r="Y16" s="49" t="s">
        <v>38</v>
      </c>
      <c r="Z16" s="24">
        <f t="shared" si="5"/>
        <v>1</v>
      </c>
      <c r="AA16" s="49" t="s">
        <v>38</v>
      </c>
      <c r="AB16" s="24">
        <f t="shared" si="6"/>
        <v>1</v>
      </c>
      <c r="AC16" s="49" t="s">
        <v>38</v>
      </c>
      <c r="AD16" s="24">
        <f t="shared" si="7"/>
        <v>1</v>
      </c>
      <c r="AE16" s="49" t="s">
        <v>38</v>
      </c>
      <c r="AF16" s="24">
        <f t="shared" si="8"/>
        <v>-1</v>
      </c>
      <c r="AG16" s="49" t="s">
        <v>40</v>
      </c>
      <c r="AH16" s="24">
        <f t="shared" si="9"/>
        <v>0</v>
      </c>
      <c r="AI16" s="49" t="s">
        <v>37</v>
      </c>
      <c r="AJ16" s="5" t="s">
        <v>141</v>
      </c>
      <c r="AK16" s="24">
        <f t="shared" si="10"/>
        <v>-2</v>
      </c>
      <c r="AL16" s="49" t="s">
        <v>53</v>
      </c>
      <c r="AM16" s="24">
        <f t="shared" si="11"/>
        <v>1</v>
      </c>
      <c r="AN16" s="49" t="s">
        <v>38</v>
      </c>
      <c r="AO16" s="24">
        <f t="shared" si="12"/>
        <v>-2</v>
      </c>
      <c r="AP16" s="49" t="s">
        <v>53</v>
      </c>
      <c r="AQ16" s="71" t="s">
        <v>142</v>
      </c>
      <c r="AR16" s="6" t="s">
        <v>86</v>
      </c>
    </row>
    <row r="17" spans="1:44" ht="15.75" customHeight="1" x14ac:dyDescent="0.15">
      <c r="A17" s="7">
        <v>45637.516366435186</v>
      </c>
      <c r="B17" s="8" t="s">
        <v>143</v>
      </c>
      <c r="C17" s="8" t="s">
        <v>28</v>
      </c>
      <c r="D17" s="8" t="s">
        <v>58</v>
      </c>
      <c r="E17" s="8" t="s">
        <v>30</v>
      </c>
      <c r="F17" s="8" t="s">
        <v>67</v>
      </c>
      <c r="G17" s="8" t="s">
        <v>32</v>
      </c>
      <c r="H17" s="8" t="s">
        <v>144</v>
      </c>
      <c r="I17" s="8" t="s">
        <v>34</v>
      </c>
      <c r="J17" s="8" t="s">
        <v>68</v>
      </c>
      <c r="K17" s="8" t="s">
        <v>123</v>
      </c>
      <c r="L17" s="8">
        <f t="shared" ref="L17:L100" si="13">IF(M17="Strongly agree", 2,IF(M17="Agree",1,IF(M17="Neutral",0,IF(M17="Disagree",-1,-2))))</f>
        <v>-2</v>
      </c>
      <c r="M17" s="50" t="s">
        <v>145</v>
      </c>
      <c r="N17" s="25">
        <f t="shared" si="0"/>
        <v>0</v>
      </c>
      <c r="O17" s="50" t="s">
        <v>37</v>
      </c>
      <c r="P17" s="8" t="s">
        <v>146</v>
      </c>
      <c r="Q17" s="25">
        <f t="shared" si="1"/>
        <v>-2</v>
      </c>
      <c r="R17" s="50" t="s">
        <v>53</v>
      </c>
      <c r="S17" s="25">
        <f t="shared" si="2"/>
        <v>-1</v>
      </c>
      <c r="T17" s="50" t="s">
        <v>40</v>
      </c>
      <c r="U17" s="8" t="s">
        <v>147</v>
      </c>
      <c r="V17" s="25">
        <f t="shared" si="3"/>
        <v>2</v>
      </c>
      <c r="W17" s="50" t="s">
        <v>43</v>
      </c>
      <c r="X17" s="25">
        <f t="shared" si="4"/>
        <v>1</v>
      </c>
      <c r="Y17" s="50" t="s">
        <v>38</v>
      </c>
      <c r="Z17" s="25">
        <f t="shared" si="5"/>
        <v>-2</v>
      </c>
      <c r="AA17" s="50" t="s">
        <v>53</v>
      </c>
      <c r="AB17" s="25">
        <f t="shared" si="6"/>
        <v>-2</v>
      </c>
      <c r="AC17" s="50" t="s">
        <v>53</v>
      </c>
      <c r="AD17" s="25">
        <f t="shared" si="7"/>
        <v>2</v>
      </c>
      <c r="AE17" s="50" t="s">
        <v>43</v>
      </c>
      <c r="AF17" s="25">
        <f t="shared" si="8"/>
        <v>-2</v>
      </c>
      <c r="AG17" s="50" t="s">
        <v>53</v>
      </c>
      <c r="AH17" s="25">
        <f t="shared" si="9"/>
        <v>-1</v>
      </c>
      <c r="AI17" s="50" t="s">
        <v>40</v>
      </c>
      <c r="AJ17" s="8" t="s">
        <v>148</v>
      </c>
      <c r="AK17" s="25">
        <f t="shared" si="10"/>
        <v>0</v>
      </c>
      <c r="AL17" s="50" t="s">
        <v>37</v>
      </c>
      <c r="AM17" s="25">
        <f t="shared" si="11"/>
        <v>-2</v>
      </c>
      <c r="AN17" s="50" t="s">
        <v>53</v>
      </c>
      <c r="AO17" s="25">
        <f t="shared" si="12"/>
        <v>2</v>
      </c>
      <c r="AP17" s="50" t="s">
        <v>43</v>
      </c>
      <c r="AQ17" s="8" t="s">
        <v>149</v>
      </c>
      <c r="AR17" s="9" t="s">
        <v>150</v>
      </c>
    </row>
    <row r="18" spans="1:44" ht="15.75" customHeight="1" x14ac:dyDescent="0.15">
      <c r="A18" s="4">
        <v>45637.516445196758</v>
      </c>
      <c r="B18" s="5" t="s">
        <v>151</v>
      </c>
      <c r="C18" s="5" t="s">
        <v>152</v>
      </c>
      <c r="D18" s="5" t="s">
        <v>58</v>
      </c>
      <c r="E18" s="5" t="s">
        <v>30</v>
      </c>
      <c r="F18" s="5" t="s">
        <v>67</v>
      </c>
      <c r="G18" s="5" t="s">
        <v>48</v>
      </c>
      <c r="H18" s="5"/>
      <c r="I18" s="5" t="s">
        <v>34</v>
      </c>
      <c r="J18" s="5" t="s">
        <v>68</v>
      </c>
      <c r="K18" s="5" t="s">
        <v>36</v>
      </c>
      <c r="L18" s="5">
        <f t="shared" si="13"/>
        <v>1</v>
      </c>
      <c r="M18" s="49" t="s">
        <v>38</v>
      </c>
      <c r="N18" s="24">
        <f t="shared" si="0"/>
        <v>1</v>
      </c>
      <c r="O18" s="49" t="s">
        <v>38</v>
      </c>
      <c r="P18" s="5" t="s">
        <v>153</v>
      </c>
      <c r="Q18" s="24">
        <f t="shared" si="1"/>
        <v>2</v>
      </c>
      <c r="R18" s="49" t="s">
        <v>43</v>
      </c>
      <c r="S18" s="24">
        <f t="shared" si="2"/>
        <v>2</v>
      </c>
      <c r="T18" s="49" t="s">
        <v>43</v>
      </c>
      <c r="U18" s="5" t="s">
        <v>154</v>
      </c>
      <c r="V18" s="24">
        <f t="shared" si="3"/>
        <v>1</v>
      </c>
      <c r="W18" s="49" t="s">
        <v>38</v>
      </c>
      <c r="X18" s="24">
        <f t="shared" si="4"/>
        <v>-1</v>
      </c>
      <c r="Y18" s="49" t="s">
        <v>40</v>
      </c>
      <c r="Z18" s="24">
        <f t="shared" si="5"/>
        <v>2</v>
      </c>
      <c r="AA18" s="49" t="s">
        <v>43</v>
      </c>
      <c r="AB18" s="24">
        <f t="shared" si="6"/>
        <v>1</v>
      </c>
      <c r="AC18" s="49" t="s">
        <v>38</v>
      </c>
      <c r="AD18" s="24">
        <f t="shared" si="7"/>
        <v>1</v>
      </c>
      <c r="AE18" s="49" t="s">
        <v>38</v>
      </c>
      <c r="AF18" s="24">
        <f t="shared" si="8"/>
        <v>-1</v>
      </c>
      <c r="AG18" s="49" t="s">
        <v>40</v>
      </c>
      <c r="AH18" s="24">
        <f t="shared" si="9"/>
        <v>1</v>
      </c>
      <c r="AI18" s="49" t="s">
        <v>38</v>
      </c>
      <c r="AJ18" s="5" t="s">
        <v>155</v>
      </c>
      <c r="AK18" s="24">
        <f t="shared" si="10"/>
        <v>2</v>
      </c>
      <c r="AL18" s="49" t="s">
        <v>43</v>
      </c>
      <c r="AM18" s="24">
        <f t="shared" si="11"/>
        <v>2</v>
      </c>
      <c r="AN18" s="49" t="s">
        <v>43</v>
      </c>
      <c r="AO18" s="24">
        <f t="shared" si="12"/>
        <v>-2</v>
      </c>
      <c r="AP18" s="49" t="s">
        <v>53</v>
      </c>
      <c r="AQ18" s="5" t="s">
        <v>156</v>
      </c>
      <c r="AR18" s="6" t="s">
        <v>65</v>
      </c>
    </row>
    <row r="19" spans="1:44" ht="15.75" customHeight="1" x14ac:dyDescent="0.15">
      <c r="A19" s="7">
        <v>45637.516826620369</v>
      </c>
      <c r="B19" s="8" t="s">
        <v>27</v>
      </c>
      <c r="C19" s="8" t="s">
        <v>28</v>
      </c>
      <c r="D19" s="8" t="s">
        <v>58</v>
      </c>
      <c r="E19" s="8" t="s">
        <v>30</v>
      </c>
      <c r="F19" s="8" t="s">
        <v>67</v>
      </c>
      <c r="G19" s="8" t="s">
        <v>48</v>
      </c>
      <c r="H19" s="8" t="s">
        <v>157</v>
      </c>
      <c r="I19" s="8" t="s">
        <v>34</v>
      </c>
      <c r="J19" s="8" t="s">
        <v>35</v>
      </c>
      <c r="K19" s="8" t="s">
        <v>36</v>
      </c>
      <c r="L19" s="8">
        <f t="shared" si="13"/>
        <v>1</v>
      </c>
      <c r="M19" s="50" t="s">
        <v>38</v>
      </c>
      <c r="N19" s="25">
        <f t="shared" si="0"/>
        <v>2</v>
      </c>
      <c r="O19" s="50" t="s">
        <v>43</v>
      </c>
      <c r="P19" s="8" t="s">
        <v>158</v>
      </c>
      <c r="Q19" s="25">
        <f t="shared" si="1"/>
        <v>2</v>
      </c>
      <c r="R19" s="50" t="s">
        <v>43</v>
      </c>
      <c r="S19" s="25">
        <f t="shared" si="2"/>
        <v>1</v>
      </c>
      <c r="T19" s="50" t="s">
        <v>38</v>
      </c>
      <c r="U19" s="8" t="s">
        <v>159</v>
      </c>
      <c r="V19" s="25">
        <f t="shared" si="3"/>
        <v>1</v>
      </c>
      <c r="W19" s="50" t="s">
        <v>38</v>
      </c>
      <c r="X19" s="25">
        <f t="shared" si="4"/>
        <v>0</v>
      </c>
      <c r="Y19" s="50" t="s">
        <v>37</v>
      </c>
      <c r="Z19" s="25">
        <f t="shared" si="5"/>
        <v>1</v>
      </c>
      <c r="AA19" s="50" t="s">
        <v>38</v>
      </c>
      <c r="AB19" s="25">
        <f t="shared" si="6"/>
        <v>1</v>
      </c>
      <c r="AC19" s="50" t="s">
        <v>38</v>
      </c>
      <c r="AD19" s="25">
        <f t="shared" si="7"/>
        <v>-1</v>
      </c>
      <c r="AE19" s="50" t="s">
        <v>40</v>
      </c>
      <c r="AF19" s="25">
        <f t="shared" si="8"/>
        <v>0</v>
      </c>
      <c r="AG19" s="50" t="s">
        <v>37</v>
      </c>
      <c r="AH19" s="25">
        <f t="shared" si="9"/>
        <v>0</v>
      </c>
      <c r="AI19" s="50" t="s">
        <v>37</v>
      </c>
      <c r="AJ19" s="8" t="s">
        <v>160</v>
      </c>
      <c r="AK19" s="25">
        <f t="shared" si="10"/>
        <v>0</v>
      </c>
      <c r="AL19" s="50" t="s">
        <v>37</v>
      </c>
      <c r="AM19" s="25">
        <f t="shared" si="11"/>
        <v>2</v>
      </c>
      <c r="AN19" s="50" t="s">
        <v>43</v>
      </c>
      <c r="AO19" s="25">
        <f t="shared" si="12"/>
        <v>0</v>
      </c>
      <c r="AP19" s="50" t="s">
        <v>37</v>
      </c>
      <c r="AQ19" s="8" t="s">
        <v>161</v>
      </c>
      <c r="AR19" s="9"/>
    </row>
    <row r="20" spans="1:44" ht="15.75" customHeight="1" x14ac:dyDescent="0.15">
      <c r="A20" s="4">
        <v>45637.519498657406</v>
      </c>
      <c r="B20" s="5" t="s">
        <v>27</v>
      </c>
      <c r="C20" s="5" t="s">
        <v>28</v>
      </c>
      <c r="D20" s="5" t="s">
        <v>29</v>
      </c>
      <c r="E20" s="5" t="s">
        <v>30</v>
      </c>
      <c r="F20" s="5" t="s">
        <v>88</v>
      </c>
      <c r="G20" s="5" t="s">
        <v>48</v>
      </c>
      <c r="H20" s="5"/>
      <c r="I20" s="5" t="s">
        <v>49</v>
      </c>
      <c r="J20" s="5" t="s">
        <v>35</v>
      </c>
      <c r="K20" s="5" t="s">
        <v>123</v>
      </c>
      <c r="L20" s="5">
        <f t="shared" si="13"/>
        <v>2</v>
      </c>
      <c r="M20" s="49" t="s">
        <v>74</v>
      </c>
      <c r="N20" s="24">
        <f t="shared" si="0"/>
        <v>2</v>
      </c>
      <c r="O20" s="49" t="s">
        <v>43</v>
      </c>
      <c r="P20" s="5" t="s">
        <v>162</v>
      </c>
      <c r="Q20" s="24">
        <f t="shared" si="1"/>
        <v>1</v>
      </c>
      <c r="R20" s="49" t="s">
        <v>38</v>
      </c>
      <c r="S20" s="24">
        <f t="shared" si="2"/>
        <v>1</v>
      </c>
      <c r="T20" s="49" t="s">
        <v>38</v>
      </c>
      <c r="U20" s="5" t="s">
        <v>163</v>
      </c>
      <c r="V20" s="24">
        <f t="shared" si="3"/>
        <v>1</v>
      </c>
      <c r="W20" s="49" t="s">
        <v>38</v>
      </c>
      <c r="X20" s="24">
        <f t="shared" si="4"/>
        <v>0</v>
      </c>
      <c r="Y20" s="49" t="s">
        <v>37</v>
      </c>
      <c r="Z20" s="24">
        <f t="shared" si="5"/>
        <v>2</v>
      </c>
      <c r="AA20" s="49" t="s">
        <v>43</v>
      </c>
      <c r="AB20" s="24">
        <f t="shared" si="6"/>
        <v>2</v>
      </c>
      <c r="AC20" s="49" t="s">
        <v>43</v>
      </c>
      <c r="AD20" s="24">
        <f t="shared" si="7"/>
        <v>0</v>
      </c>
      <c r="AE20" s="49" t="s">
        <v>37</v>
      </c>
      <c r="AF20" s="24">
        <f t="shared" si="8"/>
        <v>1</v>
      </c>
      <c r="AG20" s="49" t="s">
        <v>38</v>
      </c>
      <c r="AH20" s="24">
        <f t="shared" si="9"/>
        <v>1</v>
      </c>
      <c r="AI20" s="49" t="s">
        <v>38</v>
      </c>
      <c r="AJ20" s="5" t="s">
        <v>164</v>
      </c>
      <c r="AK20" s="24">
        <f t="shared" si="10"/>
        <v>1</v>
      </c>
      <c r="AL20" s="49" t="s">
        <v>38</v>
      </c>
      <c r="AM20" s="24">
        <f t="shared" si="11"/>
        <v>2</v>
      </c>
      <c r="AN20" s="49" t="s">
        <v>43</v>
      </c>
      <c r="AO20" s="24">
        <f t="shared" si="12"/>
        <v>-1</v>
      </c>
      <c r="AP20" s="49" t="s">
        <v>40</v>
      </c>
      <c r="AQ20" s="5" t="s">
        <v>165</v>
      </c>
      <c r="AR20" s="6" t="s">
        <v>166</v>
      </c>
    </row>
    <row r="21" spans="1:44" ht="15.75" customHeight="1" x14ac:dyDescent="0.15">
      <c r="A21" s="7">
        <v>45637.520195810182</v>
      </c>
      <c r="B21" s="8" t="s">
        <v>143</v>
      </c>
      <c r="C21" s="8" t="s">
        <v>28</v>
      </c>
      <c r="D21" s="8" t="s">
        <v>29</v>
      </c>
      <c r="E21" s="8" t="s">
        <v>30</v>
      </c>
      <c r="F21" s="8" t="s">
        <v>67</v>
      </c>
      <c r="G21" s="8" t="s">
        <v>48</v>
      </c>
      <c r="H21" s="8"/>
      <c r="I21" s="8" t="s">
        <v>49</v>
      </c>
      <c r="J21" s="8" t="s">
        <v>35</v>
      </c>
      <c r="K21" s="8" t="s">
        <v>36</v>
      </c>
      <c r="L21" s="8">
        <f t="shared" si="13"/>
        <v>2</v>
      </c>
      <c r="M21" s="50" t="s">
        <v>74</v>
      </c>
      <c r="N21" s="25">
        <f t="shared" si="0"/>
        <v>2</v>
      </c>
      <c r="O21" s="50" t="s">
        <v>43</v>
      </c>
      <c r="P21" s="8" t="s">
        <v>167</v>
      </c>
      <c r="Q21" s="25">
        <f t="shared" si="1"/>
        <v>1</v>
      </c>
      <c r="R21" s="50" t="s">
        <v>38</v>
      </c>
      <c r="S21" s="25">
        <f t="shared" si="2"/>
        <v>0</v>
      </c>
      <c r="T21" s="50" t="s">
        <v>37</v>
      </c>
      <c r="U21" s="8" t="s">
        <v>168</v>
      </c>
      <c r="V21" s="25">
        <f t="shared" si="3"/>
        <v>2</v>
      </c>
      <c r="W21" s="50" t="s">
        <v>43</v>
      </c>
      <c r="X21" s="25">
        <f t="shared" si="4"/>
        <v>2</v>
      </c>
      <c r="Y21" s="50" t="s">
        <v>43</v>
      </c>
      <c r="Z21" s="25">
        <f t="shared" si="5"/>
        <v>1</v>
      </c>
      <c r="AA21" s="50" t="s">
        <v>38</v>
      </c>
      <c r="AB21" s="25">
        <f t="shared" si="6"/>
        <v>1</v>
      </c>
      <c r="AC21" s="50" t="s">
        <v>38</v>
      </c>
      <c r="AD21" s="25">
        <f t="shared" si="7"/>
        <v>2</v>
      </c>
      <c r="AE21" s="50" t="s">
        <v>43</v>
      </c>
      <c r="AF21" s="25">
        <f t="shared" si="8"/>
        <v>2</v>
      </c>
      <c r="AG21" s="50" t="s">
        <v>43</v>
      </c>
      <c r="AH21" s="25">
        <f t="shared" si="9"/>
        <v>2</v>
      </c>
      <c r="AI21" s="50" t="s">
        <v>43</v>
      </c>
      <c r="AJ21" s="8" t="s">
        <v>169</v>
      </c>
      <c r="AK21" s="25">
        <f t="shared" si="10"/>
        <v>2</v>
      </c>
      <c r="AL21" s="50" t="s">
        <v>43</v>
      </c>
      <c r="AM21" s="25">
        <f t="shared" si="11"/>
        <v>0</v>
      </c>
      <c r="AN21" s="50" t="s">
        <v>37</v>
      </c>
      <c r="AO21" s="25">
        <f t="shared" si="12"/>
        <v>-2</v>
      </c>
      <c r="AP21" s="50" t="s">
        <v>53</v>
      </c>
      <c r="AQ21" s="8" t="s">
        <v>170</v>
      </c>
      <c r="AR21" s="9" t="s">
        <v>171</v>
      </c>
    </row>
    <row r="22" spans="1:44" ht="15.75" customHeight="1" x14ac:dyDescent="0.15">
      <c r="A22" s="4">
        <v>45637.521702245373</v>
      </c>
      <c r="B22" s="5" t="s">
        <v>27</v>
      </c>
      <c r="C22" s="5" t="s">
        <v>28</v>
      </c>
      <c r="D22" s="5" t="s">
        <v>58</v>
      </c>
      <c r="E22" s="5" t="s">
        <v>30</v>
      </c>
      <c r="F22" s="5" t="s">
        <v>67</v>
      </c>
      <c r="G22" s="5" t="s">
        <v>34</v>
      </c>
      <c r="H22" s="5" t="s">
        <v>172</v>
      </c>
      <c r="I22" s="5" t="s">
        <v>34</v>
      </c>
      <c r="J22" s="5" t="s">
        <v>34</v>
      </c>
      <c r="K22" s="5" t="s">
        <v>90</v>
      </c>
      <c r="L22" s="5">
        <f t="shared" si="13"/>
        <v>0</v>
      </c>
      <c r="M22" s="49" t="s">
        <v>37</v>
      </c>
      <c r="N22" s="24">
        <f t="shared" si="0"/>
        <v>0</v>
      </c>
      <c r="O22" s="49" t="s">
        <v>37</v>
      </c>
      <c r="P22" s="5" t="s">
        <v>173</v>
      </c>
      <c r="Q22" s="24">
        <f t="shared" si="1"/>
        <v>0</v>
      </c>
      <c r="R22" s="49" t="s">
        <v>37</v>
      </c>
      <c r="S22" s="24">
        <f t="shared" si="2"/>
        <v>1</v>
      </c>
      <c r="T22" s="49" t="s">
        <v>38</v>
      </c>
      <c r="U22" s="5" t="s">
        <v>174</v>
      </c>
      <c r="V22" s="24">
        <f t="shared" si="3"/>
        <v>1</v>
      </c>
      <c r="W22" s="49" t="s">
        <v>38</v>
      </c>
      <c r="X22" s="24">
        <f t="shared" si="4"/>
        <v>0</v>
      </c>
      <c r="Y22" s="49" t="s">
        <v>37</v>
      </c>
      <c r="Z22" s="24">
        <f t="shared" si="5"/>
        <v>0</v>
      </c>
      <c r="AA22" s="49" t="s">
        <v>37</v>
      </c>
      <c r="AB22" s="24">
        <f t="shared" si="6"/>
        <v>1</v>
      </c>
      <c r="AC22" s="49" t="s">
        <v>38</v>
      </c>
      <c r="AD22" s="24">
        <f t="shared" si="7"/>
        <v>1</v>
      </c>
      <c r="AE22" s="49" t="s">
        <v>38</v>
      </c>
      <c r="AF22" s="24">
        <f t="shared" si="8"/>
        <v>1</v>
      </c>
      <c r="AG22" s="49" t="s">
        <v>38</v>
      </c>
      <c r="AH22" s="24">
        <f t="shared" si="9"/>
        <v>0</v>
      </c>
      <c r="AI22" s="49" t="s">
        <v>37</v>
      </c>
      <c r="AJ22" s="5" t="s">
        <v>175</v>
      </c>
      <c r="AK22" s="24">
        <f t="shared" si="10"/>
        <v>1</v>
      </c>
      <c r="AL22" s="49" t="s">
        <v>38</v>
      </c>
      <c r="AM22" s="24">
        <f t="shared" si="11"/>
        <v>0</v>
      </c>
      <c r="AN22" s="49" t="s">
        <v>37</v>
      </c>
      <c r="AO22" s="24">
        <f t="shared" si="12"/>
        <v>2</v>
      </c>
      <c r="AP22" s="49" t="s">
        <v>43</v>
      </c>
      <c r="AQ22" s="5" t="s">
        <v>176</v>
      </c>
      <c r="AR22" s="6" t="s">
        <v>177</v>
      </c>
    </row>
    <row r="23" spans="1:44" ht="15.75" customHeight="1" x14ac:dyDescent="0.15">
      <c r="A23" s="7">
        <v>45637.523432418981</v>
      </c>
      <c r="B23" s="8" t="s">
        <v>102</v>
      </c>
      <c r="C23" s="8" t="s">
        <v>28</v>
      </c>
      <c r="D23" s="8" t="s">
        <v>58</v>
      </c>
      <c r="E23" s="8" t="s">
        <v>30</v>
      </c>
      <c r="F23" s="8" t="s">
        <v>88</v>
      </c>
      <c r="G23" s="8" t="s">
        <v>48</v>
      </c>
      <c r="H23" s="8"/>
      <c r="I23" s="8" t="s">
        <v>104</v>
      </c>
      <c r="J23" s="8" t="s">
        <v>35</v>
      </c>
      <c r="K23" s="8" t="s">
        <v>50</v>
      </c>
      <c r="L23" s="8">
        <f t="shared" si="13"/>
        <v>2</v>
      </c>
      <c r="M23" s="50" t="s">
        <v>74</v>
      </c>
      <c r="N23" s="25">
        <f t="shared" si="0"/>
        <v>1</v>
      </c>
      <c r="O23" s="50" t="s">
        <v>38</v>
      </c>
      <c r="P23" s="8" t="s">
        <v>178</v>
      </c>
      <c r="Q23" s="25">
        <f t="shared" si="1"/>
        <v>1</v>
      </c>
      <c r="R23" s="50" t="s">
        <v>38</v>
      </c>
      <c r="S23" s="25">
        <f t="shared" si="2"/>
        <v>2</v>
      </c>
      <c r="T23" s="50" t="s">
        <v>43</v>
      </c>
      <c r="U23" s="8" t="s">
        <v>179</v>
      </c>
      <c r="V23" s="25">
        <f t="shared" si="3"/>
        <v>2</v>
      </c>
      <c r="W23" s="50" t="s">
        <v>43</v>
      </c>
      <c r="X23" s="25">
        <f t="shared" si="4"/>
        <v>0</v>
      </c>
      <c r="Y23" s="50" t="s">
        <v>37</v>
      </c>
      <c r="Z23" s="25">
        <f t="shared" si="5"/>
        <v>2</v>
      </c>
      <c r="AA23" s="50" t="s">
        <v>43</v>
      </c>
      <c r="AB23" s="25">
        <f t="shared" si="6"/>
        <v>2</v>
      </c>
      <c r="AC23" s="50" t="s">
        <v>43</v>
      </c>
      <c r="AD23" s="25">
        <f t="shared" si="7"/>
        <v>-1</v>
      </c>
      <c r="AE23" s="50" t="s">
        <v>40</v>
      </c>
      <c r="AF23" s="25">
        <f t="shared" si="8"/>
        <v>1</v>
      </c>
      <c r="AG23" s="50" t="s">
        <v>38</v>
      </c>
      <c r="AH23" s="25">
        <f t="shared" si="9"/>
        <v>0</v>
      </c>
      <c r="AI23" s="50" t="s">
        <v>37</v>
      </c>
      <c r="AJ23" s="8" t="s">
        <v>180</v>
      </c>
      <c r="AK23" s="25">
        <f t="shared" si="10"/>
        <v>1</v>
      </c>
      <c r="AL23" s="50" t="s">
        <v>38</v>
      </c>
      <c r="AM23" s="25">
        <f t="shared" si="11"/>
        <v>1</v>
      </c>
      <c r="AN23" s="50" t="s">
        <v>38</v>
      </c>
      <c r="AO23" s="25">
        <f t="shared" si="12"/>
        <v>-1</v>
      </c>
      <c r="AP23" s="50" t="s">
        <v>40</v>
      </c>
      <c r="AQ23" s="8" t="s">
        <v>181</v>
      </c>
      <c r="AR23" s="9"/>
    </row>
    <row r="24" spans="1:44" ht="15.75" customHeight="1" x14ac:dyDescent="0.15">
      <c r="A24" s="4">
        <v>45637.525353668985</v>
      </c>
      <c r="B24" s="5" t="s">
        <v>182</v>
      </c>
      <c r="C24" s="5" t="s">
        <v>28</v>
      </c>
      <c r="D24" s="5" t="s">
        <v>29</v>
      </c>
      <c r="E24" s="5" t="s">
        <v>30</v>
      </c>
      <c r="F24" s="5" t="s">
        <v>88</v>
      </c>
      <c r="G24" s="5" t="s">
        <v>48</v>
      </c>
      <c r="H24" s="5" t="s">
        <v>183</v>
      </c>
      <c r="I24" s="5" t="s">
        <v>49</v>
      </c>
      <c r="J24" s="5" t="s">
        <v>35</v>
      </c>
      <c r="K24" s="5" t="s">
        <v>90</v>
      </c>
      <c r="L24" s="5">
        <f t="shared" si="13"/>
        <v>0</v>
      </c>
      <c r="M24" s="49" t="s">
        <v>37</v>
      </c>
      <c r="N24" s="24">
        <f t="shared" si="0"/>
        <v>2</v>
      </c>
      <c r="O24" s="49" t="s">
        <v>43</v>
      </c>
      <c r="P24" s="5" t="s">
        <v>184</v>
      </c>
      <c r="Q24" s="24">
        <f t="shared" si="1"/>
        <v>1</v>
      </c>
      <c r="R24" s="49" t="s">
        <v>38</v>
      </c>
      <c r="S24" s="24">
        <f t="shared" si="2"/>
        <v>0</v>
      </c>
      <c r="T24" s="49" t="s">
        <v>37</v>
      </c>
      <c r="U24" s="5" t="s">
        <v>185</v>
      </c>
      <c r="V24" s="24">
        <f t="shared" si="3"/>
        <v>2</v>
      </c>
      <c r="W24" s="49" t="s">
        <v>43</v>
      </c>
      <c r="X24" s="24">
        <f t="shared" si="4"/>
        <v>1</v>
      </c>
      <c r="Y24" s="49" t="s">
        <v>38</v>
      </c>
      <c r="Z24" s="24">
        <f t="shared" si="5"/>
        <v>0</v>
      </c>
      <c r="AA24" s="49" t="s">
        <v>37</v>
      </c>
      <c r="AB24" s="24">
        <f t="shared" si="6"/>
        <v>0</v>
      </c>
      <c r="AC24" s="49" t="s">
        <v>37</v>
      </c>
      <c r="AD24" s="24">
        <f t="shared" si="7"/>
        <v>0</v>
      </c>
      <c r="AE24" s="49" t="s">
        <v>37</v>
      </c>
      <c r="AF24" s="24">
        <f t="shared" si="8"/>
        <v>1</v>
      </c>
      <c r="AG24" s="49" t="s">
        <v>38</v>
      </c>
      <c r="AH24" s="24">
        <f t="shared" si="9"/>
        <v>1</v>
      </c>
      <c r="AI24" s="49" t="s">
        <v>38</v>
      </c>
      <c r="AJ24" s="5" t="s">
        <v>186</v>
      </c>
      <c r="AK24" s="24">
        <f t="shared" si="10"/>
        <v>1</v>
      </c>
      <c r="AL24" s="49" t="s">
        <v>38</v>
      </c>
      <c r="AM24" s="24">
        <f t="shared" si="11"/>
        <v>2</v>
      </c>
      <c r="AN24" s="49" t="s">
        <v>43</v>
      </c>
      <c r="AO24" s="24">
        <f t="shared" si="12"/>
        <v>-2</v>
      </c>
      <c r="AP24" s="49" t="s">
        <v>53</v>
      </c>
      <c r="AQ24" s="5" t="s">
        <v>187</v>
      </c>
      <c r="AR24" s="6" t="s">
        <v>188</v>
      </c>
    </row>
    <row r="25" spans="1:44" ht="15.75" customHeight="1" x14ac:dyDescent="0.15">
      <c r="A25" s="7">
        <v>45637.527151805552</v>
      </c>
      <c r="B25" s="8" t="s">
        <v>27</v>
      </c>
      <c r="C25" s="8" t="s">
        <v>28</v>
      </c>
      <c r="D25" s="8" t="s">
        <v>29</v>
      </c>
      <c r="E25" s="8" t="s">
        <v>30</v>
      </c>
      <c r="F25" s="8" t="s">
        <v>31</v>
      </c>
      <c r="G25" s="8" t="s">
        <v>48</v>
      </c>
      <c r="H25" s="8"/>
      <c r="I25" s="8" t="s">
        <v>49</v>
      </c>
      <c r="J25" s="8" t="s">
        <v>68</v>
      </c>
      <c r="K25" s="8" t="s">
        <v>50</v>
      </c>
      <c r="L25" s="8">
        <f t="shared" si="13"/>
        <v>2</v>
      </c>
      <c r="M25" s="50" t="s">
        <v>74</v>
      </c>
      <c r="N25" s="25">
        <f t="shared" si="0"/>
        <v>1</v>
      </c>
      <c r="O25" s="50" t="s">
        <v>38</v>
      </c>
      <c r="P25" s="8" t="s">
        <v>189</v>
      </c>
      <c r="Q25" s="25">
        <f t="shared" si="1"/>
        <v>2</v>
      </c>
      <c r="R25" s="50" t="s">
        <v>43</v>
      </c>
      <c r="S25" s="25">
        <f t="shared" si="2"/>
        <v>2</v>
      </c>
      <c r="T25" s="50" t="s">
        <v>43</v>
      </c>
      <c r="U25" s="8" t="s">
        <v>190</v>
      </c>
      <c r="V25" s="25">
        <f t="shared" si="3"/>
        <v>2</v>
      </c>
      <c r="W25" s="50" t="s">
        <v>43</v>
      </c>
      <c r="X25" s="25">
        <f t="shared" si="4"/>
        <v>1</v>
      </c>
      <c r="Y25" s="50" t="s">
        <v>38</v>
      </c>
      <c r="Z25" s="25">
        <f t="shared" si="5"/>
        <v>1</v>
      </c>
      <c r="AA25" s="50" t="s">
        <v>38</v>
      </c>
      <c r="AB25" s="25">
        <f t="shared" si="6"/>
        <v>1</v>
      </c>
      <c r="AC25" s="50" t="s">
        <v>38</v>
      </c>
      <c r="AD25" s="25">
        <f t="shared" si="7"/>
        <v>1</v>
      </c>
      <c r="AE25" s="50" t="s">
        <v>38</v>
      </c>
      <c r="AF25" s="25">
        <f t="shared" si="8"/>
        <v>2</v>
      </c>
      <c r="AG25" s="50" t="s">
        <v>43</v>
      </c>
      <c r="AH25" s="25">
        <f t="shared" si="9"/>
        <v>2</v>
      </c>
      <c r="AI25" s="50" t="s">
        <v>43</v>
      </c>
      <c r="AJ25" s="8" t="s">
        <v>191</v>
      </c>
      <c r="AK25" s="25">
        <f t="shared" si="10"/>
        <v>2</v>
      </c>
      <c r="AL25" s="50" t="s">
        <v>43</v>
      </c>
      <c r="AM25" s="25">
        <f t="shared" si="11"/>
        <v>0</v>
      </c>
      <c r="AN25" s="50" t="s">
        <v>37</v>
      </c>
      <c r="AO25" s="25">
        <f t="shared" si="12"/>
        <v>-1</v>
      </c>
      <c r="AP25" s="50" t="s">
        <v>40</v>
      </c>
      <c r="AQ25" s="8" t="s">
        <v>192</v>
      </c>
      <c r="AR25" s="9" t="s">
        <v>193</v>
      </c>
    </row>
    <row r="26" spans="1:44" ht="15.75" customHeight="1" x14ac:dyDescent="0.15">
      <c r="A26" s="4">
        <v>45637.527681782405</v>
      </c>
      <c r="B26" s="5" t="s">
        <v>194</v>
      </c>
      <c r="C26" s="5" t="s">
        <v>28</v>
      </c>
      <c r="D26" s="5" t="s">
        <v>58</v>
      </c>
      <c r="E26" s="5" t="s">
        <v>30</v>
      </c>
      <c r="F26" s="5" t="s">
        <v>31</v>
      </c>
      <c r="G26" s="5" t="s">
        <v>48</v>
      </c>
      <c r="H26" s="5" t="s">
        <v>195</v>
      </c>
      <c r="I26" s="5" t="s">
        <v>81</v>
      </c>
      <c r="J26" s="5" t="s">
        <v>68</v>
      </c>
      <c r="K26" s="5" t="s">
        <v>36</v>
      </c>
      <c r="L26" s="5">
        <f t="shared" si="13"/>
        <v>-2</v>
      </c>
      <c r="M26" s="49" t="s">
        <v>145</v>
      </c>
      <c r="N26" s="24">
        <f t="shared" si="0"/>
        <v>0</v>
      </c>
      <c r="O26" s="49" t="s">
        <v>37</v>
      </c>
      <c r="P26" s="5" t="s">
        <v>196</v>
      </c>
      <c r="Q26" s="24">
        <f t="shared" si="1"/>
        <v>-1</v>
      </c>
      <c r="R26" s="49" t="s">
        <v>40</v>
      </c>
      <c r="S26" s="24">
        <f t="shared" si="2"/>
        <v>-2</v>
      </c>
      <c r="T26" s="49" t="s">
        <v>53</v>
      </c>
      <c r="U26" s="5" t="s">
        <v>197</v>
      </c>
      <c r="V26" s="24">
        <f t="shared" si="3"/>
        <v>0</v>
      </c>
      <c r="W26" s="49" t="s">
        <v>37</v>
      </c>
      <c r="X26" s="24">
        <f t="shared" si="4"/>
        <v>-2</v>
      </c>
      <c r="Y26" s="49" t="s">
        <v>53</v>
      </c>
      <c r="Z26" s="24">
        <f t="shared" si="5"/>
        <v>-2</v>
      </c>
      <c r="AA26" s="49" t="s">
        <v>53</v>
      </c>
      <c r="AB26" s="24">
        <f t="shared" si="6"/>
        <v>1</v>
      </c>
      <c r="AC26" s="49" t="s">
        <v>38</v>
      </c>
      <c r="AD26" s="24">
        <f t="shared" si="7"/>
        <v>0</v>
      </c>
      <c r="AE26" s="49" t="s">
        <v>37</v>
      </c>
      <c r="AF26" s="24">
        <f t="shared" si="8"/>
        <v>1</v>
      </c>
      <c r="AG26" s="49" t="s">
        <v>38</v>
      </c>
      <c r="AH26" s="24">
        <f t="shared" si="9"/>
        <v>-1</v>
      </c>
      <c r="AI26" s="49" t="s">
        <v>40</v>
      </c>
      <c r="AJ26" s="5" t="s">
        <v>198</v>
      </c>
      <c r="AK26" s="24">
        <f t="shared" si="10"/>
        <v>0</v>
      </c>
      <c r="AL26" s="49" t="s">
        <v>37</v>
      </c>
      <c r="AM26" s="24">
        <f t="shared" si="11"/>
        <v>-1</v>
      </c>
      <c r="AN26" s="49" t="s">
        <v>40</v>
      </c>
      <c r="AO26" s="24">
        <f t="shared" si="12"/>
        <v>2</v>
      </c>
      <c r="AP26" s="49" t="s">
        <v>43</v>
      </c>
      <c r="AQ26" s="5" t="s">
        <v>199</v>
      </c>
      <c r="AR26" s="6" t="s">
        <v>200</v>
      </c>
    </row>
    <row r="27" spans="1:44" ht="15.75" customHeight="1" x14ac:dyDescent="0.15">
      <c r="A27" s="7">
        <v>45637.528540173611</v>
      </c>
      <c r="B27" s="8" t="s">
        <v>201</v>
      </c>
      <c r="C27" s="8" t="s">
        <v>28</v>
      </c>
      <c r="D27" s="8" t="s">
        <v>58</v>
      </c>
      <c r="E27" s="8" t="s">
        <v>30</v>
      </c>
      <c r="F27" s="8" t="s">
        <v>34</v>
      </c>
      <c r="G27" s="8" t="s">
        <v>48</v>
      </c>
      <c r="H27" s="8"/>
      <c r="I27" s="8" t="s">
        <v>34</v>
      </c>
      <c r="J27" s="8" t="s">
        <v>34</v>
      </c>
      <c r="K27" s="8" t="s">
        <v>36</v>
      </c>
      <c r="L27" s="8">
        <f t="shared" si="13"/>
        <v>0</v>
      </c>
      <c r="M27" s="50" t="s">
        <v>37</v>
      </c>
      <c r="N27" s="25">
        <f t="shared" si="0"/>
        <v>2</v>
      </c>
      <c r="O27" s="50" t="s">
        <v>43</v>
      </c>
      <c r="P27" s="8" t="s">
        <v>202</v>
      </c>
      <c r="Q27" s="25">
        <f t="shared" si="1"/>
        <v>0</v>
      </c>
      <c r="R27" s="50" t="s">
        <v>37</v>
      </c>
      <c r="S27" s="25">
        <f t="shared" si="2"/>
        <v>0</v>
      </c>
      <c r="T27" s="50" t="s">
        <v>37</v>
      </c>
      <c r="U27" s="8" t="s">
        <v>203</v>
      </c>
      <c r="V27" s="25">
        <f t="shared" si="3"/>
        <v>0</v>
      </c>
      <c r="W27" s="50" t="s">
        <v>37</v>
      </c>
      <c r="X27" s="25">
        <f t="shared" si="4"/>
        <v>2</v>
      </c>
      <c r="Y27" s="50" t="s">
        <v>43</v>
      </c>
      <c r="Z27" s="25">
        <f t="shared" si="5"/>
        <v>0</v>
      </c>
      <c r="AA27" s="50" t="s">
        <v>37</v>
      </c>
      <c r="AB27" s="25">
        <f t="shared" si="6"/>
        <v>2</v>
      </c>
      <c r="AC27" s="50" t="s">
        <v>43</v>
      </c>
      <c r="AD27" s="25">
        <f t="shared" si="7"/>
        <v>2</v>
      </c>
      <c r="AE27" s="50" t="s">
        <v>43</v>
      </c>
      <c r="AF27" s="25">
        <f t="shared" si="8"/>
        <v>2</v>
      </c>
      <c r="AG27" s="50" t="s">
        <v>43</v>
      </c>
      <c r="AH27" s="25">
        <f t="shared" si="9"/>
        <v>0</v>
      </c>
      <c r="AI27" s="50" t="s">
        <v>37</v>
      </c>
      <c r="AJ27" s="8" t="s">
        <v>204</v>
      </c>
      <c r="AK27" s="25">
        <f t="shared" si="10"/>
        <v>2</v>
      </c>
      <c r="AL27" s="50" t="s">
        <v>43</v>
      </c>
      <c r="AM27" s="25">
        <f t="shared" si="11"/>
        <v>0</v>
      </c>
      <c r="AN27" s="50" t="s">
        <v>37</v>
      </c>
      <c r="AO27" s="25">
        <f t="shared" si="12"/>
        <v>2</v>
      </c>
      <c r="AP27" s="50" t="s">
        <v>43</v>
      </c>
      <c r="AQ27" s="8" t="s">
        <v>205</v>
      </c>
      <c r="AR27" s="9"/>
    </row>
    <row r="28" spans="1:44" ht="15.75" customHeight="1" x14ac:dyDescent="0.15">
      <c r="A28" s="4">
        <v>45637.528703587959</v>
      </c>
      <c r="B28" s="5" t="s">
        <v>109</v>
      </c>
      <c r="C28" s="5" t="s">
        <v>28</v>
      </c>
      <c r="D28" s="5" t="s">
        <v>58</v>
      </c>
      <c r="E28" s="5" t="s">
        <v>30</v>
      </c>
      <c r="F28" s="5" t="s">
        <v>88</v>
      </c>
      <c r="G28" s="5" t="s">
        <v>48</v>
      </c>
      <c r="H28" s="5"/>
      <c r="I28" s="5" t="s">
        <v>34</v>
      </c>
      <c r="J28" s="5" t="s">
        <v>35</v>
      </c>
      <c r="K28" s="5" t="s">
        <v>123</v>
      </c>
      <c r="L28" s="5">
        <f t="shared" si="13"/>
        <v>2</v>
      </c>
      <c r="M28" s="49" t="s">
        <v>74</v>
      </c>
      <c r="N28" s="24">
        <f t="shared" si="0"/>
        <v>1</v>
      </c>
      <c r="O28" s="49" t="s">
        <v>38</v>
      </c>
      <c r="P28" s="5" t="s">
        <v>206</v>
      </c>
      <c r="Q28" s="24">
        <f t="shared" si="1"/>
        <v>2</v>
      </c>
      <c r="R28" s="49" t="s">
        <v>43</v>
      </c>
      <c r="S28" s="24">
        <f t="shared" si="2"/>
        <v>1</v>
      </c>
      <c r="T28" s="49" t="s">
        <v>38</v>
      </c>
      <c r="U28" s="5" t="s">
        <v>207</v>
      </c>
      <c r="V28" s="24">
        <f t="shared" si="3"/>
        <v>2</v>
      </c>
      <c r="W28" s="49" t="s">
        <v>43</v>
      </c>
      <c r="X28" s="24">
        <f t="shared" si="4"/>
        <v>0</v>
      </c>
      <c r="Y28" s="49" t="s">
        <v>37</v>
      </c>
      <c r="Z28" s="24">
        <f t="shared" si="5"/>
        <v>1</v>
      </c>
      <c r="AA28" s="49" t="s">
        <v>38</v>
      </c>
      <c r="AB28" s="24">
        <f t="shared" si="6"/>
        <v>-1</v>
      </c>
      <c r="AC28" s="49" t="s">
        <v>40</v>
      </c>
      <c r="AD28" s="24">
        <f t="shared" si="7"/>
        <v>-2</v>
      </c>
      <c r="AE28" s="49" t="s">
        <v>53</v>
      </c>
      <c r="AF28" s="24">
        <f t="shared" si="8"/>
        <v>0</v>
      </c>
      <c r="AG28" s="49" t="s">
        <v>37</v>
      </c>
      <c r="AH28" s="24">
        <f t="shared" si="9"/>
        <v>-2</v>
      </c>
      <c r="AI28" s="49" t="s">
        <v>53</v>
      </c>
      <c r="AJ28" s="5" t="s">
        <v>208</v>
      </c>
      <c r="AK28" s="24">
        <f t="shared" si="10"/>
        <v>0</v>
      </c>
      <c r="AL28" s="49" t="s">
        <v>37</v>
      </c>
      <c r="AM28" s="24">
        <f t="shared" si="11"/>
        <v>1</v>
      </c>
      <c r="AN28" s="49" t="s">
        <v>38</v>
      </c>
      <c r="AO28" s="24">
        <f t="shared" si="12"/>
        <v>2</v>
      </c>
      <c r="AP28" s="49" t="s">
        <v>43</v>
      </c>
      <c r="AQ28" s="5" t="s">
        <v>209</v>
      </c>
      <c r="AR28" s="6" t="s">
        <v>48</v>
      </c>
    </row>
    <row r="29" spans="1:44" ht="15.75" customHeight="1" x14ac:dyDescent="0.15">
      <c r="A29" s="7">
        <v>45637.529115358797</v>
      </c>
      <c r="B29" s="8" t="s">
        <v>27</v>
      </c>
      <c r="C29" s="8" t="s">
        <v>28</v>
      </c>
      <c r="D29" s="8" t="s">
        <v>29</v>
      </c>
      <c r="E29" s="8" t="s">
        <v>30</v>
      </c>
      <c r="F29" s="8" t="s">
        <v>34</v>
      </c>
      <c r="G29" s="8" t="s">
        <v>48</v>
      </c>
      <c r="H29" s="8"/>
      <c r="I29" s="8" t="s">
        <v>49</v>
      </c>
      <c r="J29" s="8" t="s">
        <v>34</v>
      </c>
      <c r="K29" s="8" t="s">
        <v>90</v>
      </c>
      <c r="L29" s="8">
        <f t="shared" si="13"/>
        <v>0</v>
      </c>
      <c r="M29" s="50" t="s">
        <v>37</v>
      </c>
      <c r="N29" s="25">
        <f t="shared" si="0"/>
        <v>0</v>
      </c>
      <c r="O29" s="50" t="s">
        <v>37</v>
      </c>
      <c r="P29" s="8" t="s">
        <v>210</v>
      </c>
      <c r="Q29" s="25">
        <f t="shared" si="1"/>
        <v>1</v>
      </c>
      <c r="R29" s="50" t="s">
        <v>38</v>
      </c>
      <c r="S29" s="25">
        <f t="shared" si="2"/>
        <v>1</v>
      </c>
      <c r="T29" s="50" t="s">
        <v>38</v>
      </c>
      <c r="U29" s="8" t="s">
        <v>211</v>
      </c>
      <c r="V29" s="25">
        <f t="shared" si="3"/>
        <v>2</v>
      </c>
      <c r="W29" s="50" t="s">
        <v>43</v>
      </c>
      <c r="X29" s="25">
        <f t="shared" si="4"/>
        <v>2</v>
      </c>
      <c r="Y29" s="50" t="s">
        <v>43</v>
      </c>
      <c r="Z29" s="25">
        <f t="shared" si="5"/>
        <v>0</v>
      </c>
      <c r="AA29" s="50" t="s">
        <v>37</v>
      </c>
      <c r="AB29" s="25">
        <f t="shared" si="6"/>
        <v>1</v>
      </c>
      <c r="AC29" s="50" t="s">
        <v>38</v>
      </c>
      <c r="AD29" s="25">
        <f t="shared" si="7"/>
        <v>-2</v>
      </c>
      <c r="AE29" s="50" t="s">
        <v>53</v>
      </c>
      <c r="AF29" s="25">
        <f t="shared" si="8"/>
        <v>0</v>
      </c>
      <c r="AG29" s="50" t="s">
        <v>37</v>
      </c>
      <c r="AH29" s="25">
        <f t="shared" si="9"/>
        <v>0</v>
      </c>
      <c r="AI29" s="50" t="s">
        <v>37</v>
      </c>
      <c r="AJ29" s="8" t="s">
        <v>212</v>
      </c>
      <c r="AK29" s="25">
        <f t="shared" si="10"/>
        <v>2</v>
      </c>
      <c r="AL29" s="50" t="s">
        <v>43</v>
      </c>
      <c r="AM29" s="25">
        <f t="shared" si="11"/>
        <v>1</v>
      </c>
      <c r="AN29" s="50" t="s">
        <v>38</v>
      </c>
      <c r="AO29" s="25">
        <f t="shared" si="12"/>
        <v>0</v>
      </c>
      <c r="AP29" s="50" t="s">
        <v>37</v>
      </c>
      <c r="AQ29" s="8" t="s">
        <v>213</v>
      </c>
      <c r="AR29" s="9" t="s">
        <v>214</v>
      </c>
    </row>
    <row r="30" spans="1:44" ht="15.75" customHeight="1" x14ac:dyDescent="0.15">
      <c r="A30" s="4">
        <v>45637.530471631944</v>
      </c>
      <c r="B30" s="5" t="s">
        <v>215</v>
      </c>
      <c r="C30" s="5" t="s">
        <v>28</v>
      </c>
      <c r="D30" s="5" t="s">
        <v>58</v>
      </c>
      <c r="E30" s="5" t="s">
        <v>30</v>
      </c>
      <c r="F30" s="5" t="s">
        <v>31</v>
      </c>
      <c r="G30" s="5" t="s">
        <v>48</v>
      </c>
      <c r="H30" s="5"/>
      <c r="I30" s="5" t="s">
        <v>49</v>
      </c>
      <c r="J30" s="5" t="s">
        <v>35</v>
      </c>
      <c r="K30" s="5" t="s">
        <v>60</v>
      </c>
      <c r="L30" s="5">
        <f t="shared" si="13"/>
        <v>2</v>
      </c>
      <c r="M30" s="49" t="s">
        <v>74</v>
      </c>
      <c r="N30" s="24">
        <f t="shared" si="0"/>
        <v>1</v>
      </c>
      <c r="O30" s="49" t="s">
        <v>38</v>
      </c>
      <c r="P30" s="5" t="s">
        <v>216</v>
      </c>
      <c r="Q30" s="24">
        <f t="shared" si="1"/>
        <v>2</v>
      </c>
      <c r="R30" s="49" t="s">
        <v>43</v>
      </c>
      <c r="S30" s="24">
        <f t="shared" si="2"/>
        <v>1</v>
      </c>
      <c r="T30" s="49" t="s">
        <v>38</v>
      </c>
      <c r="U30" s="5" t="s">
        <v>217</v>
      </c>
      <c r="V30" s="24">
        <f t="shared" si="3"/>
        <v>2</v>
      </c>
      <c r="W30" s="49" t="s">
        <v>43</v>
      </c>
      <c r="X30" s="24">
        <f t="shared" si="4"/>
        <v>-1</v>
      </c>
      <c r="Y30" s="49" t="s">
        <v>40</v>
      </c>
      <c r="Z30" s="24">
        <f t="shared" si="5"/>
        <v>1</v>
      </c>
      <c r="AA30" s="49" t="s">
        <v>38</v>
      </c>
      <c r="AB30" s="24">
        <f t="shared" si="6"/>
        <v>1</v>
      </c>
      <c r="AC30" s="49" t="s">
        <v>38</v>
      </c>
      <c r="AD30" s="24">
        <f t="shared" si="7"/>
        <v>2</v>
      </c>
      <c r="AE30" s="49" t="s">
        <v>43</v>
      </c>
      <c r="AF30" s="24">
        <f t="shared" si="8"/>
        <v>1</v>
      </c>
      <c r="AG30" s="49" t="s">
        <v>38</v>
      </c>
      <c r="AH30" s="24">
        <f t="shared" si="9"/>
        <v>2</v>
      </c>
      <c r="AI30" s="49" t="s">
        <v>43</v>
      </c>
      <c r="AJ30" s="5" t="s">
        <v>218</v>
      </c>
      <c r="AK30" s="24">
        <f t="shared" si="10"/>
        <v>2</v>
      </c>
      <c r="AL30" s="49" t="s">
        <v>43</v>
      </c>
      <c r="AM30" s="24">
        <f t="shared" si="11"/>
        <v>1</v>
      </c>
      <c r="AN30" s="49" t="s">
        <v>38</v>
      </c>
      <c r="AO30" s="24">
        <f t="shared" si="12"/>
        <v>-1</v>
      </c>
      <c r="AP30" s="49" t="s">
        <v>40</v>
      </c>
      <c r="AQ30" s="5" t="s">
        <v>219</v>
      </c>
      <c r="AR30" s="6"/>
    </row>
    <row r="31" spans="1:44" ht="15.75" customHeight="1" x14ac:dyDescent="0.15">
      <c r="A31" s="7">
        <v>45637.53069349537</v>
      </c>
      <c r="B31" s="8" t="s">
        <v>220</v>
      </c>
      <c r="C31" s="8" t="s">
        <v>28</v>
      </c>
      <c r="D31" s="8" t="s">
        <v>58</v>
      </c>
      <c r="E31" s="8" t="s">
        <v>30</v>
      </c>
      <c r="F31" s="8" t="s">
        <v>31</v>
      </c>
      <c r="G31" s="8" t="s">
        <v>48</v>
      </c>
      <c r="H31" s="8" t="s">
        <v>56</v>
      </c>
      <c r="I31" s="8" t="s">
        <v>49</v>
      </c>
      <c r="J31" s="8" t="s">
        <v>35</v>
      </c>
      <c r="K31" s="8" t="s">
        <v>36</v>
      </c>
      <c r="L31" s="8">
        <f t="shared" si="13"/>
        <v>2</v>
      </c>
      <c r="M31" s="50" t="s">
        <v>74</v>
      </c>
      <c r="N31" s="25">
        <f t="shared" si="0"/>
        <v>1</v>
      </c>
      <c r="O31" s="50" t="s">
        <v>38</v>
      </c>
      <c r="P31" s="8" t="s">
        <v>221</v>
      </c>
      <c r="Q31" s="25">
        <f t="shared" si="1"/>
        <v>0</v>
      </c>
      <c r="R31" s="50" t="s">
        <v>37</v>
      </c>
      <c r="S31" s="25">
        <f t="shared" si="2"/>
        <v>1</v>
      </c>
      <c r="T31" s="50" t="s">
        <v>38</v>
      </c>
      <c r="U31" s="8" t="s">
        <v>222</v>
      </c>
      <c r="V31" s="25">
        <f t="shared" si="3"/>
        <v>1</v>
      </c>
      <c r="W31" s="50" t="s">
        <v>38</v>
      </c>
      <c r="X31" s="25">
        <f t="shared" si="4"/>
        <v>1</v>
      </c>
      <c r="Y31" s="50" t="s">
        <v>38</v>
      </c>
      <c r="Z31" s="25">
        <f t="shared" si="5"/>
        <v>1</v>
      </c>
      <c r="AA31" s="50" t="s">
        <v>38</v>
      </c>
      <c r="AB31" s="25">
        <f t="shared" si="6"/>
        <v>1</v>
      </c>
      <c r="AC31" s="50" t="s">
        <v>38</v>
      </c>
      <c r="AD31" s="25">
        <f t="shared" si="7"/>
        <v>1</v>
      </c>
      <c r="AE31" s="50" t="s">
        <v>38</v>
      </c>
      <c r="AF31" s="25">
        <f t="shared" si="8"/>
        <v>1</v>
      </c>
      <c r="AG31" s="50" t="s">
        <v>38</v>
      </c>
      <c r="AH31" s="25">
        <f t="shared" si="9"/>
        <v>1</v>
      </c>
      <c r="AI31" s="50" t="s">
        <v>38</v>
      </c>
      <c r="AJ31" s="8" t="s">
        <v>223</v>
      </c>
      <c r="AK31" s="25">
        <f t="shared" si="10"/>
        <v>-2</v>
      </c>
      <c r="AL31" s="50" t="s">
        <v>53</v>
      </c>
      <c r="AM31" s="25">
        <f t="shared" si="11"/>
        <v>-2</v>
      </c>
      <c r="AN31" s="50" t="s">
        <v>53</v>
      </c>
      <c r="AO31" s="25">
        <f t="shared" si="12"/>
        <v>-1</v>
      </c>
      <c r="AP31" s="50" t="s">
        <v>40</v>
      </c>
      <c r="AQ31" s="8" t="s">
        <v>224</v>
      </c>
      <c r="AR31" s="9" t="s">
        <v>225</v>
      </c>
    </row>
    <row r="32" spans="1:44" ht="15.75" customHeight="1" x14ac:dyDescent="0.15">
      <c r="A32" s="4">
        <v>45637.532196273147</v>
      </c>
      <c r="B32" s="5" t="s">
        <v>96</v>
      </c>
      <c r="C32" s="5" t="s">
        <v>28</v>
      </c>
      <c r="D32" s="5" t="s">
        <v>58</v>
      </c>
      <c r="E32" s="5" t="s">
        <v>30</v>
      </c>
      <c r="F32" s="5" t="s">
        <v>88</v>
      </c>
      <c r="G32" s="5" t="s">
        <v>48</v>
      </c>
      <c r="H32" s="5" t="s">
        <v>183</v>
      </c>
      <c r="I32" s="5" t="s">
        <v>81</v>
      </c>
      <c r="J32" s="5" t="s">
        <v>35</v>
      </c>
      <c r="K32" s="5" t="s">
        <v>90</v>
      </c>
      <c r="L32" s="5">
        <f t="shared" si="13"/>
        <v>1</v>
      </c>
      <c r="M32" s="49" t="s">
        <v>38</v>
      </c>
      <c r="N32" s="24">
        <f t="shared" si="0"/>
        <v>1</v>
      </c>
      <c r="O32" s="49" t="s">
        <v>38</v>
      </c>
      <c r="P32" s="5" t="s">
        <v>226</v>
      </c>
      <c r="Q32" s="24">
        <f t="shared" si="1"/>
        <v>1</v>
      </c>
      <c r="R32" s="49" t="s">
        <v>38</v>
      </c>
      <c r="S32" s="24">
        <f t="shared" si="2"/>
        <v>1</v>
      </c>
      <c r="T32" s="49" t="s">
        <v>38</v>
      </c>
      <c r="U32" s="5" t="s">
        <v>227</v>
      </c>
      <c r="V32" s="24">
        <f t="shared" si="3"/>
        <v>1</v>
      </c>
      <c r="W32" s="49" t="s">
        <v>38</v>
      </c>
      <c r="X32" s="24">
        <f t="shared" si="4"/>
        <v>1</v>
      </c>
      <c r="Y32" s="49" t="s">
        <v>38</v>
      </c>
      <c r="Z32" s="24">
        <f t="shared" si="5"/>
        <v>1</v>
      </c>
      <c r="AA32" s="49" t="s">
        <v>38</v>
      </c>
      <c r="AB32" s="24">
        <f t="shared" si="6"/>
        <v>2</v>
      </c>
      <c r="AC32" s="49" t="s">
        <v>43</v>
      </c>
      <c r="AD32" s="24">
        <f t="shared" si="7"/>
        <v>1</v>
      </c>
      <c r="AE32" s="49" t="s">
        <v>38</v>
      </c>
      <c r="AF32" s="24">
        <f t="shared" si="8"/>
        <v>1</v>
      </c>
      <c r="AG32" s="49" t="s">
        <v>38</v>
      </c>
      <c r="AH32" s="24">
        <f t="shared" si="9"/>
        <v>1</v>
      </c>
      <c r="AI32" s="49" t="s">
        <v>38</v>
      </c>
      <c r="AJ32" s="5" t="s">
        <v>228</v>
      </c>
      <c r="AK32" s="24">
        <f t="shared" si="10"/>
        <v>2</v>
      </c>
      <c r="AL32" s="49" t="s">
        <v>43</v>
      </c>
      <c r="AM32" s="24">
        <f t="shared" si="11"/>
        <v>1</v>
      </c>
      <c r="AN32" s="49" t="s">
        <v>38</v>
      </c>
      <c r="AO32" s="24">
        <f t="shared" si="12"/>
        <v>2</v>
      </c>
      <c r="AP32" s="49" t="s">
        <v>43</v>
      </c>
      <c r="AQ32" s="5" t="s">
        <v>229</v>
      </c>
      <c r="AR32" s="6" t="s">
        <v>230</v>
      </c>
    </row>
    <row r="33" spans="1:44" ht="15.75" customHeight="1" x14ac:dyDescent="0.15">
      <c r="A33" s="7">
        <v>45638.444483298612</v>
      </c>
      <c r="B33" s="8" t="s">
        <v>57</v>
      </c>
      <c r="C33" s="8" t="s">
        <v>231</v>
      </c>
      <c r="D33" s="8" t="s">
        <v>58</v>
      </c>
      <c r="E33" s="8" t="s">
        <v>30</v>
      </c>
      <c r="F33" s="8" t="s">
        <v>88</v>
      </c>
      <c r="G33" s="8" t="s">
        <v>34</v>
      </c>
      <c r="I33" s="8" t="s">
        <v>49</v>
      </c>
      <c r="J33" s="8" t="s">
        <v>34</v>
      </c>
      <c r="K33" s="8" t="s">
        <v>36</v>
      </c>
      <c r="L33" s="8">
        <f t="shared" si="13"/>
        <v>2</v>
      </c>
      <c r="M33" s="50" t="s">
        <v>74</v>
      </c>
      <c r="N33" s="25">
        <f t="shared" si="0"/>
        <v>2</v>
      </c>
      <c r="O33" s="50" t="s">
        <v>43</v>
      </c>
      <c r="P33" s="8" t="s">
        <v>232</v>
      </c>
      <c r="Q33" s="25">
        <f t="shared" si="1"/>
        <v>1</v>
      </c>
      <c r="R33" s="50" t="s">
        <v>38</v>
      </c>
      <c r="S33" s="25">
        <f t="shared" si="2"/>
        <v>1</v>
      </c>
      <c r="T33" s="50" t="s">
        <v>38</v>
      </c>
      <c r="U33" s="8" t="s">
        <v>233</v>
      </c>
      <c r="V33" s="25">
        <f t="shared" si="3"/>
        <v>2</v>
      </c>
      <c r="W33" s="50" t="s">
        <v>43</v>
      </c>
      <c r="X33" s="25">
        <f t="shared" si="4"/>
        <v>2</v>
      </c>
      <c r="Y33" s="50" t="s">
        <v>43</v>
      </c>
      <c r="Z33" s="25">
        <f t="shared" si="5"/>
        <v>2</v>
      </c>
      <c r="AA33" s="50" t="s">
        <v>43</v>
      </c>
      <c r="AB33" s="25">
        <f t="shared" si="6"/>
        <v>2</v>
      </c>
      <c r="AC33" s="50" t="s">
        <v>43</v>
      </c>
      <c r="AD33" s="25">
        <f t="shared" si="7"/>
        <v>-1</v>
      </c>
      <c r="AE33" s="50" t="s">
        <v>40</v>
      </c>
      <c r="AF33" s="25">
        <f t="shared" si="8"/>
        <v>2</v>
      </c>
      <c r="AG33" s="50" t="s">
        <v>43</v>
      </c>
      <c r="AH33" s="25">
        <f t="shared" si="9"/>
        <v>2</v>
      </c>
      <c r="AI33" s="50" t="s">
        <v>43</v>
      </c>
      <c r="AJ33" s="8" t="s">
        <v>234</v>
      </c>
      <c r="AK33" s="25">
        <f t="shared" si="10"/>
        <v>1</v>
      </c>
      <c r="AL33" s="50" t="s">
        <v>38</v>
      </c>
      <c r="AM33" s="25">
        <f t="shared" si="11"/>
        <v>1</v>
      </c>
      <c r="AN33" s="50" t="s">
        <v>38</v>
      </c>
      <c r="AO33" s="25">
        <f t="shared" si="12"/>
        <v>-1</v>
      </c>
      <c r="AP33" s="50" t="s">
        <v>40</v>
      </c>
      <c r="AQ33" s="8" t="s">
        <v>235</v>
      </c>
      <c r="AR33" s="9" t="s">
        <v>236</v>
      </c>
    </row>
    <row r="34" spans="1:44" ht="15.75" customHeight="1" x14ac:dyDescent="0.15">
      <c r="A34" s="4">
        <v>45638.446118877313</v>
      </c>
      <c r="B34" s="5" t="s">
        <v>237</v>
      </c>
      <c r="C34" s="5" t="s">
        <v>231</v>
      </c>
      <c r="D34" s="5" t="s">
        <v>58</v>
      </c>
      <c r="E34" s="5" t="s">
        <v>30</v>
      </c>
      <c r="F34" s="5" t="s">
        <v>88</v>
      </c>
      <c r="G34" s="5" t="s">
        <v>48</v>
      </c>
      <c r="I34" s="5" t="s">
        <v>34</v>
      </c>
      <c r="J34" s="5" t="s">
        <v>35</v>
      </c>
      <c r="K34" s="5" t="s">
        <v>36</v>
      </c>
      <c r="L34" s="5">
        <f t="shared" si="13"/>
        <v>0</v>
      </c>
      <c r="M34" s="49" t="s">
        <v>37</v>
      </c>
      <c r="N34" s="24">
        <f t="shared" si="0"/>
        <v>1</v>
      </c>
      <c r="O34" s="49" t="s">
        <v>38</v>
      </c>
      <c r="P34" s="5" t="s">
        <v>238</v>
      </c>
      <c r="Q34" s="24">
        <f t="shared" si="1"/>
        <v>0</v>
      </c>
      <c r="R34" s="49" t="s">
        <v>37</v>
      </c>
      <c r="S34" s="24">
        <f t="shared" si="2"/>
        <v>0</v>
      </c>
      <c r="T34" s="49" t="s">
        <v>37</v>
      </c>
      <c r="U34" s="5" t="s">
        <v>239</v>
      </c>
      <c r="V34" s="24">
        <f t="shared" si="3"/>
        <v>0</v>
      </c>
      <c r="W34" s="49" t="s">
        <v>37</v>
      </c>
      <c r="X34" s="24">
        <f t="shared" si="4"/>
        <v>-1</v>
      </c>
      <c r="Y34" s="49" t="s">
        <v>40</v>
      </c>
      <c r="Z34" s="24">
        <f t="shared" si="5"/>
        <v>1</v>
      </c>
      <c r="AA34" s="49" t="s">
        <v>38</v>
      </c>
      <c r="AB34" s="24">
        <f t="shared" si="6"/>
        <v>1</v>
      </c>
      <c r="AC34" s="49" t="s">
        <v>38</v>
      </c>
      <c r="AD34" s="24">
        <f t="shared" si="7"/>
        <v>2</v>
      </c>
      <c r="AE34" s="49" t="s">
        <v>43</v>
      </c>
      <c r="AF34" s="24">
        <f t="shared" si="8"/>
        <v>1</v>
      </c>
      <c r="AG34" s="49" t="s">
        <v>38</v>
      </c>
      <c r="AH34" s="24">
        <f t="shared" si="9"/>
        <v>1</v>
      </c>
      <c r="AI34" s="49" t="s">
        <v>38</v>
      </c>
      <c r="AJ34" s="5" t="s">
        <v>240</v>
      </c>
      <c r="AK34" s="24">
        <f t="shared" si="10"/>
        <v>1</v>
      </c>
      <c r="AL34" s="49" t="s">
        <v>38</v>
      </c>
      <c r="AM34" s="24">
        <f t="shared" si="11"/>
        <v>0</v>
      </c>
      <c r="AN34" s="49" t="s">
        <v>37</v>
      </c>
      <c r="AO34" s="24">
        <f t="shared" si="12"/>
        <v>0</v>
      </c>
      <c r="AP34" s="49" t="s">
        <v>37</v>
      </c>
      <c r="AQ34" s="5" t="s">
        <v>241</v>
      </c>
      <c r="AR34" s="6" t="s">
        <v>242</v>
      </c>
    </row>
    <row r="35" spans="1:44" ht="15.75" customHeight="1" x14ac:dyDescent="0.15">
      <c r="A35" s="7">
        <v>45638.447078912039</v>
      </c>
      <c r="B35" s="8" t="s">
        <v>57</v>
      </c>
      <c r="C35" s="8" t="s">
        <v>231</v>
      </c>
      <c r="D35" s="8" t="s">
        <v>29</v>
      </c>
      <c r="E35" s="8" t="s">
        <v>243</v>
      </c>
      <c r="F35" s="8" t="s">
        <v>88</v>
      </c>
      <c r="G35" s="8" t="s">
        <v>48</v>
      </c>
      <c r="H35" s="8" t="s">
        <v>244</v>
      </c>
      <c r="I35" s="8" t="s">
        <v>245</v>
      </c>
      <c r="J35" s="8" t="s">
        <v>35</v>
      </c>
      <c r="K35" s="8" t="s">
        <v>123</v>
      </c>
      <c r="L35" s="8">
        <f t="shared" si="13"/>
        <v>1</v>
      </c>
      <c r="M35" s="50" t="s">
        <v>38</v>
      </c>
      <c r="N35" s="25">
        <f t="shared" si="0"/>
        <v>1</v>
      </c>
      <c r="O35" s="50" t="s">
        <v>38</v>
      </c>
      <c r="P35" s="8" t="s">
        <v>246</v>
      </c>
      <c r="Q35" s="25">
        <f t="shared" si="1"/>
        <v>-1</v>
      </c>
      <c r="R35" s="50" t="s">
        <v>40</v>
      </c>
      <c r="S35" s="25">
        <f t="shared" si="2"/>
        <v>-1</v>
      </c>
      <c r="T35" s="50" t="s">
        <v>40</v>
      </c>
      <c r="U35" s="8" t="s">
        <v>247</v>
      </c>
      <c r="V35" s="25">
        <f t="shared" si="3"/>
        <v>-1</v>
      </c>
      <c r="W35" s="50" t="s">
        <v>40</v>
      </c>
      <c r="X35" s="25">
        <f t="shared" si="4"/>
        <v>-1</v>
      </c>
      <c r="Y35" s="50" t="s">
        <v>40</v>
      </c>
      <c r="Z35" s="25">
        <f t="shared" si="5"/>
        <v>0</v>
      </c>
      <c r="AA35" s="50" t="s">
        <v>37</v>
      </c>
      <c r="AB35" s="25">
        <f t="shared" si="6"/>
        <v>0</v>
      </c>
      <c r="AC35" s="50" t="s">
        <v>37</v>
      </c>
      <c r="AD35" s="25">
        <f t="shared" si="7"/>
        <v>2</v>
      </c>
      <c r="AE35" s="50" t="s">
        <v>43</v>
      </c>
      <c r="AF35" s="25">
        <f t="shared" si="8"/>
        <v>2</v>
      </c>
      <c r="AG35" s="50" t="s">
        <v>43</v>
      </c>
      <c r="AH35" s="25">
        <f t="shared" si="9"/>
        <v>0</v>
      </c>
      <c r="AI35" s="50" t="s">
        <v>37</v>
      </c>
      <c r="AJ35" s="8" t="s">
        <v>248</v>
      </c>
      <c r="AK35" s="25">
        <f t="shared" si="10"/>
        <v>-1</v>
      </c>
      <c r="AL35" s="50" t="s">
        <v>40</v>
      </c>
      <c r="AM35" s="25">
        <f t="shared" si="11"/>
        <v>1</v>
      </c>
      <c r="AN35" s="50" t="s">
        <v>38</v>
      </c>
      <c r="AO35" s="25">
        <f t="shared" si="12"/>
        <v>-1</v>
      </c>
      <c r="AP35" s="50" t="s">
        <v>40</v>
      </c>
      <c r="AQ35" s="8" t="s">
        <v>249</v>
      </c>
      <c r="AR35" s="9" t="s">
        <v>250</v>
      </c>
    </row>
    <row r="36" spans="1:44" ht="15.75" customHeight="1" x14ac:dyDescent="0.15">
      <c r="A36" s="4">
        <v>45638.44828986111</v>
      </c>
      <c r="B36" s="5" t="s">
        <v>57</v>
      </c>
      <c r="C36" s="5" t="s">
        <v>231</v>
      </c>
      <c r="D36" s="5" t="s">
        <v>29</v>
      </c>
      <c r="E36" s="5" t="s">
        <v>30</v>
      </c>
      <c r="F36" s="5" t="s">
        <v>88</v>
      </c>
      <c r="G36" s="5" t="s">
        <v>48</v>
      </c>
      <c r="I36" s="5" t="s">
        <v>49</v>
      </c>
      <c r="J36" s="5" t="s">
        <v>122</v>
      </c>
      <c r="K36" s="5" t="s">
        <v>123</v>
      </c>
      <c r="L36" s="5">
        <f t="shared" si="13"/>
        <v>1</v>
      </c>
      <c r="M36" s="49" t="s">
        <v>38</v>
      </c>
      <c r="N36" s="24">
        <f t="shared" si="0"/>
        <v>1</v>
      </c>
      <c r="O36" s="49" t="s">
        <v>38</v>
      </c>
      <c r="P36" s="5" t="s">
        <v>251</v>
      </c>
      <c r="Q36" s="24">
        <f t="shared" si="1"/>
        <v>2</v>
      </c>
      <c r="R36" s="49" t="s">
        <v>43</v>
      </c>
      <c r="S36" s="24">
        <f t="shared" si="2"/>
        <v>1</v>
      </c>
      <c r="T36" s="49" t="s">
        <v>38</v>
      </c>
      <c r="U36" s="5" t="s">
        <v>252</v>
      </c>
      <c r="V36" s="24">
        <f t="shared" si="3"/>
        <v>0</v>
      </c>
      <c r="W36" s="49" t="s">
        <v>37</v>
      </c>
      <c r="X36" s="24">
        <f t="shared" si="4"/>
        <v>1</v>
      </c>
      <c r="Y36" s="49" t="s">
        <v>38</v>
      </c>
      <c r="Z36" s="24">
        <f t="shared" si="5"/>
        <v>1</v>
      </c>
      <c r="AA36" s="49" t="s">
        <v>38</v>
      </c>
      <c r="AB36" s="24">
        <f t="shared" si="6"/>
        <v>2</v>
      </c>
      <c r="AC36" s="49" t="s">
        <v>43</v>
      </c>
      <c r="AD36" s="24">
        <f t="shared" si="7"/>
        <v>2</v>
      </c>
      <c r="AE36" s="49" t="s">
        <v>43</v>
      </c>
      <c r="AF36" s="24">
        <f t="shared" si="8"/>
        <v>0</v>
      </c>
      <c r="AG36" s="49" t="s">
        <v>37</v>
      </c>
      <c r="AH36" s="24">
        <f t="shared" si="9"/>
        <v>1</v>
      </c>
      <c r="AI36" s="49" t="s">
        <v>38</v>
      </c>
      <c r="AJ36" s="5" t="s">
        <v>253</v>
      </c>
      <c r="AK36" s="24">
        <f t="shared" si="10"/>
        <v>1</v>
      </c>
      <c r="AL36" s="49" t="s">
        <v>38</v>
      </c>
      <c r="AM36" s="24">
        <f t="shared" si="11"/>
        <v>2</v>
      </c>
      <c r="AN36" s="49" t="s">
        <v>43</v>
      </c>
      <c r="AO36" s="24">
        <f t="shared" si="12"/>
        <v>0</v>
      </c>
      <c r="AP36" s="49" t="s">
        <v>37</v>
      </c>
      <c r="AQ36" s="5" t="s">
        <v>254</v>
      </c>
    </row>
    <row r="37" spans="1:44" ht="15.75" customHeight="1" x14ac:dyDescent="0.15">
      <c r="A37" s="7">
        <v>45638.449627604168</v>
      </c>
      <c r="B37" s="8" t="s">
        <v>151</v>
      </c>
      <c r="C37" s="8" t="s">
        <v>152</v>
      </c>
      <c r="D37" s="8" t="s">
        <v>58</v>
      </c>
      <c r="E37" s="8" t="s">
        <v>30</v>
      </c>
      <c r="F37" s="8" t="s">
        <v>67</v>
      </c>
      <c r="G37" s="8" t="s">
        <v>48</v>
      </c>
      <c r="I37" s="8" t="s">
        <v>34</v>
      </c>
      <c r="J37" s="8" t="s">
        <v>122</v>
      </c>
      <c r="K37" s="8" t="s">
        <v>36</v>
      </c>
      <c r="L37" s="8">
        <f t="shared" si="13"/>
        <v>2</v>
      </c>
      <c r="M37" s="50" t="s">
        <v>74</v>
      </c>
      <c r="N37" s="25">
        <f t="shared" si="0"/>
        <v>1</v>
      </c>
      <c r="O37" s="50" t="s">
        <v>38</v>
      </c>
      <c r="P37" s="8" t="s">
        <v>255</v>
      </c>
      <c r="Q37" s="25">
        <f t="shared" si="1"/>
        <v>1</v>
      </c>
      <c r="R37" s="50" t="s">
        <v>38</v>
      </c>
      <c r="S37" s="25">
        <f t="shared" si="2"/>
        <v>2</v>
      </c>
      <c r="T37" s="50" t="s">
        <v>43</v>
      </c>
      <c r="U37" s="8" t="s">
        <v>256</v>
      </c>
      <c r="V37" s="25">
        <f t="shared" si="3"/>
        <v>2</v>
      </c>
      <c r="W37" s="50" t="s">
        <v>43</v>
      </c>
      <c r="X37" s="25">
        <f t="shared" si="4"/>
        <v>2</v>
      </c>
      <c r="Y37" s="50" t="s">
        <v>43</v>
      </c>
      <c r="Z37" s="25">
        <f t="shared" si="5"/>
        <v>2</v>
      </c>
      <c r="AA37" s="50" t="s">
        <v>43</v>
      </c>
      <c r="AB37" s="25">
        <f t="shared" si="6"/>
        <v>2</v>
      </c>
      <c r="AC37" s="50" t="s">
        <v>43</v>
      </c>
      <c r="AD37" s="25">
        <f t="shared" si="7"/>
        <v>2</v>
      </c>
      <c r="AE37" s="50" t="s">
        <v>43</v>
      </c>
      <c r="AF37" s="25">
        <f t="shared" si="8"/>
        <v>0</v>
      </c>
      <c r="AG37" s="50" t="s">
        <v>37</v>
      </c>
      <c r="AH37" s="25">
        <f t="shared" si="9"/>
        <v>2</v>
      </c>
      <c r="AI37" s="50" t="s">
        <v>43</v>
      </c>
      <c r="AJ37" s="8" t="s">
        <v>257</v>
      </c>
      <c r="AK37" s="25">
        <f t="shared" si="10"/>
        <v>2</v>
      </c>
      <c r="AL37" s="50" t="s">
        <v>43</v>
      </c>
      <c r="AM37" s="25">
        <f t="shared" si="11"/>
        <v>2</v>
      </c>
      <c r="AN37" s="50" t="s">
        <v>43</v>
      </c>
      <c r="AO37" s="25">
        <f t="shared" si="12"/>
        <v>-2</v>
      </c>
      <c r="AP37" s="50" t="s">
        <v>53</v>
      </c>
      <c r="AQ37" s="8" t="s">
        <v>258</v>
      </c>
      <c r="AR37" s="9" t="s">
        <v>65</v>
      </c>
    </row>
    <row r="38" spans="1:44" ht="15.75" customHeight="1" x14ac:dyDescent="0.15">
      <c r="A38" s="4">
        <v>45638.449786354162</v>
      </c>
      <c r="B38" s="5" t="s">
        <v>109</v>
      </c>
      <c r="C38" s="5" t="s">
        <v>231</v>
      </c>
      <c r="D38" s="5" t="s">
        <v>29</v>
      </c>
      <c r="E38" s="5" t="s">
        <v>30</v>
      </c>
      <c r="F38" s="5" t="s">
        <v>88</v>
      </c>
      <c r="G38" s="5" t="s">
        <v>48</v>
      </c>
      <c r="I38" s="5" t="s">
        <v>49</v>
      </c>
      <c r="J38" s="5" t="s">
        <v>35</v>
      </c>
      <c r="K38" s="5" t="s">
        <v>90</v>
      </c>
      <c r="L38" s="5">
        <f t="shared" si="13"/>
        <v>0</v>
      </c>
      <c r="M38" s="49" t="s">
        <v>37</v>
      </c>
      <c r="N38" s="24">
        <f t="shared" si="0"/>
        <v>2</v>
      </c>
      <c r="O38" s="49" t="s">
        <v>43</v>
      </c>
      <c r="P38" s="5" t="s">
        <v>259</v>
      </c>
      <c r="Q38" s="24">
        <f t="shared" si="1"/>
        <v>2</v>
      </c>
      <c r="R38" s="49" t="s">
        <v>43</v>
      </c>
      <c r="S38" s="24">
        <f t="shared" si="2"/>
        <v>-1</v>
      </c>
      <c r="T38" s="49" t="s">
        <v>40</v>
      </c>
      <c r="U38" s="5" t="s">
        <v>260</v>
      </c>
      <c r="V38" s="24">
        <f t="shared" si="3"/>
        <v>1</v>
      </c>
      <c r="W38" s="49" t="s">
        <v>38</v>
      </c>
      <c r="X38" s="24">
        <f t="shared" si="4"/>
        <v>0</v>
      </c>
      <c r="Y38" s="49" t="s">
        <v>37</v>
      </c>
      <c r="Z38" s="24">
        <f t="shared" si="5"/>
        <v>0</v>
      </c>
      <c r="AA38" s="49" t="s">
        <v>37</v>
      </c>
      <c r="AB38" s="24">
        <f t="shared" si="6"/>
        <v>1</v>
      </c>
      <c r="AC38" s="49" t="s">
        <v>38</v>
      </c>
      <c r="AD38" s="24">
        <f t="shared" si="7"/>
        <v>2</v>
      </c>
      <c r="AE38" s="49" t="s">
        <v>43</v>
      </c>
      <c r="AF38" s="24">
        <f t="shared" si="8"/>
        <v>0</v>
      </c>
      <c r="AG38" s="49" t="s">
        <v>37</v>
      </c>
      <c r="AH38" s="24">
        <f t="shared" si="9"/>
        <v>2</v>
      </c>
      <c r="AI38" s="49" t="s">
        <v>43</v>
      </c>
      <c r="AJ38" s="5" t="s">
        <v>261</v>
      </c>
      <c r="AK38" s="24">
        <f t="shared" si="10"/>
        <v>2</v>
      </c>
      <c r="AL38" s="49" t="s">
        <v>43</v>
      </c>
      <c r="AM38" s="24">
        <f t="shared" si="11"/>
        <v>-1</v>
      </c>
      <c r="AN38" s="49" t="s">
        <v>40</v>
      </c>
      <c r="AO38" s="24">
        <f t="shared" si="12"/>
        <v>-2</v>
      </c>
      <c r="AP38" s="49" t="s">
        <v>53</v>
      </c>
      <c r="AQ38" s="5" t="s">
        <v>262</v>
      </c>
      <c r="AR38" s="6" t="s">
        <v>263</v>
      </c>
    </row>
    <row r="39" spans="1:44" s="74" customFormat="1" ht="15.75" customHeight="1" x14ac:dyDescent="0.15">
      <c r="A39" s="72">
        <v>45638.450373981483</v>
      </c>
      <c r="B39" s="73" t="s">
        <v>264</v>
      </c>
      <c r="C39" s="73" t="s">
        <v>231</v>
      </c>
      <c r="D39" s="73" t="s">
        <v>29</v>
      </c>
      <c r="E39" s="73" t="s">
        <v>265</v>
      </c>
      <c r="F39" s="73" t="s">
        <v>88</v>
      </c>
      <c r="G39" s="73" t="s">
        <v>48</v>
      </c>
      <c r="I39" s="73" t="s">
        <v>49</v>
      </c>
      <c r="J39" s="73" t="s">
        <v>122</v>
      </c>
      <c r="K39" s="73" t="s">
        <v>90</v>
      </c>
      <c r="L39" s="73">
        <f t="shared" si="13"/>
        <v>-1</v>
      </c>
      <c r="M39" s="75" t="s">
        <v>40</v>
      </c>
      <c r="N39" s="76">
        <f t="shared" si="0"/>
        <v>-1</v>
      </c>
      <c r="O39" s="75" t="s">
        <v>40</v>
      </c>
      <c r="P39" s="73" t="s">
        <v>266</v>
      </c>
      <c r="Q39" s="76">
        <f t="shared" si="1"/>
        <v>-1</v>
      </c>
      <c r="R39" s="75" t="s">
        <v>40</v>
      </c>
      <c r="S39" s="76">
        <f t="shared" si="2"/>
        <v>-1</v>
      </c>
      <c r="T39" s="75" t="s">
        <v>40</v>
      </c>
      <c r="U39" s="73" t="s">
        <v>267</v>
      </c>
      <c r="V39" s="76">
        <f t="shared" si="3"/>
        <v>-1</v>
      </c>
      <c r="W39" s="75" t="s">
        <v>40</v>
      </c>
      <c r="X39" s="76">
        <f t="shared" si="4"/>
        <v>0</v>
      </c>
      <c r="Y39" s="75" t="s">
        <v>37</v>
      </c>
      <c r="Z39" s="76">
        <f t="shared" si="5"/>
        <v>1</v>
      </c>
      <c r="AA39" s="75" t="s">
        <v>38</v>
      </c>
      <c r="AB39" s="76">
        <f t="shared" si="6"/>
        <v>1</v>
      </c>
      <c r="AC39" s="75" t="s">
        <v>38</v>
      </c>
      <c r="AD39" s="76">
        <f t="shared" si="7"/>
        <v>-1</v>
      </c>
      <c r="AE39" s="75" t="s">
        <v>40</v>
      </c>
      <c r="AF39" s="76">
        <f t="shared" si="8"/>
        <v>-1</v>
      </c>
      <c r="AG39" s="75" t="s">
        <v>40</v>
      </c>
      <c r="AH39" s="76">
        <f t="shared" si="9"/>
        <v>-1</v>
      </c>
      <c r="AI39" s="75" t="s">
        <v>40</v>
      </c>
      <c r="AJ39" s="73" t="s">
        <v>268</v>
      </c>
      <c r="AK39" s="76">
        <f t="shared" si="10"/>
        <v>-2</v>
      </c>
      <c r="AL39" s="75" t="s">
        <v>53</v>
      </c>
      <c r="AM39" s="76">
        <f t="shared" si="11"/>
        <v>2</v>
      </c>
      <c r="AN39" s="75" t="s">
        <v>43</v>
      </c>
      <c r="AO39" s="76">
        <f t="shared" si="12"/>
        <v>2</v>
      </c>
      <c r="AP39" s="75" t="s">
        <v>43</v>
      </c>
      <c r="AQ39" s="73" t="s">
        <v>269</v>
      </c>
      <c r="AR39" s="77" t="s">
        <v>270</v>
      </c>
    </row>
    <row r="40" spans="1:44" ht="15.75" customHeight="1" x14ac:dyDescent="0.15">
      <c r="A40" s="4">
        <v>45638.450847569446</v>
      </c>
      <c r="B40" s="5" t="s">
        <v>57</v>
      </c>
      <c r="C40" s="5" t="s">
        <v>231</v>
      </c>
      <c r="D40" s="5" t="s">
        <v>29</v>
      </c>
      <c r="E40" s="5" t="s">
        <v>30</v>
      </c>
      <c r="F40" s="5" t="s">
        <v>88</v>
      </c>
      <c r="G40" s="5" t="s">
        <v>48</v>
      </c>
      <c r="I40" s="5" t="s">
        <v>49</v>
      </c>
      <c r="J40" s="5" t="s">
        <v>122</v>
      </c>
      <c r="K40" s="5" t="s">
        <v>90</v>
      </c>
      <c r="L40" s="5">
        <f t="shared" si="13"/>
        <v>2</v>
      </c>
      <c r="M40" s="49" t="s">
        <v>74</v>
      </c>
      <c r="N40" s="24">
        <f t="shared" si="0"/>
        <v>2</v>
      </c>
      <c r="O40" s="49" t="s">
        <v>43</v>
      </c>
      <c r="P40" s="5" t="s">
        <v>271</v>
      </c>
      <c r="Q40" s="24">
        <f t="shared" si="1"/>
        <v>1</v>
      </c>
      <c r="R40" s="49" t="s">
        <v>38</v>
      </c>
      <c r="S40" s="24">
        <f t="shared" si="2"/>
        <v>2</v>
      </c>
      <c r="T40" s="49" t="s">
        <v>43</v>
      </c>
      <c r="U40" s="5" t="s">
        <v>272</v>
      </c>
      <c r="V40" s="24">
        <f t="shared" si="3"/>
        <v>0</v>
      </c>
      <c r="W40" s="49" t="s">
        <v>37</v>
      </c>
      <c r="X40" s="24">
        <f t="shared" si="4"/>
        <v>1</v>
      </c>
      <c r="Y40" s="49" t="s">
        <v>38</v>
      </c>
      <c r="Z40" s="24">
        <f t="shared" si="5"/>
        <v>1</v>
      </c>
      <c r="AA40" s="49" t="s">
        <v>38</v>
      </c>
      <c r="AB40" s="24">
        <f t="shared" si="6"/>
        <v>2</v>
      </c>
      <c r="AC40" s="49" t="s">
        <v>43</v>
      </c>
      <c r="AD40" s="24">
        <f t="shared" si="7"/>
        <v>2</v>
      </c>
      <c r="AE40" s="49" t="s">
        <v>43</v>
      </c>
      <c r="AF40" s="24">
        <f t="shared" si="8"/>
        <v>1</v>
      </c>
      <c r="AG40" s="49" t="s">
        <v>38</v>
      </c>
      <c r="AH40" s="24">
        <f t="shared" si="9"/>
        <v>2</v>
      </c>
      <c r="AI40" s="49" t="s">
        <v>43</v>
      </c>
      <c r="AJ40" s="5" t="s">
        <v>273</v>
      </c>
      <c r="AK40" s="24">
        <f t="shared" si="10"/>
        <v>1</v>
      </c>
      <c r="AL40" s="49" t="s">
        <v>38</v>
      </c>
      <c r="AM40" s="24">
        <f t="shared" si="11"/>
        <v>0</v>
      </c>
      <c r="AN40" s="49" t="s">
        <v>37</v>
      </c>
      <c r="AO40" s="24">
        <f t="shared" si="12"/>
        <v>-2</v>
      </c>
      <c r="AP40" s="49" t="s">
        <v>53</v>
      </c>
      <c r="AQ40" s="5" t="s">
        <v>274</v>
      </c>
      <c r="AR40" s="6" t="s">
        <v>275</v>
      </c>
    </row>
    <row r="41" spans="1:44" ht="15.75" customHeight="1" x14ac:dyDescent="0.15">
      <c r="A41" s="7">
        <v>45638.451682453699</v>
      </c>
      <c r="B41" s="8" t="s">
        <v>276</v>
      </c>
      <c r="C41" s="8" t="s">
        <v>231</v>
      </c>
      <c r="D41" s="8" t="s">
        <v>58</v>
      </c>
      <c r="E41" s="8" t="s">
        <v>30</v>
      </c>
      <c r="F41" s="8" t="s">
        <v>88</v>
      </c>
      <c r="G41" s="8" t="s">
        <v>32</v>
      </c>
      <c r="I41" s="8" t="s">
        <v>277</v>
      </c>
      <c r="J41" s="8" t="s">
        <v>34</v>
      </c>
      <c r="K41" s="8" t="s">
        <v>123</v>
      </c>
      <c r="L41" s="8">
        <f t="shared" si="13"/>
        <v>1</v>
      </c>
      <c r="M41" s="50" t="s">
        <v>38</v>
      </c>
      <c r="N41" s="25">
        <f t="shared" si="0"/>
        <v>1</v>
      </c>
      <c r="O41" s="50" t="s">
        <v>38</v>
      </c>
      <c r="P41" s="8" t="s">
        <v>278</v>
      </c>
      <c r="Q41" s="25">
        <f t="shared" si="1"/>
        <v>0</v>
      </c>
      <c r="R41" s="50" t="s">
        <v>37</v>
      </c>
      <c r="S41" s="25">
        <f t="shared" si="2"/>
        <v>2</v>
      </c>
      <c r="T41" s="50" t="s">
        <v>43</v>
      </c>
      <c r="U41" s="8" t="s">
        <v>279</v>
      </c>
      <c r="V41" s="25">
        <f t="shared" si="3"/>
        <v>2</v>
      </c>
      <c r="W41" s="50" t="s">
        <v>43</v>
      </c>
      <c r="X41" s="25">
        <f t="shared" si="4"/>
        <v>0</v>
      </c>
      <c r="Y41" s="50" t="s">
        <v>37</v>
      </c>
      <c r="Z41" s="25">
        <f t="shared" si="5"/>
        <v>2</v>
      </c>
      <c r="AA41" s="50" t="s">
        <v>43</v>
      </c>
      <c r="AB41" s="25">
        <f t="shared" si="6"/>
        <v>2</v>
      </c>
      <c r="AC41" s="50" t="s">
        <v>43</v>
      </c>
      <c r="AD41" s="25">
        <f t="shared" si="7"/>
        <v>2</v>
      </c>
      <c r="AE41" s="50" t="s">
        <v>43</v>
      </c>
      <c r="AF41" s="25">
        <f t="shared" si="8"/>
        <v>1</v>
      </c>
      <c r="AG41" s="50" t="s">
        <v>38</v>
      </c>
      <c r="AH41" s="25">
        <f t="shared" si="9"/>
        <v>2</v>
      </c>
      <c r="AI41" s="50" t="s">
        <v>43</v>
      </c>
      <c r="AJ41" s="8" t="s">
        <v>280</v>
      </c>
      <c r="AK41" s="25">
        <f t="shared" si="10"/>
        <v>2</v>
      </c>
      <c r="AL41" s="50" t="s">
        <v>43</v>
      </c>
      <c r="AM41" s="25">
        <f t="shared" si="11"/>
        <v>2</v>
      </c>
      <c r="AN41" s="50" t="s">
        <v>43</v>
      </c>
      <c r="AO41" s="25">
        <f t="shared" si="12"/>
        <v>-1</v>
      </c>
      <c r="AP41" s="50" t="s">
        <v>40</v>
      </c>
      <c r="AQ41" s="8" t="s">
        <v>281</v>
      </c>
      <c r="AR41" s="9" t="s">
        <v>282</v>
      </c>
    </row>
    <row r="42" spans="1:44" ht="15.75" customHeight="1" x14ac:dyDescent="0.15">
      <c r="A42" s="4">
        <v>45638.452586574072</v>
      </c>
      <c r="B42" s="5" t="s">
        <v>283</v>
      </c>
      <c r="C42" s="5" t="s">
        <v>231</v>
      </c>
      <c r="D42" s="5" t="s">
        <v>58</v>
      </c>
      <c r="E42" s="5" t="s">
        <v>30</v>
      </c>
      <c r="F42" s="5" t="s">
        <v>88</v>
      </c>
      <c r="G42" s="5" t="s">
        <v>48</v>
      </c>
      <c r="I42" s="5" t="s">
        <v>49</v>
      </c>
      <c r="J42" s="5" t="s">
        <v>35</v>
      </c>
      <c r="K42" s="5" t="s">
        <v>60</v>
      </c>
      <c r="L42" s="5">
        <f t="shared" si="13"/>
        <v>1</v>
      </c>
      <c r="M42" s="49" t="s">
        <v>38</v>
      </c>
      <c r="N42" s="24">
        <f t="shared" si="0"/>
        <v>2</v>
      </c>
      <c r="O42" s="49" t="s">
        <v>43</v>
      </c>
      <c r="P42" s="5" t="s">
        <v>284</v>
      </c>
      <c r="Q42" s="24">
        <f t="shared" si="1"/>
        <v>0</v>
      </c>
      <c r="R42" s="49" t="s">
        <v>37</v>
      </c>
      <c r="S42" s="24">
        <f t="shared" si="2"/>
        <v>0</v>
      </c>
      <c r="T42" s="49" t="s">
        <v>37</v>
      </c>
      <c r="U42" s="5" t="s">
        <v>285</v>
      </c>
      <c r="V42" s="24">
        <f t="shared" si="3"/>
        <v>1</v>
      </c>
      <c r="W42" s="49" t="s">
        <v>38</v>
      </c>
      <c r="X42" s="24">
        <f t="shared" si="4"/>
        <v>0</v>
      </c>
      <c r="Y42" s="49" t="s">
        <v>37</v>
      </c>
      <c r="Z42" s="24">
        <f t="shared" si="5"/>
        <v>2</v>
      </c>
      <c r="AA42" s="49" t="s">
        <v>43</v>
      </c>
      <c r="AB42" s="24">
        <f t="shared" si="6"/>
        <v>2</v>
      </c>
      <c r="AC42" s="49" t="s">
        <v>43</v>
      </c>
      <c r="AD42" s="24">
        <f t="shared" si="7"/>
        <v>2</v>
      </c>
      <c r="AE42" s="49" t="s">
        <v>43</v>
      </c>
      <c r="AF42" s="24">
        <f t="shared" si="8"/>
        <v>2</v>
      </c>
      <c r="AG42" s="49" t="s">
        <v>43</v>
      </c>
      <c r="AH42" s="24">
        <f t="shared" si="9"/>
        <v>0</v>
      </c>
      <c r="AI42" s="49" t="s">
        <v>37</v>
      </c>
      <c r="AJ42" s="5" t="s">
        <v>286</v>
      </c>
      <c r="AK42" s="24">
        <f t="shared" si="10"/>
        <v>2</v>
      </c>
      <c r="AL42" s="49" t="s">
        <v>43</v>
      </c>
      <c r="AM42" s="24">
        <f t="shared" si="11"/>
        <v>1</v>
      </c>
      <c r="AN42" s="49" t="s">
        <v>38</v>
      </c>
      <c r="AO42" s="24">
        <f t="shared" si="12"/>
        <v>-2</v>
      </c>
      <c r="AP42" s="49" t="s">
        <v>53</v>
      </c>
      <c r="AQ42" s="5" t="s">
        <v>287</v>
      </c>
      <c r="AR42" s="6" t="s">
        <v>288</v>
      </c>
    </row>
    <row r="43" spans="1:44" ht="15.75" customHeight="1" x14ac:dyDescent="0.15">
      <c r="A43" s="7">
        <v>45638.453215243055</v>
      </c>
      <c r="B43" s="8" t="s">
        <v>109</v>
      </c>
      <c r="C43" s="8" t="s">
        <v>231</v>
      </c>
      <c r="D43" s="8" t="s">
        <v>58</v>
      </c>
      <c r="E43" s="8" t="s">
        <v>30</v>
      </c>
      <c r="F43" s="8" t="s">
        <v>34</v>
      </c>
      <c r="G43" s="8" t="s">
        <v>48</v>
      </c>
      <c r="I43" s="8" t="s">
        <v>49</v>
      </c>
      <c r="J43" s="8" t="s">
        <v>34</v>
      </c>
      <c r="K43" s="8" t="s">
        <v>129</v>
      </c>
      <c r="L43" s="8">
        <f t="shared" si="13"/>
        <v>2</v>
      </c>
      <c r="M43" s="50" t="s">
        <v>74</v>
      </c>
      <c r="N43" s="25">
        <f t="shared" si="0"/>
        <v>2</v>
      </c>
      <c r="O43" s="50" t="s">
        <v>43</v>
      </c>
      <c r="P43" s="8" t="s">
        <v>289</v>
      </c>
      <c r="Q43" s="25">
        <f t="shared" si="1"/>
        <v>0</v>
      </c>
      <c r="R43" s="50" t="s">
        <v>37</v>
      </c>
      <c r="S43" s="25">
        <f t="shared" si="2"/>
        <v>1</v>
      </c>
      <c r="T43" s="50" t="s">
        <v>38</v>
      </c>
      <c r="U43" s="8" t="s">
        <v>290</v>
      </c>
      <c r="V43" s="25">
        <f t="shared" si="3"/>
        <v>0</v>
      </c>
      <c r="W43" s="50" t="s">
        <v>37</v>
      </c>
      <c r="X43" s="25">
        <f t="shared" si="4"/>
        <v>1</v>
      </c>
      <c r="Y43" s="50" t="s">
        <v>38</v>
      </c>
      <c r="Z43" s="25">
        <f t="shared" si="5"/>
        <v>2</v>
      </c>
      <c r="AA43" s="50" t="s">
        <v>43</v>
      </c>
      <c r="AB43" s="25">
        <f t="shared" si="6"/>
        <v>1</v>
      </c>
      <c r="AC43" s="50" t="s">
        <v>38</v>
      </c>
      <c r="AD43" s="25">
        <f t="shared" si="7"/>
        <v>-1</v>
      </c>
      <c r="AE43" s="50" t="s">
        <v>40</v>
      </c>
      <c r="AF43" s="25">
        <f t="shared" si="8"/>
        <v>0</v>
      </c>
      <c r="AG43" s="50" t="s">
        <v>37</v>
      </c>
      <c r="AH43" s="25">
        <f t="shared" si="9"/>
        <v>2</v>
      </c>
      <c r="AI43" s="50" t="s">
        <v>43</v>
      </c>
      <c r="AJ43" s="8" t="s">
        <v>291</v>
      </c>
      <c r="AK43" s="25">
        <f t="shared" si="10"/>
        <v>2</v>
      </c>
      <c r="AL43" s="50" t="s">
        <v>43</v>
      </c>
      <c r="AM43" s="25">
        <f t="shared" si="11"/>
        <v>0</v>
      </c>
      <c r="AN43" s="50" t="s">
        <v>37</v>
      </c>
      <c r="AO43" s="25">
        <f t="shared" si="12"/>
        <v>-2</v>
      </c>
      <c r="AP43" s="50" t="s">
        <v>53</v>
      </c>
      <c r="AQ43" s="8" t="s">
        <v>292</v>
      </c>
      <c r="AR43" s="9" t="s">
        <v>293</v>
      </c>
    </row>
    <row r="44" spans="1:44" ht="15.75" customHeight="1" x14ac:dyDescent="0.15">
      <c r="A44" s="4">
        <v>45638.453804722223</v>
      </c>
      <c r="B44" s="5" t="s">
        <v>138</v>
      </c>
      <c r="C44" s="5" t="s">
        <v>231</v>
      </c>
      <c r="D44" s="5" t="s">
        <v>58</v>
      </c>
      <c r="E44" s="5" t="s">
        <v>30</v>
      </c>
      <c r="F44" s="5" t="s">
        <v>88</v>
      </c>
      <c r="G44" s="5" t="s">
        <v>34</v>
      </c>
      <c r="I44" s="5" t="s">
        <v>34</v>
      </c>
      <c r="J44" s="5" t="s">
        <v>122</v>
      </c>
      <c r="K44" s="5" t="s">
        <v>60</v>
      </c>
      <c r="L44" s="5">
        <f t="shared" si="13"/>
        <v>0</v>
      </c>
      <c r="M44" s="49" t="s">
        <v>37</v>
      </c>
      <c r="N44" s="24">
        <f t="shared" si="0"/>
        <v>2</v>
      </c>
      <c r="O44" s="49" t="s">
        <v>43</v>
      </c>
      <c r="P44" s="5" t="s">
        <v>294</v>
      </c>
      <c r="Q44" s="24">
        <f t="shared" si="1"/>
        <v>0</v>
      </c>
      <c r="R44" s="49" t="s">
        <v>37</v>
      </c>
      <c r="S44" s="24">
        <f t="shared" si="2"/>
        <v>-2</v>
      </c>
      <c r="T44" s="49" t="s">
        <v>53</v>
      </c>
      <c r="U44" s="5" t="s">
        <v>295</v>
      </c>
      <c r="V44" s="24">
        <f t="shared" si="3"/>
        <v>2</v>
      </c>
      <c r="W44" s="49" t="s">
        <v>43</v>
      </c>
      <c r="X44" s="24">
        <f t="shared" si="4"/>
        <v>-1</v>
      </c>
      <c r="Y44" s="49" t="s">
        <v>40</v>
      </c>
      <c r="Z44" s="24">
        <f t="shared" si="5"/>
        <v>1</v>
      </c>
      <c r="AA44" s="49" t="s">
        <v>38</v>
      </c>
      <c r="AB44" s="24">
        <f t="shared" si="6"/>
        <v>2</v>
      </c>
      <c r="AC44" s="49" t="s">
        <v>43</v>
      </c>
      <c r="AD44" s="24">
        <f t="shared" si="7"/>
        <v>0</v>
      </c>
      <c r="AE44" s="49" t="s">
        <v>37</v>
      </c>
      <c r="AF44" s="24">
        <f t="shared" si="8"/>
        <v>-1</v>
      </c>
      <c r="AG44" s="49" t="s">
        <v>40</v>
      </c>
      <c r="AH44" s="24">
        <f t="shared" si="9"/>
        <v>2</v>
      </c>
      <c r="AI44" s="49" t="s">
        <v>43</v>
      </c>
      <c r="AJ44" s="5" t="s">
        <v>296</v>
      </c>
      <c r="AK44" s="24">
        <f t="shared" si="10"/>
        <v>2</v>
      </c>
      <c r="AL44" s="49" t="s">
        <v>43</v>
      </c>
      <c r="AM44" s="24">
        <f t="shared" si="11"/>
        <v>-2</v>
      </c>
      <c r="AN44" s="49" t="s">
        <v>53</v>
      </c>
      <c r="AO44" s="24">
        <f t="shared" si="12"/>
        <v>-2</v>
      </c>
      <c r="AP44" s="49" t="s">
        <v>53</v>
      </c>
      <c r="AQ44" s="5" t="s">
        <v>297</v>
      </c>
      <c r="AR44" s="6" t="s">
        <v>150</v>
      </c>
    </row>
    <row r="45" spans="1:44" ht="15.75" customHeight="1" x14ac:dyDescent="0.15">
      <c r="A45" s="7">
        <v>45638.454064803242</v>
      </c>
      <c r="B45" s="8" t="s">
        <v>57</v>
      </c>
      <c r="C45" s="8" t="s">
        <v>231</v>
      </c>
      <c r="D45" s="8" t="s">
        <v>58</v>
      </c>
      <c r="E45" s="8" t="s">
        <v>30</v>
      </c>
      <c r="F45" s="8" t="s">
        <v>88</v>
      </c>
      <c r="G45" s="8" t="s">
        <v>48</v>
      </c>
      <c r="H45" s="8" t="s">
        <v>298</v>
      </c>
      <c r="I45" s="8" t="s">
        <v>49</v>
      </c>
      <c r="J45" s="8" t="s">
        <v>35</v>
      </c>
      <c r="K45" s="8" t="s">
        <v>50</v>
      </c>
      <c r="L45" s="8">
        <f t="shared" si="13"/>
        <v>2</v>
      </c>
      <c r="M45" s="50" t="s">
        <v>74</v>
      </c>
      <c r="N45" s="25">
        <f t="shared" si="0"/>
        <v>2</v>
      </c>
      <c r="O45" s="50" t="s">
        <v>43</v>
      </c>
      <c r="P45" s="8" t="s">
        <v>299</v>
      </c>
      <c r="Q45" s="25">
        <f t="shared" si="1"/>
        <v>1</v>
      </c>
      <c r="R45" s="50" t="s">
        <v>38</v>
      </c>
      <c r="S45" s="25">
        <f t="shared" si="2"/>
        <v>-1</v>
      </c>
      <c r="T45" s="50" t="s">
        <v>40</v>
      </c>
      <c r="U45" s="8" t="s">
        <v>300</v>
      </c>
      <c r="V45" s="25">
        <f t="shared" si="3"/>
        <v>2</v>
      </c>
      <c r="W45" s="50" t="s">
        <v>43</v>
      </c>
      <c r="X45" s="25">
        <f t="shared" si="4"/>
        <v>-2</v>
      </c>
      <c r="Y45" s="50" t="s">
        <v>53</v>
      </c>
      <c r="Z45" s="25">
        <f t="shared" si="5"/>
        <v>2</v>
      </c>
      <c r="AA45" s="50" t="s">
        <v>43</v>
      </c>
      <c r="AB45" s="25">
        <f t="shared" si="6"/>
        <v>2</v>
      </c>
      <c r="AC45" s="50" t="s">
        <v>43</v>
      </c>
      <c r="AD45" s="25">
        <f t="shared" si="7"/>
        <v>2</v>
      </c>
      <c r="AE45" s="50" t="s">
        <v>43</v>
      </c>
      <c r="AF45" s="25">
        <f t="shared" si="8"/>
        <v>1</v>
      </c>
      <c r="AG45" s="50" t="s">
        <v>38</v>
      </c>
      <c r="AH45" s="25">
        <f t="shared" si="9"/>
        <v>2</v>
      </c>
      <c r="AI45" s="50" t="s">
        <v>43</v>
      </c>
      <c r="AJ45" s="8" t="s">
        <v>301</v>
      </c>
      <c r="AK45" s="25">
        <f t="shared" si="10"/>
        <v>2</v>
      </c>
      <c r="AL45" s="50" t="s">
        <v>43</v>
      </c>
      <c r="AM45" s="25">
        <f t="shared" si="11"/>
        <v>1</v>
      </c>
      <c r="AN45" s="50" t="s">
        <v>38</v>
      </c>
      <c r="AO45" s="25">
        <f t="shared" si="12"/>
        <v>-2</v>
      </c>
      <c r="AP45" s="50" t="s">
        <v>53</v>
      </c>
      <c r="AQ45" s="8" t="s">
        <v>302</v>
      </c>
    </row>
    <row r="46" spans="1:44" ht="15.75" customHeight="1" x14ac:dyDescent="0.15">
      <c r="A46" s="4">
        <v>45638.455227592596</v>
      </c>
      <c r="B46" s="5" t="s">
        <v>303</v>
      </c>
      <c r="C46" s="5" t="s">
        <v>231</v>
      </c>
      <c r="D46" s="5" t="s">
        <v>58</v>
      </c>
      <c r="E46" s="5" t="s">
        <v>30</v>
      </c>
      <c r="F46" s="5" t="s">
        <v>34</v>
      </c>
      <c r="G46" s="5" t="s">
        <v>48</v>
      </c>
      <c r="I46" s="5" t="s">
        <v>49</v>
      </c>
      <c r="J46" s="5" t="s">
        <v>34</v>
      </c>
      <c r="K46" s="5" t="s">
        <v>129</v>
      </c>
      <c r="L46" s="5">
        <f t="shared" si="13"/>
        <v>2</v>
      </c>
      <c r="M46" s="49" t="s">
        <v>74</v>
      </c>
      <c r="N46" s="24">
        <f t="shared" si="0"/>
        <v>2</v>
      </c>
      <c r="O46" s="49" t="s">
        <v>43</v>
      </c>
      <c r="P46" s="5" t="s">
        <v>304</v>
      </c>
      <c r="Q46" s="24">
        <f t="shared" si="1"/>
        <v>2</v>
      </c>
      <c r="R46" s="49" t="s">
        <v>43</v>
      </c>
      <c r="S46" s="24">
        <f t="shared" si="2"/>
        <v>1</v>
      </c>
      <c r="T46" s="49" t="s">
        <v>38</v>
      </c>
      <c r="U46" s="5" t="s">
        <v>305</v>
      </c>
      <c r="V46" s="24">
        <f t="shared" si="3"/>
        <v>2</v>
      </c>
      <c r="W46" s="49" t="s">
        <v>43</v>
      </c>
      <c r="X46" s="24">
        <f t="shared" si="4"/>
        <v>1</v>
      </c>
      <c r="Y46" s="49" t="s">
        <v>38</v>
      </c>
      <c r="Z46" s="24">
        <f t="shared" si="5"/>
        <v>2</v>
      </c>
      <c r="AA46" s="49" t="s">
        <v>43</v>
      </c>
      <c r="AB46" s="24">
        <f t="shared" si="6"/>
        <v>1</v>
      </c>
      <c r="AC46" s="49" t="s">
        <v>38</v>
      </c>
      <c r="AD46" s="24">
        <f t="shared" si="7"/>
        <v>-1</v>
      </c>
      <c r="AE46" s="49" t="s">
        <v>40</v>
      </c>
      <c r="AF46" s="24">
        <f t="shared" si="8"/>
        <v>0</v>
      </c>
      <c r="AG46" s="49" t="s">
        <v>37</v>
      </c>
      <c r="AH46" s="24">
        <f t="shared" si="9"/>
        <v>2</v>
      </c>
      <c r="AI46" s="49" t="s">
        <v>43</v>
      </c>
      <c r="AJ46" s="5" t="s">
        <v>306</v>
      </c>
      <c r="AK46" s="24">
        <f t="shared" si="10"/>
        <v>2</v>
      </c>
      <c r="AL46" s="49" t="s">
        <v>43</v>
      </c>
      <c r="AM46" s="24">
        <f t="shared" si="11"/>
        <v>0</v>
      </c>
      <c r="AN46" s="49" t="s">
        <v>37</v>
      </c>
      <c r="AO46" s="24">
        <f t="shared" si="12"/>
        <v>-2</v>
      </c>
      <c r="AP46" s="49" t="s">
        <v>53</v>
      </c>
      <c r="AQ46" s="5" t="s">
        <v>307</v>
      </c>
      <c r="AR46" s="6" t="s">
        <v>308</v>
      </c>
    </row>
    <row r="47" spans="1:44" ht="15.75" customHeight="1" x14ac:dyDescent="0.15">
      <c r="A47" s="7">
        <v>45638.455401157407</v>
      </c>
      <c r="B47" s="8" t="s">
        <v>57</v>
      </c>
      <c r="C47" s="8" t="s">
        <v>231</v>
      </c>
      <c r="D47" s="8" t="s">
        <v>58</v>
      </c>
      <c r="E47" s="8" t="s">
        <v>30</v>
      </c>
      <c r="F47" s="8" t="s">
        <v>88</v>
      </c>
      <c r="G47" s="8" t="s">
        <v>48</v>
      </c>
      <c r="I47" s="8" t="s">
        <v>34</v>
      </c>
      <c r="J47" s="8" t="s">
        <v>68</v>
      </c>
      <c r="K47" s="8" t="s">
        <v>36</v>
      </c>
      <c r="L47" s="8">
        <f t="shared" si="13"/>
        <v>1</v>
      </c>
      <c r="M47" s="50" t="s">
        <v>38</v>
      </c>
      <c r="N47" s="25">
        <f t="shared" si="0"/>
        <v>2</v>
      </c>
      <c r="O47" s="50" t="s">
        <v>43</v>
      </c>
      <c r="P47" s="8" t="s">
        <v>309</v>
      </c>
      <c r="Q47" s="25">
        <f t="shared" si="1"/>
        <v>0</v>
      </c>
      <c r="R47" s="50" t="s">
        <v>37</v>
      </c>
      <c r="S47" s="25">
        <f t="shared" si="2"/>
        <v>0</v>
      </c>
      <c r="T47" s="50" t="s">
        <v>37</v>
      </c>
      <c r="U47" s="8" t="s">
        <v>310</v>
      </c>
      <c r="V47" s="25">
        <f t="shared" si="3"/>
        <v>0</v>
      </c>
      <c r="W47" s="50" t="s">
        <v>37</v>
      </c>
      <c r="X47" s="25">
        <f t="shared" si="4"/>
        <v>-1</v>
      </c>
      <c r="Y47" s="50" t="s">
        <v>40</v>
      </c>
      <c r="Z47" s="25">
        <f t="shared" si="5"/>
        <v>1</v>
      </c>
      <c r="AA47" s="50" t="s">
        <v>38</v>
      </c>
      <c r="AB47" s="25">
        <f t="shared" si="6"/>
        <v>1</v>
      </c>
      <c r="AC47" s="50" t="s">
        <v>38</v>
      </c>
      <c r="AD47" s="25">
        <f t="shared" si="7"/>
        <v>2</v>
      </c>
      <c r="AE47" s="50" t="s">
        <v>43</v>
      </c>
      <c r="AF47" s="25">
        <f t="shared" si="8"/>
        <v>-1</v>
      </c>
      <c r="AG47" s="50" t="s">
        <v>40</v>
      </c>
      <c r="AH47" s="25">
        <f t="shared" si="9"/>
        <v>1</v>
      </c>
      <c r="AI47" s="50" t="s">
        <v>38</v>
      </c>
      <c r="AJ47" s="8" t="s">
        <v>311</v>
      </c>
      <c r="AK47" s="25">
        <f t="shared" si="10"/>
        <v>2</v>
      </c>
      <c r="AL47" s="50" t="s">
        <v>43</v>
      </c>
      <c r="AM47" s="25">
        <f t="shared" si="11"/>
        <v>-1</v>
      </c>
      <c r="AN47" s="50" t="s">
        <v>40</v>
      </c>
      <c r="AO47" s="25">
        <f t="shared" si="12"/>
        <v>-1</v>
      </c>
      <c r="AP47" s="50" t="s">
        <v>40</v>
      </c>
      <c r="AQ47" s="8" t="s">
        <v>312</v>
      </c>
      <c r="AR47" s="9" t="s">
        <v>313</v>
      </c>
    </row>
    <row r="48" spans="1:44" ht="15.75" customHeight="1" x14ac:dyDescent="0.15">
      <c r="A48" s="4">
        <v>45638.45572189815</v>
      </c>
      <c r="B48" s="5" t="s">
        <v>314</v>
      </c>
      <c r="C48" s="5" t="s">
        <v>231</v>
      </c>
      <c r="D48" s="5" t="s">
        <v>29</v>
      </c>
      <c r="E48" s="5" t="s">
        <v>243</v>
      </c>
      <c r="F48" s="5" t="s">
        <v>88</v>
      </c>
      <c r="G48" s="5" t="s">
        <v>48</v>
      </c>
      <c r="I48" s="5" t="s">
        <v>49</v>
      </c>
      <c r="J48" s="5" t="s">
        <v>35</v>
      </c>
      <c r="K48" s="5" t="s">
        <v>36</v>
      </c>
      <c r="L48" s="5">
        <f t="shared" si="13"/>
        <v>2</v>
      </c>
      <c r="M48" s="49" t="s">
        <v>74</v>
      </c>
      <c r="N48" s="24">
        <f t="shared" si="0"/>
        <v>2</v>
      </c>
      <c r="O48" s="49" t="s">
        <v>43</v>
      </c>
      <c r="P48" s="5" t="s">
        <v>315</v>
      </c>
      <c r="Q48" s="24">
        <f t="shared" si="1"/>
        <v>0</v>
      </c>
      <c r="R48" s="49" t="s">
        <v>37</v>
      </c>
      <c r="S48" s="24">
        <f t="shared" si="2"/>
        <v>1</v>
      </c>
      <c r="T48" s="49" t="s">
        <v>38</v>
      </c>
      <c r="U48" s="5" t="s">
        <v>316</v>
      </c>
      <c r="V48" s="24">
        <f t="shared" si="3"/>
        <v>1</v>
      </c>
      <c r="W48" s="49" t="s">
        <v>38</v>
      </c>
      <c r="X48" s="24">
        <f t="shared" si="4"/>
        <v>1</v>
      </c>
      <c r="Y48" s="49" t="s">
        <v>38</v>
      </c>
      <c r="Z48" s="24">
        <f t="shared" si="5"/>
        <v>2</v>
      </c>
      <c r="AA48" s="49" t="s">
        <v>43</v>
      </c>
      <c r="AB48" s="24">
        <f t="shared" si="6"/>
        <v>2</v>
      </c>
      <c r="AC48" s="49" t="s">
        <v>43</v>
      </c>
      <c r="AD48" s="24">
        <f t="shared" si="7"/>
        <v>1</v>
      </c>
      <c r="AE48" s="49" t="s">
        <v>38</v>
      </c>
      <c r="AF48" s="24">
        <f t="shared" si="8"/>
        <v>2</v>
      </c>
      <c r="AG48" s="49" t="s">
        <v>43</v>
      </c>
      <c r="AH48" s="24">
        <f t="shared" si="9"/>
        <v>2</v>
      </c>
      <c r="AI48" s="49" t="s">
        <v>43</v>
      </c>
      <c r="AJ48" s="5" t="s">
        <v>317</v>
      </c>
      <c r="AK48" s="24">
        <f t="shared" si="10"/>
        <v>1</v>
      </c>
      <c r="AL48" s="49" t="s">
        <v>38</v>
      </c>
      <c r="AM48" s="24">
        <f t="shared" si="11"/>
        <v>1</v>
      </c>
      <c r="AN48" s="49" t="s">
        <v>38</v>
      </c>
      <c r="AO48" s="24">
        <f t="shared" si="12"/>
        <v>-2</v>
      </c>
      <c r="AP48" s="49" t="s">
        <v>53</v>
      </c>
      <c r="AQ48" s="5" t="s">
        <v>318</v>
      </c>
    </row>
    <row r="49" spans="1:44" ht="15.75" customHeight="1" x14ac:dyDescent="0.15">
      <c r="A49" s="7">
        <v>45638.458147268517</v>
      </c>
      <c r="B49" s="8" t="s">
        <v>57</v>
      </c>
      <c r="C49" s="8" t="s">
        <v>231</v>
      </c>
      <c r="D49" s="8" t="s">
        <v>58</v>
      </c>
      <c r="E49" s="8" t="s">
        <v>30</v>
      </c>
      <c r="F49" s="8" t="s">
        <v>88</v>
      </c>
      <c r="G49" s="8" t="s">
        <v>48</v>
      </c>
      <c r="I49" s="8" t="s">
        <v>49</v>
      </c>
      <c r="J49" s="8" t="s">
        <v>35</v>
      </c>
      <c r="K49" s="8" t="s">
        <v>123</v>
      </c>
      <c r="L49" s="8">
        <f t="shared" si="13"/>
        <v>1</v>
      </c>
      <c r="M49" s="50" t="s">
        <v>38</v>
      </c>
      <c r="N49" s="25">
        <f t="shared" si="0"/>
        <v>1</v>
      </c>
      <c r="O49" s="50" t="s">
        <v>38</v>
      </c>
      <c r="P49" s="8" t="s">
        <v>319</v>
      </c>
      <c r="Q49" s="25">
        <f t="shared" si="1"/>
        <v>2</v>
      </c>
      <c r="R49" s="50" t="s">
        <v>43</v>
      </c>
      <c r="S49" s="25">
        <f t="shared" si="2"/>
        <v>1</v>
      </c>
      <c r="T49" s="50" t="s">
        <v>38</v>
      </c>
      <c r="U49" s="8" t="s">
        <v>320</v>
      </c>
      <c r="V49" s="25">
        <f t="shared" si="3"/>
        <v>1</v>
      </c>
      <c r="W49" s="50" t="s">
        <v>38</v>
      </c>
      <c r="X49" s="25">
        <f t="shared" si="4"/>
        <v>2</v>
      </c>
      <c r="Y49" s="50" t="s">
        <v>43</v>
      </c>
      <c r="Z49" s="25">
        <f t="shared" si="5"/>
        <v>1</v>
      </c>
      <c r="AA49" s="50" t="s">
        <v>38</v>
      </c>
      <c r="AB49" s="25">
        <f t="shared" si="6"/>
        <v>1</v>
      </c>
      <c r="AC49" s="50" t="s">
        <v>38</v>
      </c>
      <c r="AD49" s="25">
        <f t="shared" si="7"/>
        <v>1</v>
      </c>
      <c r="AE49" s="50" t="s">
        <v>38</v>
      </c>
      <c r="AF49" s="25">
        <f t="shared" si="8"/>
        <v>1</v>
      </c>
      <c r="AG49" s="50" t="s">
        <v>38</v>
      </c>
      <c r="AH49" s="25">
        <f t="shared" si="9"/>
        <v>0</v>
      </c>
      <c r="AI49" s="50" t="s">
        <v>37</v>
      </c>
      <c r="AJ49" s="8" t="s">
        <v>321</v>
      </c>
      <c r="AK49" s="25">
        <f t="shared" si="10"/>
        <v>1</v>
      </c>
      <c r="AL49" s="50" t="s">
        <v>38</v>
      </c>
      <c r="AM49" s="25">
        <f t="shared" si="11"/>
        <v>1</v>
      </c>
      <c r="AN49" s="50" t="s">
        <v>38</v>
      </c>
      <c r="AO49" s="25">
        <f t="shared" si="12"/>
        <v>-2</v>
      </c>
      <c r="AP49" s="50" t="s">
        <v>53</v>
      </c>
      <c r="AQ49" s="8" t="s">
        <v>322</v>
      </c>
      <c r="AR49" s="9" t="s">
        <v>323</v>
      </c>
    </row>
    <row r="50" spans="1:44" ht="15.75" customHeight="1" x14ac:dyDescent="0.15">
      <c r="A50" s="4">
        <v>45638.46301619213</v>
      </c>
      <c r="B50" s="5" t="s">
        <v>324</v>
      </c>
      <c r="C50" s="5" t="s">
        <v>231</v>
      </c>
      <c r="D50" s="5" t="s">
        <v>58</v>
      </c>
      <c r="E50" s="5" t="s">
        <v>30</v>
      </c>
      <c r="F50" s="5" t="s">
        <v>88</v>
      </c>
      <c r="G50" s="5" t="s">
        <v>48</v>
      </c>
      <c r="I50" s="5" t="s">
        <v>277</v>
      </c>
      <c r="J50" s="5" t="s">
        <v>68</v>
      </c>
      <c r="K50" s="5" t="s">
        <v>36</v>
      </c>
      <c r="L50" s="5">
        <f t="shared" si="13"/>
        <v>2</v>
      </c>
      <c r="M50" s="49" t="s">
        <v>74</v>
      </c>
      <c r="N50" s="24">
        <f t="shared" si="0"/>
        <v>1</v>
      </c>
      <c r="O50" s="49" t="s">
        <v>38</v>
      </c>
      <c r="P50" s="5" t="s">
        <v>325</v>
      </c>
      <c r="Q50" s="24">
        <f t="shared" si="1"/>
        <v>0</v>
      </c>
      <c r="R50" s="49" t="s">
        <v>37</v>
      </c>
      <c r="S50" s="24">
        <f t="shared" si="2"/>
        <v>1</v>
      </c>
      <c r="T50" s="49" t="s">
        <v>38</v>
      </c>
      <c r="U50" s="5" t="s">
        <v>326</v>
      </c>
      <c r="V50" s="24">
        <f t="shared" si="3"/>
        <v>1</v>
      </c>
      <c r="W50" s="49" t="s">
        <v>38</v>
      </c>
      <c r="X50" s="24">
        <f t="shared" si="4"/>
        <v>0</v>
      </c>
      <c r="Y50" s="49" t="s">
        <v>37</v>
      </c>
      <c r="Z50" s="24">
        <f t="shared" si="5"/>
        <v>1</v>
      </c>
      <c r="AA50" s="49" t="s">
        <v>38</v>
      </c>
      <c r="AB50" s="24">
        <f t="shared" si="6"/>
        <v>2</v>
      </c>
      <c r="AC50" s="49" t="s">
        <v>43</v>
      </c>
      <c r="AD50" s="24">
        <f t="shared" si="7"/>
        <v>1</v>
      </c>
      <c r="AE50" s="49" t="s">
        <v>38</v>
      </c>
      <c r="AF50" s="24">
        <f t="shared" si="8"/>
        <v>0</v>
      </c>
      <c r="AG50" s="49" t="s">
        <v>37</v>
      </c>
      <c r="AH50" s="24">
        <f t="shared" si="9"/>
        <v>1</v>
      </c>
      <c r="AI50" s="49" t="s">
        <v>38</v>
      </c>
      <c r="AJ50" s="5" t="s">
        <v>327</v>
      </c>
      <c r="AK50" s="24">
        <f t="shared" si="10"/>
        <v>0</v>
      </c>
      <c r="AL50" s="49" t="s">
        <v>37</v>
      </c>
      <c r="AM50" s="24">
        <f t="shared" si="11"/>
        <v>1</v>
      </c>
      <c r="AN50" s="49" t="s">
        <v>38</v>
      </c>
      <c r="AO50" s="24">
        <f t="shared" si="12"/>
        <v>-1</v>
      </c>
      <c r="AP50" s="49" t="s">
        <v>40</v>
      </c>
      <c r="AQ50" s="5" t="s">
        <v>328</v>
      </c>
    </row>
    <row r="51" spans="1:44" ht="15.75" customHeight="1" x14ac:dyDescent="0.15">
      <c r="A51" s="7">
        <v>45638.465624212964</v>
      </c>
      <c r="B51" s="8" t="s">
        <v>329</v>
      </c>
      <c r="C51" s="8" t="s">
        <v>231</v>
      </c>
      <c r="D51" s="8" t="s">
        <v>58</v>
      </c>
      <c r="E51" s="8" t="s">
        <v>30</v>
      </c>
      <c r="F51" s="8" t="s">
        <v>47</v>
      </c>
      <c r="G51" s="8" t="s">
        <v>48</v>
      </c>
      <c r="H51" s="8" t="s">
        <v>330</v>
      </c>
      <c r="I51" s="8" t="s">
        <v>49</v>
      </c>
      <c r="J51" s="8" t="s">
        <v>122</v>
      </c>
      <c r="K51" s="8" t="s">
        <v>36</v>
      </c>
      <c r="L51" s="8">
        <f t="shared" si="13"/>
        <v>2</v>
      </c>
      <c r="M51" s="50" t="s">
        <v>74</v>
      </c>
      <c r="N51" s="25">
        <f t="shared" si="0"/>
        <v>2</v>
      </c>
      <c r="O51" s="50" t="s">
        <v>43</v>
      </c>
      <c r="P51" s="8" t="s">
        <v>331</v>
      </c>
      <c r="Q51" s="25">
        <f t="shared" si="1"/>
        <v>2</v>
      </c>
      <c r="R51" s="50" t="s">
        <v>43</v>
      </c>
      <c r="S51" s="25">
        <f t="shared" si="2"/>
        <v>0</v>
      </c>
      <c r="T51" s="50" t="s">
        <v>37</v>
      </c>
      <c r="U51" s="8" t="s">
        <v>331</v>
      </c>
      <c r="V51" s="25">
        <f t="shared" si="3"/>
        <v>0</v>
      </c>
      <c r="W51" s="50" t="s">
        <v>37</v>
      </c>
      <c r="X51" s="25">
        <f t="shared" si="4"/>
        <v>0</v>
      </c>
      <c r="Y51" s="50" t="s">
        <v>37</v>
      </c>
      <c r="Z51" s="25">
        <f t="shared" si="5"/>
        <v>0</v>
      </c>
      <c r="AA51" s="50" t="s">
        <v>37</v>
      </c>
      <c r="AB51" s="25">
        <f t="shared" si="6"/>
        <v>0</v>
      </c>
      <c r="AC51" s="50" t="s">
        <v>37</v>
      </c>
      <c r="AD51" s="25">
        <f t="shared" si="7"/>
        <v>0</v>
      </c>
      <c r="AE51" s="50" t="s">
        <v>37</v>
      </c>
      <c r="AF51" s="25">
        <f t="shared" si="8"/>
        <v>0</v>
      </c>
      <c r="AG51" s="50" t="s">
        <v>37</v>
      </c>
      <c r="AH51" s="25">
        <f t="shared" si="9"/>
        <v>2</v>
      </c>
      <c r="AI51" s="50" t="s">
        <v>43</v>
      </c>
      <c r="AJ51" s="8" t="s">
        <v>332</v>
      </c>
      <c r="AK51" s="25">
        <f t="shared" si="10"/>
        <v>0</v>
      </c>
      <c r="AL51" s="50" t="s">
        <v>37</v>
      </c>
      <c r="AM51" s="25">
        <f t="shared" si="11"/>
        <v>0</v>
      </c>
      <c r="AN51" s="50" t="s">
        <v>37</v>
      </c>
      <c r="AO51" s="25">
        <f t="shared" si="12"/>
        <v>-1</v>
      </c>
      <c r="AP51" s="50" t="s">
        <v>40</v>
      </c>
      <c r="AQ51" s="8" t="s">
        <v>333</v>
      </c>
      <c r="AR51" s="9" t="s">
        <v>334</v>
      </c>
    </row>
    <row r="52" spans="1:44" ht="14" x14ac:dyDescent="0.15">
      <c r="A52" s="4">
        <v>45638.492925925922</v>
      </c>
      <c r="B52" s="5" t="s">
        <v>57</v>
      </c>
      <c r="C52" s="5" t="s">
        <v>231</v>
      </c>
      <c r="D52" s="5" t="s">
        <v>58</v>
      </c>
      <c r="E52" s="5" t="s">
        <v>30</v>
      </c>
      <c r="F52" s="5" t="s">
        <v>88</v>
      </c>
      <c r="G52" s="5" t="s">
        <v>48</v>
      </c>
      <c r="I52" s="5" t="s">
        <v>34</v>
      </c>
      <c r="J52" s="5" t="s">
        <v>122</v>
      </c>
      <c r="K52" s="5" t="s">
        <v>129</v>
      </c>
      <c r="L52" s="5">
        <f t="shared" si="13"/>
        <v>2</v>
      </c>
      <c r="M52" s="49" t="s">
        <v>74</v>
      </c>
      <c r="N52" s="24">
        <f t="shared" si="0"/>
        <v>1</v>
      </c>
      <c r="O52" s="49" t="s">
        <v>38</v>
      </c>
      <c r="P52" s="5" t="s">
        <v>335</v>
      </c>
      <c r="Q52" s="24">
        <f t="shared" si="1"/>
        <v>0</v>
      </c>
      <c r="R52" s="49" t="s">
        <v>37</v>
      </c>
      <c r="S52" s="24">
        <f t="shared" si="2"/>
        <v>0</v>
      </c>
      <c r="T52" s="49" t="s">
        <v>37</v>
      </c>
      <c r="U52" s="5" t="s">
        <v>336</v>
      </c>
      <c r="V52" s="24">
        <f t="shared" si="3"/>
        <v>2</v>
      </c>
      <c r="W52" s="49" t="s">
        <v>43</v>
      </c>
      <c r="X52" s="24">
        <f t="shared" si="4"/>
        <v>0</v>
      </c>
      <c r="Y52" s="49" t="s">
        <v>37</v>
      </c>
      <c r="Z52" s="24">
        <f t="shared" si="5"/>
        <v>2</v>
      </c>
      <c r="AA52" s="49" t="s">
        <v>43</v>
      </c>
      <c r="AB52" s="24">
        <f t="shared" si="6"/>
        <v>1</v>
      </c>
      <c r="AC52" s="49" t="s">
        <v>38</v>
      </c>
      <c r="AD52" s="24">
        <f t="shared" si="7"/>
        <v>2</v>
      </c>
      <c r="AE52" s="49" t="s">
        <v>43</v>
      </c>
      <c r="AF52" s="24">
        <f t="shared" si="8"/>
        <v>1</v>
      </c>
      <c r="AG52" s="49" t="s">
        <v>38</v>
      </c>
      <c r="AH52" s="24">
        <f t="shared" si="9"/>
        <v>1</v>
      </c>
      <c r="AI52" s="49" t="s">
        <v>38</v>
      </c>
      <c r="AJ52" s="5" t="s">
        <v>337</v>
      </c>
      <c r="AK52" s="24">
        <f t="shared" si="10"/>
        <v>-1</v>
      </c>
      <c r="AL52" s="49" t="s">
        <v>40</v>
      </c>
      <c r="AM52" s="24">
        <f t="shared" si="11"/>
        <v>2</v>
      </c>
      <c r="AN52" s="49" t="s">
        <v>43</v>
      </c>
      <c r="AO52" s="24">
        <f t="shared" si="12"/>
        <v>-2</v>
      </c>
      <c r="AP52" s="49" t="s">
        <v>53</v>
      </c>
      <c r="AQ52" s="5" t="s">
        <v>338</v>
      </c>
    </row>
    <row r="53" spans="1:44" ht="14" x14ac:dyDescent="0.15">
      <c r="A53" s="7">
        <v>45638.493953726851</v>
      </c>
      <c r="B53" s="8" t="s">
        <v>138</v>
      </c>
      <c r="C53" s="8" t="s">
        <v>231</v>
      </c>
      <c r="D53" s="8" t="s">
        <v>58</v>
      </c>
      <c r="E53" s="8" t="s">
        <v>30</v>
      </c>
      <c r="F53" s="8" t="s">
        <v>88</v>
      </c>
      <c r="G53" s="8" t="s">
        <v>48</v>
      </c>
      <c r="I53" s="8" t="s">
        <v>49</v>
      </c>
      <c r="J53" s="8" t="s">
        <v>34</v>
      </c>
      <c r="K53" s="8" t="s">
        <v>129</v>
      </c>
      <c r="L53" s="8">
        <f t="shared" si="13"/>
        <v>2</v>
      </c>
      <c r="M53" s="50" t="s">
        <v>74</v>
      </c>
      <c r="N53" s="25">
        <f t="shared" si="0"/>
        <v>2</v>
      </c>
      <c r="O53" s="50" t="s">
        <v>43</v>
      </c>
      <c r="P53" s="8" t="s">
        <v>339</v>
      </c>
      <c r="Q53" s="25">
        <f t="shared" si="1"/>
        <v>2</v>
      </c>
      <c r="R53" s="50" t="s">
        <v>43</v>
      </c>
      <c r="S53" s="25">
        <f t="shared" si="2"/>
        <v>0</v>
      </c>
      <c r="T53" s="50" t="s">
        <v>37</v>
      </c>
      <c r="U53" s="8" t="s">
        <v>340</v>
      </c>
      <c r="V53" s="25">
        <f t="shared" si="3"/>
        <v>2</v>
      </c>
      <c r="W53" s="50" t="s">
        <v>43</v>
      </c>
      <c r="X53" s="25">
        <f t="shared" si="4"/>
        <v>0</v>
      </c>
      <c r="Y53" s="50" t="s">
        <v>37</v>
      </c>
      <c r="Z53" s="25">
        <f t="shared" si="5"/>
        <v>-2</v>
      </c>
      <c r="AA53" s="50" t="s">
        <v>53</v>
      </c>
      <c r="AB53" s="25">
        <f t="shared" si="6"/>
        <v>0</v>
      </c>
      <c r="AC53" s="50" t="s">
        <v>37</v>
      </c>
      <c r="AD53" s="25">
        <f t="shared" si="7"/>
        <v>2</v>
      </c>
      <c r="AE53" s="50" t="s">
        <v>43</v>
      </c>
      <c r="AF53" s="25">
        <f t="shared" si="8"/>
        <v>0</v>
      </c>
      <c r="AG53" s="50" t="s">
        <v>37</v>
      </c>
      <c r="AH53" s="25">
        <f t="shared" si="9"/>
        <v>-1</v>
      </c>
      <c r="AI53" s="50" t="s">
        <v>40</v>
      </c>
      <c r="AJ53" s="8" t="s">
        <v>341</v>
      </c>
      <c r="AK53" s="25">
        <f t="shared" si="10"/>
        <v>2</v>
      </c>
      <c r="AL53" s="50" t="s">
        <v>43</v>
      </c>
      <c r="AM53" s="25">
        <f t="shared" si="11"/>
        <v>1</v>
      </c>
      <c r="AN53" s="50" t="s">
        <v>38</v>
      </c>
      <c r="AO53" s="25">
        <f t="shared" si="12"/>
        <v>2</v>
      </c>
      <c r="AP53" s="50" t="s">
        <v>43</v>
      </c>
      <c r="AQ53" s="8" t="s">
        <v>342</v>
      </c>
      <c r="AR53" s="9" t="s">
        <v>343</v>
      </c>
    </row>
    <row r="54" spans="1:44" ht="14" x14ac:dyDescent="0.15">
      <c r="A54" s="4">
        <v>45638.497040509261</v>
      </c>
      <c r="B54" s="5" t="s">
        <v>57</v>
      </c>
      <c r="C54" s="5" t="s">
        <v>231</v>
      </c>
      <c r="D54" s="5" t="s">
        <v>58</v>
      </c>
      <c r="E54" s="5" t="s">
        <v>30</v>
      </c>
      <c r="F54" s="5" t="s">
        <v>88</v>
      </c>
      <c r="G54" s="5" t="s">
        <v>48</v>
      </c>
      <c r="I54" s="5" t="s">
        <v>34</v>
      </c>
      <c r="J54" s="5" t="s">
        <v>34</v>
      </c>
      <c r="K54" s="5" t="s">
        <v>129</v>
      </c>
      <c r="L54" s="5">
        <f t="shared" si="13"/>
        <v>2</v>
      </c>
      <c r="M54" s="49" t="s">
        <v>74</v>
      </c>
      <c r="N54" s="24">
        <f t="shared" si="0"/>
        <v>1</v>
      </c>
      <c r="O54" s="49" t="s">
        <v>38</v>
      </c>
      <c r="P54" s="5" t="s">
        <v>344</v>
      </c>
      <c r="Q54" s="24">
        <f t="shared" si="1"/>
        <v>2</v>
      </c>
      <c r="R54" s="49" t="s">
        <v>43</v>
      </c>
      <c r="S54" s="24">
        <f t="shared" si="2"/>
        <v>2</v>
      </c>
      <c r="T54" s="49" t="s">
        <v>43</v>
      </c>
      <c r="U54" s="5" t="s">
        <v>345</v>
      </c>
      <c r="V54" s="24">
        <f t="shared" si="3"/>
        <v>2</v>
      </c>
      <c r="W54" s="49" t="s">
        <v>43</v>
      </c>
      <c r="X54" s="24">
        <f t="shared" si="4"/>
        <v>1</v>
      </c>
      <c r="Y54" s="49" t="s">
        <v>38</v>
      </c>
      <c r="Z54" s="24">
        <f t="shared" si="5"/>
        <v>2</v>
      </c>
      <c r="AA54" s="49" t="s">
        <v>43</v>
      </c>
      <c r="AB54" s="24">
        <f t="shared" si="6"/>
        <v>2</v>
      </c>
      <c r="AC54" s="49" t="s">
        <v>43</v>
      </c>
      <c r="AD54" s="24">
        <f t="shared" si="7"/>
        <v>0</v>
      </c>
      <c r="AE54" s="49" t="s">
        <v>37</v>
      </c>
      <c r="AF54" s="24">
        <f t="shared" si="8"/>
        <v>2</v>
      </c>
      <c r="AG54" s="49" t="s">
        <v>43</v>
      </c>
      <c r="AH54" s="24">
        <f t="shared" si="9"/>
        <v>2</v>
      </c>
      <c r="AI54" s="49" t="s">
        <v>43</v>
      </c>
      <c r="AJ54" s="5" t="s">
        <v>346</v>
      </c>
      <c r="AK54" s="24">
        <f t="shared" si="10"/>
        <v>0</v>
      </c>
      <c r="AL54" s="49" t="s">
        <v>37</v>
      </c>
      <c r="AM54" s="24">
        <f t="shared" si="11"/>
        <v>2</v>
      </c>
      <c r="AN54" s="49" t="s">
        <v>43</v>
      </c>
      <c r="AO54" s="24">
        <f t="shared" si="12"/>
        <v>-2</v>
      </c>
      <c r="AP54" s="49" t="s">
        <v>53</v>
      </c>
      <c r="AQ54" s="5" t="s">
        <v>347</v>
      </c>
    </row>
    <row r="55" spans="1:44" ht="14" x14ac:dyDescent="0.15">
      <c r="A55" s="7">
        <v>45638.498494074069</v>
      </c>
      <c r="B55" s="8" t="s">
        <v>57</v>
      </c>
      <c r="C55" s="8" t="s">
        <v>231</v>
      </c>
      <c r="D55" s="8" t="s">
        <v>58</v>
      </c>
      <c r="E55" s="8" t="s">
        <v>30</v>
      </c>
      <c r="F55" s="8" t="s">
        <v>88</v>
      </c>
      <c r="G55" s="8" t="s">
        <v>48</v>
      </c>
      <c r="I55" s="8" t="s">
        <v>49</v>
      </c>
      <c r="J55" s="8" t="s">
        <v>35</v>
      </c>
      <c r="K55" s="8" t="s">
        <v>90</v>
      </c>
      <c r="L55" s="8">
        <f t="shared" si="13"/>
        <v>1</v>
      </c>
      <c r="M55" s="50" t="s">
        <v>38</v>
      </c>
      <c r="N55" s="25">
        <f t="shared" si="0"/>
        <v>2</v>
      </c>
      <c r="O55" s="50" t="s">
        <v>43</v>
      </c>
      <c r="P55" s="8" t="s">
        <v>348</v>
      </c>
      <c r="Q55" s="25">
        <f t="shared" si="1"/>
        <v>1</v>
      </c>
      <c r="R55" s="50" t="s">
        <v>38</v>
      </c>
      <c r="S55" s="25">
        <f t="shared" si="2"/>
        <v>1</v>
      </c>
      <c r="T55" s="50" t="s">
        <v>38</v>
      </c>
      <c r="U55" s="8" t="s">
        <v>349</v>
      </c>
      <c r="V55" s="25">
        <f t="shared" si="3"/>
        <v>2</v>
      </c>
      <c r="W55" s="50" t="s">
        <v>43</v>
      </c>
      <c r="X55" s="25">
        <f t="shared" si="4"/>
        <v>1</v>
      </c>
      <c r="Y55" s="50" t="s">
        <v>38</v>
      </c>
      <c r="Z55" s="25">
        <f t="shared" si="5"/>
        <v>1</v>
      </c>
      <c r="AA55" s="50" t="s">
        <v>38</v>
      </c>
      <c r="AB55" s="25">
        <f t="shared" si="6"/>
        <v>1</v>
      </c>
      <c r="AC55" s="50" t="s">
        <v>38</v>
      </c>
      <c r="AD55" s="25">
        <f t="shared" si="7"/>
        <v>1</v>
      </c>
      <c r="AE55" s="50" t="s">
        <v>38</v>
      </c>
      <c r="AF55" s="25">
        <f t="shared" si="8"/>
        <v>2</v>
      </c>
      <c r="AG55" s="50" t="s">
        <v>43</v>
      </c>
      <c r="AH55" s="25">
        <f t="shared" si="9"/>
        <v>1</v>
      </c>
      <c r="AI55" s="50" t="s">
        <v>38</v>
      </c>
      <c r="AJ55" s="8" t="s">
        <v>350</v>
      </c>
      <c r="AK55" s="25">
        <f t="shared" si="10"/>
        <v>1</v>
      </c>
      <c r="AL55" s="50" t="s">
        <v>38</v>
      </c>
      <c r="AM55" s="25">
        <f t="shared" si="11"/>
        <v>1</v>
      </c>
      <c r="AN55" s="50" t="s">
        <v>38</v>
      </c>
      <c r="AO55" s="25">
        <f t="shared" si="12"/>
        <v>-2</v>
      </c>
      <c r="AP55" s="50" t="s">
        <v>53</v>
      </c>
      <c r="AQ55" s="8" t="s">
        <v>351</v>
      </c>
      <c r="AR55" s="9" t="s">
        <v>352</v>
      </c>
    </row>
    <row r="56" spans="1:44" ht="14" x14ac:dyDescent="0.15">
      <c r="A56" s="4">
        <v>45638.499967743061</v>
      </c>
      <c r="B56" s="5" t="s">
        <v>57</v>
      </c>
      <c r="C56" s="5" t="s">
        <v>231</v>
      </c>
      <c r="D56" s="5" t="s">
        <v>58</v>
      </c>
      <c r="E56" s="5" t="s">
        <v>243</v>
      </c>
      <c r="F56" s="5" t="s">
        <v>88</v>
      </c>
      <c r="G56" s="5" t="s">
        <v>48</v>
      </c>
      <c r="I56" s="5" t="s">
        <v>49</v>
      </c>
      <c r="J56" s="5" t="s">
        <v>35</v>
      </c>
      <c r="K56" s="5" t="s">
        <v>60</v>
      </c>
      <c r="L56" s="5">
        <f t="shared" si="13"/>
        <v>1</v>
      </c>
      <c r="M56" s="49" t="s">
        <v>38</v>
      </c>
      <c r="N56" s="24">
        <f t="shared" si="0"/>
        <v>1</v>
      </c>
      <c r="O56" s="49" t="s">
        <v>38</v>
      </c>
      <c r="P56" s="5" t="s">
        <v>353</v>
      </c>
      <c r="Q56" s="24">
        <f t="shared" si="1"/>
        <v>0</v>
      </c>
      <c r="R56" s="49" t="s">
        <v>37</v>
      </c>
      <c r="S56" s="24">
        <f t="shared" si="2"/>
        <v>1</v>
      </c>
      <c r="T56" s="49" t="s">
        <v>38</v>
      </c>
      <c r="U56" s="5" t="s">
        <v>354</v>
      </c>
      <c r="V56" s="24">
        <f t="shared" si="3"/>
        <v>0</v>
      </c>
      <c r="W56" s="49" t="s">
        <v>37</v>
      </c>
      <c r="X56" s="24">
        <f t="shared" si="4"/>
        <v>1</v>
      </c>
      <c r="Y56" s="49" t="s">
        <v>38</v>
      </c>
      <c r="Z56" s="24">
        <f t="shared" si="5"/>
        <v>1</v>
      </c>
      <c r="AA56" s="49" t="s">
        <v>38</v>
      </c>
      <c r="AB56" s="24">
        <f t="shared" si="6"/>
        <v>1</v>
      </c>
      <c r="AC56" s="49" t="s">
        <v>38</v>
      </c>
      <c r="AD56" s="24">
        <f t="shared" si="7"/>
        <v>0</v>
      </c>
      <c r="AE56" s="49" t="s">
        <v>37</v>
      </c>
      <c r="AF56" s="24">
        <f t="shared" si="8"/>
        <v>0</v>
      </c>
      <c r="AG56" s="49" t="s">
        <v>37</v>
      </c>
      <c r="AH56" s="24">
        <f t="shared" si="9"/>
        <v>0</v>
      </c>
      <c r="AI56" s="49" t="s">
        <v>37</v>
      </c>
      <c r="AJ56" s="5" t="s">
        <v>355</v>
      </c>
      <c r="AK56" s="24">
        <f t="shared" si="10"/>
        <v>2</v>
      </c>
      <c r="AL56" s="49" t="s">
        <v>43</v>
      </c>
      <c r="AM56" s="24">
        <f t="shared" si="11"/>
        <v>1</v>
      </c>
      <c r="AN56" s="49" t="s">
        <v>38</v>
      </c>
      <c r="AO56" s="24">
        <f t="shared" si="12"/>
        <v>-1</v>
      </c>
      <c r="AP56" s="49" t="s">
        <v>40</v>
      </c>
      <c r="AQ56" s="5" t="s">
        <v>356</v>
      </c>
    </row>
    <row r="57" spans="1:44" ht="14" x14ac:dyDescent="0.15">
      <c r="A57" s="7">
        <v>45638.503192430551</v>
      </c>
      <c r="B57" s="8" t="s">
        <v>57</v>
      </c>
      <c r="C57" s="8" t="s">
        <v>231</v>
      </c>
      <c r="D57" s="8" t="s">
        <v>29</v>
      </c>
      <c r="E57" s="8" t="s">
        <v>30</v>
      </c>
      <c r="F57" s="8" t="s">
        <v>47</v>
      </c>
      <c r="G57" s="8" t="s">
        <v>48</v>
      </c>
      <c r="I57" s="8" t="s">
        <v>104</v>
      </c>
      <c r="J57" s="8" t="s">
        <v>68</v>
      </c>
      <c r="K57" s="8" t="s">
        <v>129</v>
      </c>
      <c r="L57" s="8">
        <f t="shared" si="13"/>
        <v>2</v>
      </c>
      <c r="M57" s="50" t="s">
        <v>74</v>
      </c>
      <c r="N57" s="25">
        <f t="shared" si="0"/>
        <v>2</v>
      </c>
      <c r="O57" s="50" t="s">
        <v>43</v>
      </c>
      <c r="P57" s="8" t="s">
        <v>357</v>
      </c>
      <c r="Q57" s="25">
        <f t="shared" si="1"/>
        <v>1</v>
      </c>
      <c r="R57" s="50" t="s">
        <v>38</v>
      </c>
      <c r="S57" s="25">
        <f t="shared" si="2"/>
        <v>2</v>
      </c>
      <c r="T57" s="50" t="s">
        <v>43</v>
      </c>
      <c r="U57" s="8" t="s">
        <v>358</v>
      </c>
      <c r="V57" s="25">
        <f t="shared" si="3"/>
        <v>0</v>
      </c>
      <c r="W57" s="50" t="s">
        <v>37</v>
      </c>
      <c r="X57" s="25">
        <f t="shared" si="4"/>
        <v>2</v>
      </c>
      <c r="Y57" s="50" t="s">
        <v>43</v>
      </c>
      <c r="Z57" s="25">
        <f t="shared" si="5"/>
        <v>2</v>
      </c>
      <c r="AA57" s="50" t="s">
        <v>43</v>
      </c>
      <c r="AB57" s="25">
        <f t="shared" si="6"/>
        <v>2</v>
      </c>
      <c r="AC57" s="50" t="s">
        <v>43</v>
      </c>
      <c r="AD57" s="25">
        <f t="shared" si="7"/>
        <v>2</v>
      </c>
      <c r="AE57" s="50" t="s">
        <v>43</v>
      </c>
      <c r="AF57" s="25">
        <f t="shared" si="8"/>
        <v>0</v>
      </c>
      <c r="AG57" s="50" t="s">
        <v>37</v>
      </c>
      <c r="AH57" s="25">
        <f t="shared" si="9"/>
        <v>1</v>
      </c>
      <c r="AI57" s="50" t="s">
        <v>38</v>
      </c>
      <c r="AJ57" s="8" t="s">
        <v>359</v>
      </c>
      <c r="AK57" s="25">
        <f t="shared" si="10"/>
        <v>2</v>
      </c>
      <c r="AL57" s="50" t="s">
        <v>43</v>
      </c>
      <c r="AM57" s="25">
        <f t="shared" si="11"/>
        <v>1</v>
      </c>
      <c r="AN57" s="50" t="s">
        <v>38</v>
      </c>
      <c r="AO57" s="25">
        <f t="shared" si="12"/>
        <v>-2</v>
      </c>
      <c r="AP57" s="50" t="s">
        <v>53</v>
      </c>
      <c r="AQ57" s="8" t="s">
        <v>360</v>
      </c>
      <c r="AR57" s="9" t="s">
        <v>361</v>
      </c>
    </row>
    <row r="58" spans="1:44" ht="14" x14ac:dyDescent="0.15">
      <c r="A58" s="4">
        <v>45638.505161944442</v>
      </c>
      <c r="B58" s="5" t="s">
        <v>27</v>
      </c>
      <c r="C58" s="5" t="s">
        <v>231</v>
      </c>
      <c r="D58" s="5" t="s">
        <v>29</v>
      </c>
      <c r="E58" s="5" t="s">
        <v>30</v>
      </c>
      <c r="F58" s="5" t="s">
        <v>34</v>
      </c>
      <c r="G58" s="5" t="s">
        <v>48</v>
      </c>
      <c r="I58" s="5" t="s">
        <v>49</v>
      </c>
      <c r="J58" s="5" t="s">
        <v>35</v>
      </c>
      <c r="K58" s="5" t="s">
        <v>90</v>
      </c>
      <c r="L58" s="5">
        <f t="shared" si="13"/>
        <v>1</v>
      </c>
      <c r="M58" s="49" t="s">
        <v>38</v>
      </c>
      <c r="N58" s="24">
        <f t="shared" si="0"/>
        <v>1</v>
      </c>
      <c r="O58" s="49" t="s">
        <v>38</v>
      </c>
      <c r="P58" s="5" t="s">
        <v>362</v>
      </c>
      <c r="Q58" s="24">
        <f t="shared" si="1"/>
        <v>-1</v>
      </c>
      <c r="R58" s="49" t="s">
        <v>40</v>
      </c>
      <c r="S58" s="24">
        <f t="shared" si="2"/>
        <v>-1</v>
      </c>
      <c r="T58" s="49" t="s">
        <v>40</v>
      </c>
      <c r="U58" s="5" t="s">
        <v>363</v>
      </c>
      <c r="V58" s="24">
        <f t="shared" si="3"/>
        <v>0</v>
      </c>
      <c r="W58" s="49" t="s">
        <v>37</v>
      </c>
      <c r="X58" s="24">
        <f t="shared" si="4"/>
        <v>1</v>
      </c>
      <c r="Y58" s="49" t="s">
        <v>38</v>
      </c>
      <c r="Z58" s="24">
        <f t="shared" si="5"/>
        <v>0</v>
      </c>
      <c r="AA58" s="49" t="s">
        <v>37</v>
      </c>
      <c r="AB58" s="24">
        <f t="shared" si="6"/>
        <v>-1</v>
      </c>
      <c r="AC58" s="49" t="s">
        <v>40</v>
      </c>
      <c r="AD58" s="24">
        <f t="shared" si="7"/>
        <v>-1</v>
      </c>
      <c r="AE58" s="49" t="s">
        <v>40</v>
      </c>
      <c r="AF58" s="24">
        <f t="shared" si="8"/>
        <v>-1</v>
      </c>
      <c r="AG58" s="49" t="s">
        <v>40</v>
      </c>
      <c r="AH58" s="24">
        <f t="shared" si="9"/>
        <v>-1</v>
      </c>
      <c r="AI58" s="49" t="s">
        <v>40</v>
      </c>
      <c r="AJ58" s="5" t="s">
        <v>364</v>
      </c>
      <c r="AK58" s="24">
        <f t="shared" si="10"/>
        <v>1</v>
      </c>
      <c r="AL58" s="49" t="s">
        <v>38</v>
      </c>
      <c r="AM58" s="24">
        <f t="shared" si="11"/>
        <v>0</v>
      </c>
      <c r="AN58" s="49" t="s">
        <v>37</v>
      </c>
      <c r="AO58" s="24">
        <f t="shared" si="12"/>
        <v>0</v>
      </c>
      <c r="AP58" s="49" t="s">
        <v>37</v>
      </c>
      <c r="AQ58" s="5" t="s">
        <v>365</v>
      </c>
      <c r="AR58" s="6" t="s">
        <v>366</v>
      </c>
    </row>
    <row r="59" spans="1:44" ht="14" x14ac:dyDescent="0.15">
      <c r="A59" s="7">
        <v>45638.505634768517</v>
      </c>
      <c r="B59" s="8" t="s">
        <v>57</v>
      </c>
      <c r="C59" s="8" t="s">
        <v>231</v>
      </c>
      <c r="D59" s="8" t="s">
        <v>29</v>
      </c>
      <c r="E59" s="8" t="s">
        <v>116</v>
      </c>
      <c r="F59" s="8" t="s">
        <v>88</v>
      </c>
      <c r="G59" s="8" t="s">
        <v>48</v>
      </c>
      <c r="I59" s="8" t="s">
        <v>49</v>
      </c>
      <c r="J59" s="8" t="s">
        <v>68</v>
      </c>
      <c r="K59" s="8" t="s">
        <v>36</v>
      </c>
      <c r="L59" s="8">
        <f t="shared" si="13"/>
        <v>0</v>
      </c>
      <c r="M59" s="50" t="s">
        <v>37</v>
      </c>
      <c r="N59" s="25">
        <f t="shared" si="0"/>
        <v>0</v>
      </c>
      <c r="O59" s="50" t="s">
        <v>37</v>
      </c>
      <c r="P59" s="8" t="s">
        <v>367</v>
      </c>
      <c r="Q59" s="25">
        <f t="shared" si="1"/>
        <v>-1</v>
      </c>
      <c r="R59" s="50" t="s">
        <v>40</v>
      </c>
      <c r="S59" s="25">
        <f t="shared" si="2"/>
        <v>-1</v>
      </c>
      <c r="T59" s="50" t="s">
        <v>40</v>
      </c>
      <c r="U59" s="8" t="s">
        <v>368</v>
      </c>
      <c r="V59" s="25">
        <f t="shared" si="3"/>
        <v>1</v>
      </c>
      <c r="W59" s="50" t="s">
        <v>38</v>
      </c>
      <c r="X59" s="25">
        <f t="shared" si="4"/>
        <v>-1</v>
      </c>
      <c r="Y59" s="50" t="s">
        <v>40</v>
      </c>
      <c r="Z59" s="25">
        <f t="shared" si="5"/>
        <v>2</v>
      </c>
      <c r="AA59" s="50" t="s">
        <v>43</v>
      </c>
      <c r="AB59" s="25">
        <f t="shared" si="6"/>
        <v>2</v>
      </c>
      <c r="AC59" s="50" t="s">
        <v>43</v>
      </c>
      <c r="AD59" s="25">
        <f t="shared" si="7"/>
        <v>2</v>
      </c>
      <c r="AE59" s="50" t="s">
        <v>43</v>
      </c>
      <c r="AF59" s="25">
        <f t="shared" si="8"/>
        <v>2</v>
      </c>
      <c r="AG59" s="50" t="s">
        <v>43</v>
      </c>
      <c r="AH59" s="25">
        <f t="shared" si="9"/>
        <v>2</v>
      </c>
      <c r="AI59" s="50" t="s">
        <v>43</v>
      </c>
      <c r="AJ59" s="8" t="s">
        <v>369</v>
      </c>
      <c r="AK59" s="25">
        <f t="shared" si="10"/>
        <v>1</v>
      </c>
      <c r="AL59" s="50" t="s">
        <v>38</v>
      </c>
      <c r="AM59" s="25">
        <f t="shared" si="11"/>
        <v>2</v>
      </c>
      <c r="AN59" s="50" t="s">
        <v>43</v>
      </c>
      <c r="AO59" s="25">
        <f t="shared" si="12"/>
        <v>1</v>
      </c>
      <c r="AP59" s="50" t="s">
        <v>38</v>
      </c>
      <c r="AQ59" s="8" t="s">
        <v>370</v>
      </c>
      <c r="AR59" s="9" t="s">
        <v>371</v>
      </c>
    </row>
    <row r="60" spans="1:44" ht="14" x14ac:dyDescent="0.15">
      <c r="A60" s="4">
        <v>45638.506084976849</v>
      </c>
      <c r="B60" s="5" t="s">
        <v>372</v>
      </c>
      <c r="C60" s="5" t="s">
        <v>152</v>
      </c>
      <c r="D60" s="5" t="s">
        <v>58</v>
      </c>
      <c r="E60" s="5" t="s">
        <v>30</v>
      </c>
      <c r="F60" s="5" t="s">
        <v>88</v>
      </c>
      <c r="G60" s="5" t="s">
        <v>48</v>
      </c>
      <c r="I60" s="5" t="s">
        <v>245</v>
      </c>
      <c r="J60" s="5" t="s">
        <v>35</v>
      </c>
      <c r="K60" s="5" t="s">
        <v>36</v>
      </c>
      <c r="L60" s="5">
        <f t="shared" si="13"/>
        <v>1</v>
      </c>
      <c r="M60" s="49" t="s">
        <v>38</v>
      </c>
      <c r="N60" s="24">
        <f t="shared" si="0"/>
        <v>1</v>
      </c>
      <c r="O60" s="49" t="s">
        <v>38</v>
      </c>
      <c r="P60" s="5" t="s">
        <v>373</v>
      </c>
      <c r="Q60" s="24">
        <f t="shared" si="1"/>
        <v>1</v>
      </c>
      <c r="R60" s="49" t="s">
        <v>38</v>
      </c>
      <c r="S60" s="24">
        <f t="shared" si="2"/>
        <v>1</v>
      </c>
      <c r="T60" s="49" t="s">
        <v>38</v>
      </c>
      <c r="U60" s="5" t="s">
        <v>374</v>
      </c>
      <c r="V60" s="24">
        <f t="shared" si="3"/>
        <v>-2</v>
      </c>
      <c r="W60" s="49" t="s">
        <v>53</v>
      </c>
      <c r="X60" s="24">
        <f t="shared" si="4"/>
        <v>0</v>
      </c>
      <c r="Y60" s="49" t="s">
        <v>37</v>
      </c>
      <c r="Z60" s="24">
        <f t="shared" si="5"/>
        <v>1</v>
      </c>
      <c r="AA60" s="49" t="s">
        <v>38</v>
      </c>
      <c r="AB60" s="24">
        <f t="shared" si="6"/>
        <v>-1</v>
      </c>
      <c r="AC60" s="49" t="s">
        <v>40</v>
      </c>
      <c r="AD60" s="24">
        <f t="shared" si="7"/>
        <v>0</v>
      </c>
      <c r="AE60" s="49" t="s">
        <v>37</v>
      </c>
      <c r="AF60" s="24">
        <f t="shared" si="8"/>
        <v>1</v>
      </c>
      <c r="AG60" s="49" t="s">
        <v>38</v>
      </c>
      <c r="AH60" s="24">
        <f t="shared" si="9"/>
        <v>1</v>
      </c>
      <c r="AI60" s="49" t="s">
        <v>38</v>
      </c>
      <c r="AJ60" s="5" t="s">
        <v>375</v>
      </c>
      <c r="AK60" s="24">
        <f t="shared" si="10"/>
        <v>2</v>
      </c>
      <c r="AL60" s="49" t="s">
        <v>43</v>
      </c>
      <c r="AM60" s="24">
        <f t="shared" si="11"/>
        <v>2</v>
      </c>
      <c r="AN60" s="49" t="s">
        <v>43</v>
      </c>
      <c r="AO60" s="24">
        <f t="shared" si="12"/>
        <v>-1</v>
      </c>
      <c r="AP60" s="49" t="s">
        <v>40</v>
      </c>
      <c r="AQ60" s="5" t="s">
        <v>376</v>
      </c>
      <c r="AR60" s="6" t="s">
        <v>377</v>
      </c>
    </row>
    <row r="61" spans="1:44" ht="14" x14ac:dyDescent="0.15">
      <c r="A61" s="7">
        <v>45638.510172314811</v>
      </c>
      <c r="B61" s="8" t="s">
        <v>57</v>
      </c>
      <c r="C61" s="8" t="s">
        <v>231</v>
      </c>
      <c r="D61" s="8" t="s">
        <v>58</v>
      </c>
      <c r="E61" s="8" t="s">
        <v>30</v>
      </c>
      <c r="F61" s="8" t="s">
        <v>88</v>
      </c>
      <c r="G61" s="8" t="s">
        <v>34</v>
      </c>
      <c r="I61" s="8" t="s">
        <v>245</v>
      </c>
      <c r="J61" s="8" t="s">
        <v>35</v>
      </c>
      <c r="K61" s="8" t="s">
        <v>90</v>
      </c>
      <c r="L61" s="8">
        <f t="shared" si="13"/>
        <v>1</v>
      </c>
      <c r="M61" s="50" t="s">
        <v>38</v>
      </c>
      <c r="N61" s="25">
        <f t="shared" si="0"/>
        <v>1</v>
      </c>
      <c r="O61" s="50" t="s">
        <v>38</v>
      </c>
      <c r="P61" s="8" t="s">
        <v>378</v>
      </c>
      <c r="Q61" s="25">
        <f t="shared" si="1"/>
        <v>1</v>
      </c>
      <c r="R61" s="50" t="s">
        <v>38</v>
      </c>
      <c r="S61" s="25">
        <f t="shared" si="2"/>
        <v>1</v>
      </c>
      <c r="T61" s="50" t="s">
        <v>38</v>
      </c>
      <c r="U61" s="8" t="s">
        <v>379</v>
      </c>
      <c r="V61" s="25">
        <f t="shared" si="3"/>
        <v>-1</v>
      </c>
      <c r="W61" s="50" t="s">
        <v>40</v>
      </c>
      <c r="X61" s="25">
        <f t="shared" si="4"/>
        <v>-1</v>
      </c>
      <c r="Y61" s="50" t="s">
        <v>40</v>
      </c>
      <c r="Z61" s="25">
        <f t="shared" si="5"/>
        <v>1</v>
      </c>
      <c r="AA61" s="50" t="s">
        <v>38</v>
      </c>
      <c r="AB61" s="25">
        <f t="shared" si="6"/>
        <v>1</v>
      </c>
      <c r="AC61" s="50" t="s">
        <v>38</v>
      </c>
      <c r="AD61" s="25">
        <f t="shared" si="7"/>
        <v>-1</v>
      </c>
      <c r="AE61" s="50" t="s">
        <v>40</v>
      </c>
      <c r="AF61" s="25">
        <f t="shared" si="8"/>
        <v>1</v>
      </c>
      <c r="AG61" s="50" t="s">
        <v>38</v>
      </c>
      <c r="AH61" s="25">
        <f t="shared" si="9"/>
        <v>-1</v>
      </c>
      <c r="AI61" s="50" t="s">
        <v>40</v>
      </c>
      <c r="AJ61" s="8" t="s">
        <v>380</v>
      </c>
      <c r="AK61" s="25">
        <f t="shared" si="10"/>
        <v>1</v>
      </c>
      <c r="AL61" s="50" t="s">
        <v>38</v>
      </c>
      <c r="AM61" s="25">
        <f t="shared" si="11"/>
        <v>1</v>
      </c>
      <c r="AN61" s="50" t="s">
        <v>38</v>
      </c>
      <c r="AO61" s="25">
        <f t="shared" si="12"/>
        <v>-1</v>
      </c>
      <c r="AP61" s="50" t="s">
        <v>40</v>
      </c>
      <c r="AQ61" s="8" t="s">
        <v>381</v>
      </c>
    </row>
    <row r="62" spans="1:44" ht="14" x14ac:dyDescent="0.15">
      <c r="A62" s="4">
        <v>45638.511050150468</v>
      </c>
      <c r="B62" s="5" t="s">
        <v>382</v>
      </c>
      <c r="C62" s="5" t="s">
        <v>231</v>
      </c>
      <c r="D62" s="5" t="s">
        <v>58</v>
      </c>
      <c r="E62" s="5" t="s">
        <v>30</v>
      </c>
      <c r="F62" s="5" t="s">
        <v>88</v>
      </c>
      <c r="G62" s="5" t="s">
        <v>32</v>
      </c>
      <c r="H62" s="5" t="s">
        <v>383</v>
      </c>
      <c r="I62" s="5" t="s">
        <v>277</v>
      </c>
      <c r="J62" s="5" t="s">
        <v>68</v>
      </c>
      <c r="K62" s="5" t="s">
        <v>36</v>
      </c>
      <c r="L62" s="5">
        <f t="shared" si="13"/>
        <v>-1</v>
      </c>
      <c r="M62" s="49" t="s">
        <v>40</v>
      </c>
      <c r="N62" s="24">
        <f t="shared" si="0"/>
        <v>1</v>
      </c>
      <c r="O62" s="49" t="s">
        <v>38</v>
      </c>
      <c r="P62" s="5" t="s">
        <v>384</v>
      </c>
      <c r="Q62" s="24">
        <f t="shared" si="1"/>
        <v>0</v>
      </c>
      <c r="R62" s="49" t="s">
        <v>37</v>
      </c>
      <c r="S62" s="24">
        <f t="shared" si="2"/>
        <v>2</v>
      </c>
      <c r="T62" s="49" t="s">
        <v>43</v>
      </c>
      <c r="U62" s="5" t="s">
        <v>385</v>
      </c>
      <c r="V62" s="24">
        <f t="shared" si="3"/>
        <v>1</v>
      </c>
      <c r="W62" s="49" t="s">
        <v>38</v>
      </c>
      <c r="X62" s="24">
        <f t="shared" si="4"/>
        <v>-1</v>
      </c>
      <c r="Y62" s="49" t="s">
        <v>40</v>
      </c>
      <c r="Z62" s="24">
        <f t="shared" si="5"/>
        <v>1</v>
      </c>
      <c r="AA62" s="49" t="s">
        <v>38</v>
      </c>
      <c r="AB62" s="24">
        <f t="shared" si="6"/>
        <v>1</v>
      </c>
      <c r="AC62" s="49" t="s">
        <v>38</v>
      </c>
      <c r="AD62" s="24">
        <f t="shared" si="7"/>
        <v>0</v>
      </c>
      <c r="AE62" s="49" t="s">
        <v>37</v>
      </c>
      <c r="AF62" s="24">
        <f t="shared" si="8"/>
        <v>0</v>
      </c>
      <c r="AG62" s="49" t="s">
        <v>37</v>
      </c>
      <c r="AH62" s="24">
        <f t="shared" si="9"/>
        <v>1</v>
      </c>
      <c r="AI62" s="49" t="s">
        <v>38</v>
      </c>
      <c r="AJ62" s="5" t="s">
        <v>386</v>
      </c>
      <c r="AK62" s="24">
        <f t="shared" si="10"/>
        <v>2</v>
      </c>
      <c r="AL62" s="49" t="s">
        <v>43</v>
      </c>
      <c r="AM62" s="24">
        <f t="shared" si="11"/>
        <v>-1</v>
      </c>
      <c r="AN62" s="49" t="s">
        <v>40</v>
      </c>
      <c r="AO62" s="24">
        <f t="shared" si="12"/>
        <v>1</v>
      </c>
      <c r="AP62" s="49" t="s">
        <v>38</v>
      </c>
      <c r="AQ62" s="5" t="s">
        <v>387</v>
      </c>
      <c r="AR62" s="6" t="s">
        <v>388</v>
      </c>
    </row>
    <row r="63" spans="1:44" ht="14" x14ac:dyDescent="0.15">
      <c r="A63" s="7">
        <v>45638.51174199074</v>
      </c>
      <c r="B63" s="8" t="s">
        <v>389</v>
      </c>
      <c r="C63" s="8" t="s">
        <v>231</v>
      </c>
      <c r="D63" s="8" t="s">
        <v>58</v>
      </c>
      <c r="E63" s="8" t="s">
        <v>30</v>
      </c>
      <c r="F63" s="8" t="s">
        <v>88</v>
      </c>
      <c r="G63" s="8" t="s">
        <v>34</v>
      </c>
      <c r="I63" s="8" t="s">
        <v>34</v>
      </c>
      <c r="J63" s="8" t="s">
        <v>68</v>
      </c>
      <c r="K63" s="8" t="s">
        <v>60</v>
      </c>
      <c r="L63" s="8">
        <f t="shared" si="13"/>
        <v>-2</v>
      </c>
      <c r="M63" s="50" t="s">
        <v>145</v>
      </c>
      <c r="N63" s="25">
        <f t="shared" si="0"/>
        <v>0</v>
      </c>
      <c r="O63" s="50" t="s">
        <v>37</v>
      </c>
      <c r="P63" s="8" t="s">
        <v>390</v>
      </c>
      <c r="Q63" s="25">
        <f t="shared" si="1"/>
        <v>0</v>
      </c>
      <c r="R63" s="50" t="s">
        <v>37</v>
      </c>
      <c r="S63" s="25">
        <f t="shared" si="2"/>
        <v>1</v>
      </c>
      <c r="T63" s="50" t="s">
        <v>38</v>
      </c>
      <c r="U63" s="8" t="s">
        <v>391</v>
      </c>
      <c r="V63" s="25">
        <f t="shared" si="3"/>
        <v>0</v>
      </c>
      <c r="W63" s="50" t="s">
        <v>37</v>
      </c>
      <c r="X63" s="25">
        <f t="shared" si="4"/>
        <v>-1</v>
      </c>
      <c r="Y63" s="50" t="s">
        <v>40</v>
      </c>
      <c r="Z63" s="25">
        <f t="shared" si="5"/>
        <v>0</v>
      </c>
      <c r="AA63" s="50" t="s">
        <v>37</v>
      </c>
      <c r="AB63" s="25">
        <f t="shared" si="6"/>
        <v>0</v>
      </c>
      <c r="AC63" s="50" t="s">
        <v>37</v>
      </c>
      <c r="AD63" s="25">
        <f t="shared" si="7"/>
        <v>1</v>
      </c>
      <c r="AE63" s="50" t="s">
        <v>38</v>
      </c>
      <c r="AF63" s="25">
        <f t="shared" si="8"/>
        <v>1</v>
      </c>
      <c r="AG63" s="50" t="s">
        <v>38</v>
      </c>
      <c r="AH63" s="25">
        <f t="shared" si="9"/>
        <v>-2</v>
      </c>
      <c r="AI63" s="50" t="s">
        <v>53</v>
      </c>
      <c r="AJ63" s="8" t="s">
        <v>392</v>
      </c>
      <c r="AK63" s="25">
        <f t="shared" si="10"/>
        <v>-1</v>
      </c>
      <c r="AL63" s="50" t="s">
        <v>40</v>
      </c>
      <c r="AM63" s="25">
        <f t="shared" si="11"/>
        <v>0</v>
      </c>
      <c r="AN63" s="50" t="s">
        <v>37</v>
      </c>
      <c r="AO63" s="25">
        <f t="shared" si="12"/>
        <v>-2</v>
      </c>
      <c r="AP63" s="50" t="s">
        <v>53</v>
      </c>
      <c r="AQ63" s="8" t="s">
        <v>393</v>
      </c>
      <c r="AR63" s="9" t="s">
        <v>394</v>
      </c>
    </row>
    <row r="64" spans="1:44" ht="14" x14ac:dyDescent="0.15">
      <c r="A64" s="4">
        <v>45638.512751597227</v>
      </c>
      <c r="B64" s="5" t="s">
        <v>143</v>
      </c>
      <c r="C64" s="5" t="s">
        <v>231</v>
      </c>
      <c r="D64" s="5" t="s">
        <v>29</v>
      </c>
      <c r="E64" s="5" t="s">
        <v>30</v>
      </c>
      <c r="F64" s="5" t="s">
        <v>67</v>
      </c>
      <c r="G64" s="5" t="s">
        <v>48</v>
      </c>
      <c r="I64" s="5" t="s">
        <v>277</v>
      </c>
      <c r="J64" s="5" t="s">
        <v>35</v>
      </c>
      <c r="K64" s="5" t="s">
        <v>123</v>
      </c>
      <c r="L64" s="5">
        <f t="shared" si="13"/>
        <v>2</v>
      </c>
      <c r="M64" s="49" t="s">
        <v>74</v>
      </c>
      <c r="N64" s="24">
        <f t="shared" si="0"/>
        <v>2</v>
      </c>
      <c r="O64" s="49" t="s">
        <v>43</v>
      </c>
      <c r="P64" s="5" t="s">
        <v>395</v>
      </c>
      <c r="Q64" s="24">
        <f t="shared" si="1"/>
        <v>1</v>
      </c>
      <c r="R64" s="49" t="s">
        <v>38</v>
      </c>
      <c r="S64" s="24">
        <f t="shared" si="2"/>
        <v>0</v>
      </c>
      <c r="T64" s="49" t="s">
        <v>37</v>
      </c>
      <c r="U64" s="5" t="s">
        <v>396</v>
      </c>
      <c r="V64" s="24">
        <f t="shared" si="3"/>
        <v>1</v>
      </c>
      <c r="W64" s="49" t="s">
        <v>38</v>
      </c>
      <c r="X64" s="24">
        <f t="shared" si="4"/>
        <v>0</v>
      </c>
      <c r="Y64" s="49" t="s">
        <v>37</v>
      </c>
      <c r="Z64" s="24">
        <f t="shared" si="5"/>
        <v>1</v>
      </c>
      <c r="AA64" s="49" t="s">
        <v>38</v>
      </c>
      <c r="AB64" s="24">
        <f t="shared" si="6"/>
        <v>0</v>
      </c>
      <c r="AC64" s="49" t="s">
        <v>37</v>
      </c>
      <c r="AD64" s="24">
        <f t="shared" si="7"/>
        <v>1</v>
      </c>
      <c r="AE64" s="49" t="s">
        <v>38</v>
      </c>
      <c r="AF64" s="24">
        <f t="shared" si="8"/>
        <v>-1</v>
      </c>
      <c r="AG64" s="49" t="s">
        <v>40</v>
      </c>
      <c r="AH64" s="24">
        <f t="shared" si="9"/>
        <v>1</v>
      </c>
      <c r="AI64" s="49" t="s">
        <v>38</v>
      </c>
      <c r="AJ64" s="5" t="s">
        <v>397</v>
      </c>
      <c r="AK64" s="24">
        <f t="shared" si="10"/>
        <v>2</v>
      </c>
      <c r="AL64" s="49" t="s">
        <v>43</v>
      </c>
      <c r="AM64" s="24">
        <f t="shared" si="11"/>
        <v>-2</v>
      </c>
      <c r="AN64" s="49" t="s">
        <v>53</v>
      </c>
      <c r="AO64" s="24">
        <f t="shared" si="12"/>
        <v>-2</v>
      </c>
      <c r="AP64" s="49" t="s">
        <v>53</v>
      </c>
      <c r="AQ64" s="5" t="s">
        <v>398</v>
      </c>
      <c r="AR64" s="6" t="s">
        <v>399</v>
      </c>
    </row>
    <row r="65" spans="1:44" ht="14" x14ac:dyDescent="0.15">
      <c r="A65" s="7">
        <v>45638.51414702546</v>
      </c>
      <c r="B65" s="8" t="s">
        <v>57</v>
      </c>
      <c r="C65" s="8" t="s">
        <v>231</v>
      </c>
      <c r="D65" s="8" t="s">
        <v>58</v>
      </c>
      <c r="E65" s="8" t="s">
        <v>30</v>
      </c>
      <c r="F65" s="8" t="s">
        <v>88</v>
      </c>
      <c r="G65" s="8" t="s">
        <v>34</v>
      </c>
      <c r="I65" s="8" t="s">
        <v>81</v>
      </c>
      <c r="J65" s="8" t="s">
        <v>68</v>
      </c>
      <c r="K65" s="8" t="s">
        <v>50</v>
      </c>
      <c r="L65" s="8">
        <f t="shared" si="13"/>
        <v>0</v>
      </c>
      <c r="M65" s="50" t="s">
        <v>37</v>
      </c>
      <c r="N65" s="25">
        <f t="shared" si="0"/>
        <v>1</v>
      </c>
      <c r="O65" s="50" t="s">
        <v>38</v>
      </c>
      <c r="P65" s="8" t="s">
        <v>400</v>
      </c>
      <c r="Q65" s="25">
        <f t="shared" si="1"/>
        <v>0</v>
      </c>
      <c r="R65" s="50" t="s">
        <v>37</v>
      </c>
      <c r="S65" s="25">
        <f t="shared" si="2"/>
        <v>0</v>
      </c>
      <c r="T65" s="50" t="s">
        <v>37</v>
      </c>
      <c r="U65" s="8" t="s">
        <v>401</v>
      </c>
      <c r="V65" s="25">
        <f t="shared" si="3"/>
        <v>-1</v>
      </c>
      <c r="W65" s="50" t="s">
        <v>40</v>
      </c>
      <c r="X65" s="25">
        <f t="shared" si="4"/>
        <v>1</v>
      </c>
      <c r="Y65" s="50" t="s">
        <v>38</v>
      </c>
      <c r="Z65" s="25">
        <f t="shared" si="5"/>
        <v>1</v>
      </c>
      <c r="AA65" s="50" t="s">
        <v>38</v>
      </c>
      <c r="AB65" s="25">
        <f t="shared" si="6"/>
        <v>-1</v>
      </c>
      <c r="AC65" s="50" t="s">
        <v>40</v>
      </c>
      <c r="AD65" s="25">
        <f t="shared" si="7"/>
        <v>1</v>
      </c>
      <c r="AE65" s="50" t="s">
        <v>38</v>
      </c>
      <c r="AF65" s="25">
        <f t="shared" si="8"/>
        <v>-1</v>
      </c>
      <c r="AG65" s="50" t="s">
        <v>40</v>
      </c>
      <c r="AH65" s="25">
        <f t="shared" si="9"/>
        <v>-1</v>
      </c>
      <c r="AI65" s="50" t="s">
        <v>40</v>
      </c>
      <c r="AJ65" s="8" t="s">
        <v>402</v>
      </c>
      <c r="AK65" s="25">
        <f t="shared" si="10"/>
        <v>-1</v>
      </c>
      <c r="AL65" s="50" t="s">
        <v>40</v>
      </c>
      <c r="AM65" s="25">
        <f t="shared" si="11"/>
        <v>0</v>
      </c>
      <c r="AN65" s="50" t="s">
        <v>37</v>
      </c>
      <c r="AO65" s="25">
        <f t="shared" si="12"/>
        <v>-1</v>
      </c>
      <c r="AP65" s="50" t="s">
        <v>40</v>
      </c>
      <c r="AQ65" s="8" t="s">
        <v>403</v>
      </c>
      <c r="AR65" s="9" t="s">
        <v>404</v>
      </c>
    </row>
    <row r="66" spans="1:44" ht="14" x14ac:dyDescent="0.15">
      <c r="A66" s="4">
        <v>45638.515498171299</v>
      </c>
      <c r="B66" s="5" t="s">
        <v>57</v>
      </c>
      <c r="C66" s="5" t="s">
        <v>231</v>
      </c>
      <c r="D66" s="5" t="s">
        <v>29</v>
      </c>
      <c r="E66" s="5" t="s">
        <v>30</v>
      </c>
      <c r="F66" s="5" t="s">
        <v>88</v>
      </c>
      <c r="G66" s="5" t="s">
        <v>34</v>
      </c>
      <c r="I66" s="5" t="s">
        <v>49</v>
      </c>
      <c r="J66" s="5" t="s">
        <v>34</v>
      </c>
      <c r="K66" s="5" t="s">
        <v>36</v>
      </c>
      <c r="L66" s="5">
        <f t="shared" si="13"/>
        <v>2</v>
      </c>
      <c r="M66" s="49" t="s">
        <v>74</v>
      </c>
      <c r="N66" s="24">
        <f t="shared" si="0"/>
        <v>1</v>
      </c>
      <c r="O66" s="49" t="s">
        <v>38</v>
      </c>
      <c r="P66" s="5" t="s">
        <v>405</v>
      </c>
      <c r="Q66" s="24">
        <f t="shared" si="1"/>
        <v>0</v>
      </c>
      <c r="R66" s="49" t="s">
        <v>37</v>
      </c>
      <c r="S66" s="24">
        <f t="shared" si="2"/>
        <v>0</v>
      </c>
      <c r="T66" s="49" t="s">
        <v>37</v>
      </c>
      <c r="U66" s="5" t="s">
        <v>406</v>
      </c>
      <c r="V66" s="24">
        <f t="shared" si="3"/>
        <v>-2</v>
      </c>
      <c r="W66" s="49" t="s">
        <v>53</v>
      </c>
      <c r="X66" s="24">
        <f t="shared" si="4"/>
        <v>-1</v>
      </c>
      <c r="Y66" s="49" t="s">
        <v>40</v>
      </c>
      <c r="Z66" s="24">
        <f t="shared" si="5"/>
        <v>1</v>
      </c>
      <c r="AA66" s="49" t="s">
        <v>38</v>
      </c>
      <c r="AB66" s="24">
        <f t="shared" si="6"/>
        <v>1</v>
      </c>
      <c r="AC66" s="49" t="s">
        <v>38</v>
      </c>
      <c r="AD66" s="24">
        <f t="shared" si="7"/>
        <v>1</v>
      </c>
      <c r="AE66" s="49" t="s">
        <v>38</v>
      </c>
      <c r="AF66" s="24">
        <f t="shared" si="8"/>
        <v>1</v>
      </c>
      <c r="AG66" s="49" t="s">
        <v>38</v>
      </c>
      <c r="AH66" s="24">
        <f t="shared" si="9"/>
        <v>0</v>
      </c>
      <c r="AI66" s="49" t="s">
        <v>37</v>
      </c>
      <c r="AJ66" s="5" t="s">
        <v>407</v>
      </c>
      <c r="AK66" s="24">
        <f t="shared" si="10"/>
        <v>1</v>
      </c>
      <c r="AL66" s="49" t="s">
        <v>38</v>
      </c>
      <c r="AM66" s="24">
        <f t="shared" si="11"/>
        <v>2</v>
      </c>
      <c r="AN66" s="49" t="s">
        <v>43</v>
      </c>
      <c r="AO66" s="24">
        <f t="shared" si="12"/>
        <v>-1</v>
      </c>
      <c r="AP66" s="49" t="s">
        <v>40</v>
      </c>
      <c r="AQ66" s="5" t="s">
        <v>408</v>
      </c>
      <c r="AR66" s="6" t="s">
        <v>409</v>
      </c>
    </row>
    <row r="67" spans="1:44" ht="14" x14ac:dyDescent="0.15">
      <c r="A67" s="7">
        <v>45638.517145740741</v>
      </c>
      <c r="B67" s="8" t="s">
        <v>57</v>
      </c>
      <c r="C67" s="8" t="s">
        <v>231</v>
      </c>
      <c r="D67" s="8" t="s">
        <v>58</v>
      </c>
      <c r="E67" s="8" t="s">
        <v>30</v>
      </c>
      <c r="F67" s="8" t="s">
        <v>88</v>
      </c>
      <c r="G67" s="8" t="s">
        <v>48</v>
      </c>
      <c r="I67" s="8" t="s">
        <v>49</v>
      </c>
      <c r="J67" s="8" t="s">
        <v>35</v>
      </c>
      <c r="K67" s="8" t="s">
        <v>90</v>
      </c>
      <c r="L67" s="8">
        <f t="shared" si="13"/>
        <v>1</v>
      </c>
      <c r="M67" s="50" t="s">
        <v>38</v>
      </c>
      <c r="N67" s="25">
        <f t="shared" si="0"/>
        <v>1</v>
      </c>
      <c r="O67" s="50" t="s">
        <v>38</v>
      </c>
      <c r="P67" s="8" t="s">
        <v>410</v>
      </c>
      <c r="Q67" s="25">
        <f t="shared" si="1"/>
        <v>0</v>
      </c>
      <c r="R67" s="50" t="s">
        <v>37</v>
      </c>
      <c r="S67" s="25">
        <f t="shared" si="2"/>
        <v>1</v>
      </c>
      <c r="T67" s="50" t="s">
        <v>38</v>
      </c>
      <c r="U67" s="8" t="s">
        <v>411</v>
      </c>
      <c r="V67" s="25">
        <f t="shared" si="3"/>
        <v>1</v>
      </c>
      <c r="W67" s="50" t="s">
        <v>38</v>
      </c>
      <c r="X67" s="25">
        <f t="shared" si="4"/>
        <v>0</v>
      </c>
      <c r="Y67" s="50" t="s">
        <v>37</v>
      </c>
      <c r="Z67" s="25">
        <f t="shared" si="5"/>
        <v>1</v>
      </c>
      <c r="AA67" s="50" t="s">
        <v>38</v>
      </c>
      <c r="AB67" s="25">
        <f t="shared" si="6"/>
        <v>1</v>
      </c>
      <c r="AC67" s="50" t="s">
        <v>38</v>
      </c>
      <c r="AD67" s="25">
        <f t="shared" si="7"/>
        <v>1</v>
      </c>
      <c r="AE67" s="50" t="s">
        <v>38</v>
      </c>
      <c r="AF67" s="25">
        <f t="shared" si="8"/>
        <v>1</v>
      </c>
      <c r="AG67" s="50" t="s">
        <v>38</v>
      </c>
      <c r="AH67" s="25">
        <f t="shared" si="9"/>
        <v>1</v>
      </c>
      <c r="AI67" s="50" t="s">
        <v>38</v>
      </c>
      <c r="AJ67" s="8" t="s">
        <v>412</v>
      </c>
      <c r="AK67" s="25">
        <f t="shared" si="10"/>
        <v>1</v>
      </c>
      <c r="AL67" s="50" t="s">
        <v>38</v>
      </c>
      <c r="AM67" s="25">
        <f t="shared" si="11"/>
        <v>1</v>
      </c>
      <c r="AN67" s="50" t="s">
        <v>38</v>
      </c>
      <c r="AO67" s="25">
        <f t="shared" si="12"/>
        <v>-2</v>
      </c>
      <c r="AP67" s="50" t="s">
        <v>53</v>
      </c>
      <c r="AQ67" s="8" t="s">
        <v>413</v>
      </c>
    </row>
    <row r="68" spans="1:44" ht="14" x14ac:dyDescent="0.15">
      <c r="A68" s="4">
        <v>45638.525225648147</v>
      </c>
      <c r="B68" s="5" t="s">
        <v>414</v>
      </c>
      <c r="C68" s="5" t="s">
        <v>231</v>
      </c>
      <c r="D68" s="5" t="s">
        <v>29</v>
      </c>
      <c r="E68" s="5" t="s">
        <v>30</v>
      </c>
      <c r="F68" s="5" t="s">
        <v>88</v>
      </c>
      <c r="G68" s="5" t="s">
        <v>48</v>
      </c>
      <c r="I68" s="5" t="s">
        <v>49</v>
      </c>
      <c r="J68" s="5" t="s">
        <v>34</v>
      </c>
      <c r="K68" s="5" t="s">
        <v>60</v>
      </c>
      <c r="L68" s="5">
        <f t="shared" si="13"/>
        <v>0</v>
      </c>
      <c r="M68" s="49" t="s">
        <v>37</v>
      </c>
      <c r="N68" s="24">
        <f t="shared" si="0"/>
        <v>1</v>
      </c>
      <c r="O68" s="49" t="s">
        <v>38</v>
      </c>
      <c r="P68" s="5" t="s">
        <v>415</v>
      </c>
      <c r="Q68" s="24">
        <f t="shared" si="1"/>
        <v>0</v>
      </c>
      <c r="R68" s="49" t="s">
        <v>37</v>
      </c>
      <c r="S68" s="24">
        <f t="shared" si="2"/>
        <v>-1</v>
      </c>
      <c r="T68" s="49" t="s">
        <v>40</v>
      </c>
      <c r="U68" s="5" t="s">
        <v>416</v>
      </c>
      <c r="V68" s="24">
        <f t="shared" si="3"/>
        <v>1</v>
      </c>
      <c r="W68" s="49" t="s">
        <v>38</v>
      </c>
      <c r="X68" s="24">
        <f t="shared" si="4"/>
        <v>-1</v>
      </c>
      <c r="Y68" s="49" t="s">
        <v>40</v>
      </c>
      <c r="Z68" s="24">
        <f t="shared" si="5"/>
        <v>0</v>
      </c>
      <c r="AA68" s="49" t="s">
        <v>37</v>
      </c>
      <c r="AB68" s="24">
        <f t="shared" si="6"/>
        <v>1</v>
      </c>
      <c r="AC68" s="49" t="s">
        <v>38</v>
      </c>
      <c r="AD68" s="24">
        <f t="shared" si="7"/>
        <v>1</v>
      </c>
      <c r="AE68" s="49" t="s">
        <v>38</v>
      </c>
      <c r="AF68" s="24">
        <f t="shared" si="8"/>
        <v>-1</v>
      </c>
      <c r="AG68" s="49" t="s">
        <v>40</v>
      </c>
      <c r="AH68" s="24">
        <f t="shared" si="9"/>
        <v>1</v>
      </c>
      <c r="AI68" s="49" t="s">
        <v>38</v>
      </c>
      <c r="AJ68" s="5" t="s">
        <v>417</v>
      </c>
      <c r="AK68" s="24">
        <f t="shared" si="10"/>
        <v>2</v>
      </c>
      <c r="AL68" s="49" t="s">
        <v>43</v>
      </c>
      <c r="AM68" s="24">
        <f t="shared" si="11"/>
        <v>1</v>
      </c>
      <c r="AN68" s="49" t="s">
        <v>38</v>
      </c>
      <c r="AO68" s="24">
        <f t="shared" si="12"/>
        <v>1</v>
      </c>
      <c r="AP68" s="49" t="s">
        <v>38</v>
      </c>
      <c r="AQ68" s="5" t="s">
        <v>418</v>
      </c>
      <c r="AR68" s="6" t="s">
        <v>419</v>
      </c>
    </row>
    <row r="69" spans="1:44" ht="14" x14ac:dyDescent="0.15">
      <c r="A69" s="7">
        <v>45639.42668981482</v>
      </c>
      <c r="B69" s="8" t="s">
        <v>66</v>
      </c>
      <c r="C69" s="8" t="s">
        <v>420</v>
      </c>
      <c r="D69" s="8" t="s">
        <v>58</v>
      </c>
      <c r="E69" s="8" t="s">
        <v>30</v>
      </c>
      <c r="F69" s="8" t="s">
        <v>88</v>
      </c>
      <c r="G69" s="8" t="s">
        <v>48</v>
      </c>
      <c r="I69" s="8" t="s">
        <v>49</v>
      </c>
      <c r="J69" s="8" t="s">
        <v>34</v>
      </c>
      <c r="K69" s="8" t="s">
        <v>36</v>
      </c>
      <c r="L69" s="8">
        <f t="shared" si="13"/>
        <v>1</v>
      </c>
      <c r="M69" s="50" t="s">
        <v>38</v>
      </c>
      <c r="N69" s="25">
        <f t="shared" si="0"/>
        <v>0</v>
      </c>
      <c r="O69" s="50" t="s">
        <v>37</v>
      </c>
      <c r="P69" s="8" t="s">
        <v>421</v>
      </c>
      <c r="Q69" s="25">
        <f t="shared" si="1"/>
        <v>0</v>
      </c>
      <c r="R69" s="50" t="s">
        <v>37</v>
      </c>
      <c r="S69" s="25">
        <f t="shared" si="2"/>
        <v>1</v>
      </c>
      <c r="T69" s="50" t="s">
        <v>38</v>
      </c>
      <c r="U69" s="8" t="s">
        <v>422</v>
      </c>
      <c r="V69" s="25">
        <f t="shared" si="3"/>
        <v>2</v>
      </c>
      <c r="W69" s="50" t="s">
        <v>43</v>
      </c>
      <c r="X69" s="25">
        <f t="shared" si="4"/>
        <v>0</v>
      </c>
      <c r="Y69" s="50" t="s">
        <v>37</v>
      </c>
      <c r="Z69" s="25">
        <f t="shared" si="5"/>
        <v>2</v>
      </c>
      <c r="AA69" s="50" t="s">
        <v>43</v>
      </c>
      <c r="AB69" s="25">
        <f t="shared" si="6"/>
        <v>1</v>
      </c>
      <c r="AC69" s="50" t="s">
        <v>38</v>
      </c>
      <c r="AD69" s="25">
        <f t="shared" si="7"/>
        <v>2</v>
      </c>
      <c r="AE69" s="50" t="s">
        <v>43</v>
      </c>
      <c r="AF69" s="25">
        <f t="shared" si="8"/>
        <v>1</v>
      </c>
      <c r="AG69" s="50" t="s">
        <v>38</v>
      </c>
      <c r="AH69" s="25">
        <f t="shared" si="9"/>
        <v>1</v>
      </c>
      <c r="AI69" s="50" t="s">
        <v>38</v>
      </c>
      <c r="AJ69" s="8" t="s">
        <v>423</v>
      </c>
      <c r="AK69" s="25">
        <f t="shared" si="10"/>
        <v>2</v>
      </c>
      <c r="AL69" s="50" t="s">
        <v>43</v>
      </c>
      <c r="AM69" s="25">
        <f t="shared" si="11"/>
        <v>2</v>
      </c>
      <c r="AN69" s="50" t="s">
        <v>43</v>
      </c>
      <c r="AO69" s="25">
        <f t="shared" si="12"/>
        <v>0</v>
      </c>
      <c r="AP69" s="50" t="s">
        <v>37</v>
      </c>
      <c r="AQ69" s="8" t="s">
        <v>424</v>
      </c>
    </row>
    <row r="70" spans="1:44" ht="14" x14ac:dyDescent="0.15">
      <c r="A70" s="4">
        <v>45639.430261400463</v>
      </c>
      <c r="B70" s="5" t="s">
        <v>109</v>
      </c>
      <c r="C70" s="5" t="s">
        <v>420</v>
      </c>
      <c r="D70" s="5" t="s">
        <v>58</v>
      </c>
      <c r="E70" s="5" t="s">
        <v>30</v>
      </c>
      <c r="F70" s="5" t="s">
        <v>47</v>
      </c>
      <c r="G70" s="5" t="s">
        <v>32</v>
      </c>
      <c r="I70" s="5" t="s">
        <v>49</v>
      </c>
      <c r="J70" s="5" t="s">
        <v>34</v>
      </c>
      <c r="K70" s="5" t="s">
        <v>90</v>
      </c>
      <c r="L70" s="5">
        <f t="shared" si="13"/>
        <v>1</v>
      </c>
      <c r="M70" s="49" t="s">
        <v>38</v>
      </c>
      <c r="N70" s="24">
        <f t="shared" si="0"/>
        <v>1</v>
      </c>
      <c r="O70" s="49" t="s">
        <v>38</v>
      </c>
      <c r="P70" s="5" t="s">
        <v>425</v>
      </c>
      <c r="Q70" s="24">
        <f t="shared" si="1"/>
        <v>2</v>
      </c>
      <c r="R70" s="49" t="s">
        <v>43</v>
      </c>
      <c r="S70" s="24">
        <f t="shared" si="2"/>
        <v>2</v>
      </c>
      <c r="T70" s="49" t="s">
        <v>43</v>
      </c>
      <c r="U70" s="5" t="s">
        <v>425</v>
      </c>
      <c r="V70" s="24">
        <f t="shared" si="3"/>
        <v>2</v>
      </c>
      <c r="W70" s="49" t="s">
        <v>43</v>
      </c>
      <c r="X70" s="24">
        <f t="shared" si="4"/>
        <v>2</v>
      </c>
      <c r="Y70" s="49" t="s">
        <v>43</v>
      </c>
      <c r="Z70" s="24">
        <f t="shared" si="5"/>
        <v>1</v>
      </c>
      <c r="AA70" s="49" t="s">
        <v>38</v>
      </c>
      <c r="AB70" s="24">
        <f t="shared" si="6"/>
        <v>2</v>
      </c>
      <c r="AC70" s="49" t="s">
        <v>43</v>
      </c>
      <c r="AD70" s="24">
        <f t="shared" si="7"/>
        <v>1</v>
      </c>
      <c r="AE70" s="49" t="s">
        <v>38</v>
      </c>
      <c r="AF70" s="24">
        <f t="shared" si="8"/>
        <v>0</v>
      </c>
      <c r="AG70" s="49" t="s">
        <v>37</v>
      </c>
      <c r="AH70" s="24">
        <f t="shared" si="9"/>
        <v>-1</v>
      </c>
      <c r="AI70" s="49" t="s">
        <v>40</v>
      </c>
      <c r="AJ70" s="5" t="s">
        <v>426</v>
      </c>
      <c r="AK70" s="24">
        <f t="shared" si="10"/>
        <v>2</v>
      </c>
      <c r="AL70" s="49" t="s">
        <v>43</v>
      </c>
      <c r="AM70" s="24">
        <f t="shared" si="11"/>
        <v>2</v>
      </c>
      <c r="AN70" s="49" t="s">
        <v>43</v>
      </c>
      <c r="AO70" s="24">
        <f t="shared" si="12"/>
        <v>-1</v>
      </c>
      <c r="AP70" s="49" t="s">
        <v>40</v>
      </c>
      <c r="AQ70" s="5" t="s">
        <v>427</v>
      </c>
      <c r="AR70" s="6" t="s">
        <v>230</v>
      </c>
    </row>
    <row r="71" spans="1:44" ht="14" x14ac:dyDescent="0.15">
      <c r="A71" s="7">
        <v>45639.433985601849</v>
      </c>
      <c r="B71" s="8" t="s">
        <v>428</v>
      </c>
      <c r="C71" s="8" t="s">
        <v>420</v>
      </c>
      <c r="D71" s="8" t="s">
        <v>58</v>
      </c>
      <c r="E71" s="8" t="s">
        <v>30</v>
      </c>
      <c r="F71" s="8" t="s">
        <v>34</v>
      </c>
      <c r="G71" s="8" t="s">
        <v>34</v>
      </c>
      <c r="I71" s="8" t="s">
        <v>277</v>
      </c>
      <c r="J71" s="8" t="s">
        <v>34</v>
      </c>
      <c r="K71" s="8" t="s">
        <v>36</v>
      </c>
      <c r="L71" s="8">
        <f t="shared" si="13"/>
        <v>1</v>
      </c>
      <c r="M71" s="50" t="s">
        <v>38</v>
      </c>
      <c r="N71" s="25">
        <f t="shared" si="0"/>
        <v>1</v>
      </c>
      <c r="O71" s="50" t="s">
        <v>38</v>
      </c>
      <c r="P71" s="8" t="s">
        <v>429</v>
      </c>
      <c r="Q71" s="25">
        <f t="shared" si="1"/>
        <v>1</v>
      </c>
      <c r="R71" s="50" t="s">
        <v>38</v>
      </c>
      <c r="S71" s="25">
        <f t="shared" si="2"/>
        <v>1</v>
      </c>
      <c r="T71" s="50" t="s">
        <v>38</v>
      </c>
      <c r="U71" s="8" t="s">
        <v>430</v>
      </c>
      <c r="V71" s="25">
        <f t="shared" si="3"/>
        <v>2</v>
      </c>
      <c r="W71" s="50" t="s">
        <v>43</v>
      </c>
      <c r="X71" s="25">
        <f t="shared" si="4"/>
        <v>1</v>
      </c>
      <c r="Y71" s="50" t="s">
        <v>38</v>
      </c>
      <c r="Z71" s="25">
        <f t="shared" si="5"/>
        <v>2</v>
      </c>
      <c r="AA71" s="50" t="s">
        <v>43</v>
      </c>
      <c r="AB71" s="25">
        <f t="shared" si="6"/>
        <v>2</v>
      </c>
      <c r="AC71" s="50" t="s">
        <v>43</v>
      </c>
      <c r="AD71" s="25">
        <f t="shared" si="7"/>
        <v>1</v>
      </c>
      <c r="AE71" s="50" t="s">
        <v>38</v>
      </c>
      <c r="AF71" s="25">
        <f t="shared" si="8"/>
        <v>2</v>
      </c>
      <c r="AG71" s="50" t="s">
        <v>43</v>
      </c>
      <c r="AH71" s="25">
        <f t="shared" si="9"/>
        <v>2</v>
      </c>
      <c r="AI71" s="50" t="s">
        <v>43</v>
      </c>
      <c r="AJ71" s="8" t="s">
        <v>431</v>
      </c>
      <c r="AK71" s="25">
        <f t="shared" si="10"/>
        <v>2</v>
      </c>
      <c r="AL71" s="50" t="s">
        <v>43</v>
      </c>
      <c r="AM71" s="25">
        <f t="shared" si="11"/>
        <v>2</v>
      </c>
      <c r="AN71" s="50" t="s">
        <v>43</v>
      </c>
      <c r="AO71" s="25">
        <f t="shared" si="12"/>
        <v>2</v>
      </c>
      <c r="AP71" s="50" t="s">
        <v>43</v>
      </c>
      <c r="AQ71" s="8" t="s">
        <v>432</v>
      </c>
      <c r="AR71" s="9" t="s">
        <v>433</v>
      </c>
    </row>
    <row r="72" spans="1:44" ht="14" x14ac:dyDescent="0.15">
      <c r="A72" s="4">
        <v>45639.43769146991</v>
      </c>
      <c r="B72" s="5" t="s">
        <v>27</v>
      </c>
      <c r="C72" s="5" t="s">
        <v>420</v>
      </c>
      <c r="D72" s="5" t="s">
        <v>58</v>
      </c>
      <c r="E72" s="5" t="s">
        <v>30</v>
      </c>
      <c r="F72" s="5" t="s">
        <v>88</v>
      </c>
      <c r="G72" s="5" t="s">
        <v>48</v>
      </c>
      <c r="I72" s="5" t="s">
        <v>49</v>
      </c>
      <c r="J72" s="5" t="s">
        <v>68</v>
      </c>
      <c r="K72" s="5" t="s">
        <v>50</v>
      </c>
      <c r="L72" s="5">
        <f t="shared" si="13"/>
        <v>2</v>
      </c>
      <c r="M72" s="49" t="s">
        <v>74</v>
      </c>
      <c r="N72" s="24">
        <f t="shared" si="0"/>
        <v>2</v>
      </c>
      <c r="O72" s="49" t="s">
        <v>43</v>
      </c>
      <c r="P72" s="5" t="s">
        <v>434</v>
      </c>
      <c r="Q72" s="24">
        <f t="shared" si="1"/>
        <v>1</v>
      </c>
      <c r="R72" s="49" t="s">
        <v>38</v>
      </c>
      <c r="S72" s="24">
        <f t="shared" si="2"/>
        <v>1</v>
      </c>
      <c r="T72" s="49" t="s">
        <v>38</v>
      </c>
      <c r="U72" s="5" t="s">
        <v>435</v>
      </c>
      <c r="V72" s="24">
        <f t="shared" si="3"/>
        <v>2</v>
      </c>
      <c r="W72" s="49" t="s">
        <v>43</v>
      </c>
      <c r="X72" s="24">
        <f t="shared" si="4"/>
        <v>0</v>
      </c>
      <c r="Y72" s="49" t="s">
        <v>37</v>
      </c>
      <c r="Z72" s="24">
        <f t="shared" si="5"/>
        <v>2</v>
      </c>
      <c r="AA72" s="49" t="s">
        <v>43</v>
      </c>
      <c r="AB72" s="24">
        <f t="shared" si="6"/>
        <v>1</v>
      </c>
      <c r="AC72" s="49" t="s">
        <v>38</v>
      </c>
      <c r="AD72" s="24">
        <f t="shared" si="7"/>
        <v>1</v>
      </c>
      <c r="AE72" s="49" t="s">
        <v>38</v>
      </c>
      <c r="AF72" s="24">
        <f t="shared" si="8"/>
        <v>1</v>
      </c>
      <c r="AG72" s="49" t="s">
        <v>38</v>
      </c>
      <c r="AH72" s="24">
        <f t="shared" si="9"/>
        <v>1</v>
      </c>
      <c r="AI72" s="49" t="s">
        <v>38</v>
      </c>
      <c r="AJ72" s="5" t="s">
        <v>436</v>
      </c>
      <c r="AK72" s="24">
        <f t="shared" si="10"/>
        <v>0</v>
      </c>
      <c r="AL72" s="49" t="s">
        <v>37</v>
      </c>
      <c r="AM72" s="24">
        <f t="shared" si="11"/>
        <v>0</v>
      </c>
      <c r="AN72" s="49" t="s">
        <v>37</v>
      </c>
      <c r="AO72" s="24">
        <f t="shared" si="12"/>
        <v>-1</v>
      </c>
      <c r="AP72" s="49" t="s">
        <v>40</v>
      </c>
      <c r="AQ72" s="5" t="s">
        <v>437</v>
      </c>
      <c r="AR72" s="6" t="s">
        <v>438</v>
      </c>
    </row>
    <row r="73" spans="1:44" ht="14" x14ac:dyDescent="0.15">
      <c r="A73" s="7">
        <v>45639.441819074069</v>
      </c>
      <c r="B73" s="8" t="s">
        <v>439</v>
      </c>
      <c r="C73" s="8" t="s">
        <v>420</v>
      </c>
      <c r="D73" s="8" t="s">
        <v>58</v>
      </c>
      <c r="E73" s="8" t="s">
        <v>30</v>
      </c>
      <c r="F73" s="8" t="s">
        <v>88</v>
      </c>
      <c r="G73" s="8" t="s">
        <v>48</v>
      </c>
      <c r="I73" s="8" t="s">
        <v>104</v>
      </c>
      <c r="J73" s="8" t="s">
        <v>68</v>
      </c>
      <c r="K73" s="8" t="s">
        <v>90</v>
      </c>
      <c r="L73" s="8">
        <f t="shared" si="13"/>
        <v>1</v>
      </c>
      <c r="M73" s="50" t="s">
        <v>38</v>
      </c>
      <c r="N73" s="25">
        <f t="shared" si="0"/>
        <v>1</v>
      </c>
      <c r="O73" s="50" t="s">
        <v>38</v>
      </c>
      <c r="P73" s="8" t="s">
        <v>440</v>
      </c>
      <c r="Q73" s="25">
        <f t="shared" si="1"/>
        <v>0</v>
      </c>
      <c r="R73" s="50" t="s">
        <v>37</v>
      </c>
      <c r="S73" s="25">
        <f t="shared" si="2"/>
        <v>1</v>
      </c>
      <c r="T73" s="50" t="s">
        <v>38</v>
      </c>
      <c r="U73" s="8" t="s">
        <v>441</v>
      </c>
      <c r="V73" s="25">
        <f t="shared" si="3"/>
        <v>2</v>
      </c>
      <c r="W73" s="50" t="s">
        <v>43</v>
      </c>
      <c r="X73" s="25">
        <f t="shared" si="4"/>
        <v>0</v>
      </c>
      <c r="Y73" s="50" t="s">
        <v>37</v>
      </c>
      <c r="Z73" s="25">
        <f t="shared" si="5"/>
        <v>2</v>
      </c>
      <c r="AA73" s="50" t="s">
        <v>43</v>
      </c>
      <c r="AB73" s="25">
        <f t="shared" si="6"/>
        <v>1</v>
      </c>
      <c r="AC73" s="50" t="s">
        <v>38</v>
      </c>
      <c r="AD73" s="25">
        <f t="shared" si="7"/>
        <v>2</v>
      </c>
      <c r="AE73" s="50" t="s">
        <v>43</v>
      </c>
      <c r="AF73" s="25">
        <f t="shared" si="8"/>
        <v>-1</v>
      </c>
      <c r="AG73" s="50" t="s">
        <v>40</v>
      </c>
      <c r="AH73" s="25">
        <f t="shared" si="9"/>
        <v>1</v>
      </c>
      <c r="AI73" s="50" t="s">
        <v>38</v>
      </c>
      <c r="AJ73" s="8" t="s">
        <v>442</v>
      </c>
      <c r="AK73" s="25">
        <f t="shared" si="10"/>
        <v>2</v>
      </c>
      <c r="AL73" s="50" t="s">
        <v>43</v>
      </c>
      <c r="AM73" s="25">
        <f t="shared" si="11"/>
        <v>1</v>
      </c>
      <c r="AN73" s="50" t="s">
        <v>38</v>
      </c>
      <c r="AO73" s="25">
        <f t="shared" si="12"/>
        <v>-1</v>
      </c>
      <c r="AP73" s="50" t="s">
        <v>40</v>
      </c>
      <c r="AQ73" s="8" t="s">
        <v>443</v>
      </c>
      <c r="AR73" s="9" t="s">
        <v>444</v>
      </c>
    </row>
    <row r="74" spans="1:44" ht="14" x14ac:dyDescent="0.15">
      <c r="A74" s="4">
        <v>45639.445083425926</v>
      </c>
      <c r="B74" s="5" t="s">
        <v>109</v>
      </c>
      <c r="C74" s="5" t="s">
        <v>420</v>
      </c>
      <c r="D74" s="5" t="s">
        <v>58</v>
      </c>
      <c r="E74" s="5" t="s">
        <v>30</v>
      </c>
      <c r="F74" s="5" t="s">
        <v>47</v>
      </c>
      <c r="G74" s="5" t="s">
        <v>32</v>
      </c>
      <c r="I74" s="5" t="s">
        <v>49</v>
      </c>
      <c r="J74" s="5" t="s">
        <v>34</v>
      </c>
      <c r="K74" s="5" t="s">
        <v>90</v>
      </c>
      <c r="L74" s="5">
        <f t="shared" si="13"/>
        <v>2</v>
      </c>
      <c r="M74" s="49" t="s">
        <v>74</v>
      </c>
      <c r="N74" s="24">
        <f t="shared" si="0"/>
        <v>2</v>
      </c>
      <c r="O74" s="49" t="s">
        <v>43</v>
      </c>
      <c r="P74" s="5" t="s">
        <v>445</v>
      </c>
      <c r="Q74" s="24">
        <f t="shared" si="1"/>
        <v>1</v>
      </c>
      <c r="R74" s="49" t="s">
        <v>38</v>
      </c>
      <c r="S74" s="24">
        <f t="shared" si="2"/>
        <v>2</v>
      </c>
      <c r="T74" s="49" t="s">
        <v>43</v>
      </c>
      <c r="U74" s="5" t="s">
        <v>446</v>
      </c>
      <c r="V74" s="24">
        <f t="shared" si="3"/>
        <v>2</v>
      </c>
      <c r="W74" s="49" t="s">
        <v>43</v>
      </c>
      <c r="X74" s="24">
        <f t="shared" si="4"/>
        <v>2</v>
      </c>
      <c r="Y74" s="49" t="s">
        <v>43</v>
      </c>
      <c r="Z74" s="24">
        <f t="shared" si="5"/>
        <v>1</v>
      </c>
      <c r="AA74" s="49" t="s">
        <v>38</v>
      </c>
      <c r="AB74" s="24">
        <f t="shared" si="6"/>
        <v>1</v>
      </c>
      <c r="AC74" s="49" t="s">
        <v>38</v>
      </c>
      <c r="AD74" s="24">
        <f t="shared" si="7"/>
        <v>1</v>
      </c>
      <c r="AE74" s="49" t="s">
        <v>38</v>
      </c>
      <c r="AF74" s="24">
        <f t="shared" si="8"/>
        <v>1</v>
      </c>
      <c r="AG74" s="49" t="s">
        <v>38</v>
      </c>
      <c r="AH74" s="24">
        <f t="shared" si="9"/>
        <v>1</v>
      </c>
      <c r="AI74" s="49" t="s">
        <v>38</v>
      </c>
      <c r="AJ74" s="5" t="s">
        <v>447</v>
      </c>
      <c r="AK74" s="24">
        <f t="shared" si="10"/>
        <v>2</v>
      </c>
      <c r="AL74" s="49" t="s">
        <v>43</v>
      </c>
      <c r="AM74" s="24">
        <f t="shared" si="11"/>
        <v>1</v>
      </c>
      <c r="AN74" s="49" t="s">
        <v>38</v>
      </c>
      <c r="AO74" s="24">
        <f t="shared" si="12"/>
        <v>1</v>
      </c>
      <c r="AP74" s="49" t="s">
        <v>38</v>
      </c>
      <c r="AQ74" s="5" t="s">
        <v>448</v>
      </c>
      <c r="AR74" s="6" t="s">
        <v>449</v>
      </c>
    </row>
    <row r="75" spans="1:44" ht="14" x14ac:dyDescent="0.15">
      <c r="A75" s="7">
        <v>45639.44924180556</v>
      </c>
      <c r="B75" s="8" t="s">
        <v>57</v>
      </c>
      <c r="C75" s="8" t="s">
        <v>420</v>
      </c>
      <c r="D75" s="8" t="s">
        <v>58</v>
      </c>
      <c r="E75" s="8" t="s">
        <v>30</v>
      </c>
      <c r="F75" s="8" t="s">
        <v>450</v>
      </c>
      <c r="G75" s="8" t="s">
        <v>32</v>
      </c>
      <c r="I75" s="8" t="s">
        <v>277</v>
      </c>
      <c r="J75" s="8" t="s">
        <v>68</v>
      </c>
      <c r="K75" s="8" t="s">
        <v>90</v>
      </c>
      <c r="L75" s="8">
        <f t="shared" si="13"/>
        <v>-2</v>
      </c>
      <c r="M75" s="50" t="s">
        <v>145</v>
      </c>
      <c r="N75" s="25">
        <f t="shared" si="0"/>
        <v>2</v>
      </c>
      <c r="O75" s="50" t="s">
        <v>43</v>
      </c>
      <c r="P75" s="8" t="s">
        <v>451</v>
      </c>
      <c r="Q75" s="25">
        <f t="shared" si="1"/>
        <v>2</v>
      </c>
      <c r="R75" s="50" t="s">
        <v>43</v>
      </c>
      <c r="S75" s="25">
        <f t="shared" si="2"/>
        <v>2</v>
      </c>
      <c r="T75" s="50" t="s">
        <v>43</v>
      </c>
      <c r="U75" s="8" t="s">
        <v>452</v>
      </c>
      <c r="V75" s="25">
        <f t="shared" si="3"/>
        <v>0</v>
      </c>
      <c r="W75" s="50" t="s">
        <v>37</v>
      </c>
      <c r="X75" s="25">
        <f t="shared" si="4"/>
        <v>-1</v>
      </c>
      <c r="Y75" s="50" t="s">
        <v>40</v>
      </c>
      <c r="Z75" s="25">
        <f t="shared" si="5"/>
        <v>0</v>
      </c>
      <c r="AA75" s="50" t="s">
        <v>37</v>
      </c>
      <c r="AB75" s="25">
        <f t="shared" si="6"/>
        <v>-1</v>
      </c>
      <c r="AC75" s="50" t="s">
        <v>40</v>
      </c>
      <c r="AD75" s="25">
        <f t="shared" si="7"/>
        <v>0</v>
      </c>
      <c r="AE75" s="50" t="s">
        <v>37</v>
      </c>
      <c r="AF75" s="25">
        <f t="shared" si="8"/>
        <v>-1</v>
      </c>
      <c r="AG75" s="50" t="s">
        <v>40</v>
      </c>
      <c r="AH75" s="25">
        <f t="shared" si="9"/>
        <v>0</v>
      </c>
      <c r="AI75" s="50" t="s">
        <v>37</v>
      </c>
      <c r="AJ75" s="8" t="s">
        <v>453</v>
      </c>
      <c r="AK75" s="25">
        <f t="shared" si="10"/>
        <v>0</v>
      </c>
      <c r="AL75" s="50" t="s">
        <v>37</v>
      </c>
      <c r="AM75" s="25">
        <f t="shared" si="11"/>
        <v>0</v>
      </c>
      <c r="AN75" s="50" t="s">
        <v>37</v>
      </c>
      <c r="AO75" s="25">
        <f t="shared" si="12"/>
        <v>-1</v>
      </c>
      <c r="AP75" s="50" t="s">
        <v>40</v>
      </c>
      <c r="AQ75" s="8" t="s">
        <v>454</v>
      </c>
      <c r="AR75" s="9" t="s">
        <v>455</v>
      </c>
    </row>
    <row r="76" spans="1:44" ht="14" x14ac:dyDescent="0.15">
      <c r="A76" s="4">
        <v>45639.451728032407</v>
      </c>
      <c r="B76" s="5" t="s">
        <v>57</v>
      </c>
      <c r="C76" s="5" t="s">
        <v>420</v>
      </c>
      <c r="D76" s="5" t="s">
        <v>29</v>
      </c>
      <c r="E76" s="5" t="s">
        <v>116</v>
      </c>
      <c r="F76" s="5" t="s">
        <v>34</v>
      </c>
      <c r="G76" s="5" t="s">
        <v>32</v>
      </c>
      <c r="H76" s="5" t="s">
        <v>456</v>
      </c>
      <c r="I76" s="5" t="s">
        <v>49</v>
      </c>
      <c r="J76" s="5" t="s">
        <v>34</v>
      </c>
      <c r="K76" s="5" t="s">
        <v>60</v>
      </c>
      <c r="L76" s="5">
        <f t="shared" si="13"/>
        <v>-1</v>
      </c>
      <c r="M76" s="49" t="s">
        <v>40</v>
      </c>
      <c r="N76" s="24">
        <f t="shared" si="0"/>
        <v>-1</v>
      </c>
      <c r="O76" s="49" t="s">
        <v>40</v>
      </c>
      <c r="P76" s="5" t="s">
        <v>457</v>
      </c>
      <c r="Q76" s="24">
        <f t="shared" si="1"/>
        <v>-1</v>
      </c>
      <c r="R76" s="49" t="s">
        <v>40</v>
      </c>
      <c r="S76" s="24">
        <f t="shared" si="2"/>
        <v>1</v>
      </c>
      <c r="T76" s="49" t="s">
        <v>38</v>
      </c>
      <c r="U76" s="5" t="s">
        <v>458</v>
      </c>
      <c r="V76" s="24">
        <f t="shared" si="3"/>
        <v>1</v>
      </c>
      <c r="W76" s="49" t="s">
        <v>38</v>
      </c>
      <c r="X76" s="24">
        <f t="shared" si="4"/>
        <v>2</v>
      </c>
      <c r="Y76" s="49" t="s">
        <v>43</v>
      </c>
      <c r="Z76" s="24">
        <f t="shared" si="5"/>
        <v>1</v>
      </c>
      <c r="AA76" s="49" t="s">
        <v>38</v>
      </c>
      <c r="AB76" s="24">
        <f t="shared" si="6"/>
        <v>1</v>
      </c>
      <c r="AC76" s="49" t="s">
        <v>38</v>
      </c>
      <c r="AD76" s="24">
        <f t="shared" si="7"/>
        <v>1</v>
      </c>
      <c r="AE76" s="49" t="s">
        <v>38</v>
      </c>
      <c r="AF76" s="24">
        <f t="shared" si="8"/>
        <v>1</v>
      </c>
      <c r="AG76" s="49" t="s">
        <v>38</v>
      </c>
      <c r="AH76" s="24">
        <f t="shared" si="9"/>
        <v>1</v>
      </c>
      <c r="AI76" s="49" t="s">
        <v>38</v>
      </c>
      <c r="AJ76" s="5" t="s">
        <v>459</v>
      </c>
      <c r="AK76" s="24">
        <f t="shared" si="10"/>
        <v>1</v>
      </c>
      <c r="AL76" s="49" t="s">
        <v>38</v>
      </c>
      <c r="AM76" s="24">
        <f t="shared" si="11"/>
        <v>2</v>
      </c>
      <c r="AN76" s="49" t="s">
        <v>43</v>
      </c>
      <c r="AO76" s="24">
        <f t="shared" si="12"/>
        <v>2</v>
      </c>
      <c r="AP76" s="49" t="s">
        <v>43</v>
      </c>
      <c r="AQ76" s="5" t="s">
        <v>460</v>
      </c>
      <c r="AR76" s="6" t="s">
        <v>461</v>
      </c>
    </row>
    <row r="77" spans="1:44" ht="14" x14ac:dyDescent="0.15">
      <c r="A77" s="7">
        <v>45639.453764282407</v>
      </c>
      <c r="B77" s="8" t="s">
        <v>109</v>
      </c>
      <c r="C77" s="8" t="s">
        <v>420</v>
      </c>
      <c r="D77" s="8" t="s">
        <v>58</v>
      </c>
      <c r="E77" s="8" t="s">
        <v>30</v>
      </c>
      <c r="F77" s="8" t="s">
        <v>88</v>
      </c>
      <c r="G77" s="8" t="s">
        <v>32</v>
      </c>
      <c r="I77" s="8" t="s">
        <v>81</v>
      </c>
      <c r="J77" s="8" t="s">
        <v>68</v>
      </c>
      <c r="K77" s="8" t="s">
        <v>50</v>
      </c>
      <c r="L77" s="8">
        <f t="shared" si="13"/>
        <v>2</v>
      </c>
      <c r="M77" s="50" t="s">
        <v>74</v>
      </c>
      <c r="N77" s="25">
        <f t="shared" si="0"/>
        <v>1</v>
      </c>
      <c r="O77" s="50" t="s">
        <v>38</v>
      </c>
      <c r="P77" s="8" t="s">
        <v>462</v>
      </c>
      <c r="Q77" s="25">
        <f t="shared" si="1"/>
        <v>0</v>
      </c>
      <c r="R77" s="50" t="s">
        <v>37</v>
      </c>
      <c r="S77" s="25">
        <f t="shared" si="2"/>
        <v>1</v>
      </c>
      <c r="T77" s="50" t="s">
        <v>38</v>
      </c>
      <c r="U77" s="8" t="s">
        <v>463</v>
      </c>
      <c r="V77" s="25">
        <f t="shared" si="3"/>
        <v>1</v>
      </c>
      <c r="W77" s="50" t="s">
        <v>38</v>
      </c>
      <c r="X77" s="25">
        <f t="shared" si="4"/>
        <v>0</v>
      </c>
      <c r="Y77" s="50" t="s">
        <v>37</v>
      </c>
      <c r="Z77" s="25">
        <f t="shared" si="5"/>
        <v>0</v>
      </c>
      <c r="AA77" s="50" t="s">
        <v>37</v>
      </c>
      <c r="AB77" s="25">
        <f t="shared" si="6"/>
        <v>1</v>
      </c>
      <c r="AC77" s="50" t="s">
        <v>38</v>
      </c>
      <c r="AD77" s="25">
        <f t="shared" si="7"/>
        <v>2</v>
      </c>
      <c r="AE77" s="50" t="s">
        <v>43</v>
      </c>
      <c r="AF77" s="25">
        <f t="shared" si="8"/>
        <v>1</v>
      </c>
      <c r="AG77" s="50" t="s">
        <v>38</v>
      </c>
      <c r="AH77" s="25">
        <f t="shared" si="9"/>
        <v>0</v>
      </c>
      <c r="AI77" s="50" t="s">
        <v>37</v>
      </c>
      <c r="AJ77" s="8" t="s">
        <v>464</v>
      </c>
      <c r="AK77" s="25">
        <f t="shared" si="10"/>
        <v>2</v>
      </c>
      <c r="AL77" s="50" t="s">
        <v>43</v>
      </c>
      <c r="AM77" s="25">
        <f t="shared" si="11"/>
        <v>1</v>
      </c>
      <c r="AN77" s="50" t="s">
        <v>38</v>
      </c>
      <c r="AO77" s="25">
        <f t="shared" si="12"/>
        <v>-1</v>
      </c>
      <c r="AP77" s="50" t="s">
        <v>40</v>
      </c>
      <c r="AQ77" s="8" t="s">
        <v>465</v>
      </c>
      <c r="AR77" s="9" t="s">
        <v>466</v>
      </c>
    </row>
    <row r="78" spans="1:44" ht="14" x14ac:dyDescent="0.15">
      <c r="A78" s="4">
        <v>45639.457537511575</v>
      </c>
      <c r="B78" s="5" t="s">
        <v>467</v>
      </c>
      <c r="C78" s="5" t="s">
        <v>420</v>
      </c>
      <c r="D78" s="5" t="s">
        <v>58</v>
      </c>
      <c r="E78" s="5" t="s">
        <v>30</v>
      </c>
      <c r="F78" s="5" t="s">
        <v>88</v>
      </c>
      <c r="G78" s="5" t="s">
        <v>48</v>
      </c>
      <c r="I78" s="5" t="s">
        <v>49</v>
      </c>
      <c r="J78" s="5" t="s">
        <v>35</v>
      </c>
      <c r="K78" s="5" t="s">
        <v>50</v>
      </c>
      <c r="L78" s="5">
        <f t="shared" si="13"/>
        <v>1</v>
      </c>
      <c r="M78" s="49" t="s">
        <v>38</v>
      </c>
      <c r="N78" s="24">
        <f t="shared" si="0"/>
        <v>1</v>
      </c>
      <c r="O78" s="49" t="s">
        <v>38</v>
      </c>
      <c r="P78" s="5" t="s">
        <v>468</v>
      </c>
      <c r="Q78" s="24">
        <f t="shared" si="1"/>
        <v>0</v>
      </c>
      <c r="R78" s="49" t="s">
        <v>37</v>
      </c>
      <c r="S78" s="24">
        <f t="shared" si="2"/>
        <v>0</v>
      </c>
      <c r="T78" s="49" t="s">
        <v>37</v>
      </c>
      <c r="U78" s="5" t="s">
        <v>469</v>
      </c>
      <c r="V78" s="24">
        <f t="shared" si="3"/>
        <v>0</v>
      </c>
      <c r="W78" s="49" t="s">
        <v>37</v>
      </c>
      <c r="X78" s="24">
        <f t="shared" si="4"/>
        <v>0</v>
      </c>
      <c r="Y78" s="49" t="s">
        <v>37</v>
      </c>
      <c r="Z78" s="24">
        <f t="shared" si="5"/>
        <v>0</v>
      </c>
      <c r="AA78" s="49" t="s">
        <v>37</v>
      </c>
      <c r="AB78" s="24">
        <f t="shared" si="6"/>
        <v>0</v>
      </c>
      <c r="AC78" s="49" t="s">
        <v>37</v>
      </c>
      <c r="AD78" s="24">
        <f t="shared" si="7"/>
        <v>2</v>
      </c>
      <c r="AE78" s="49" t="s">
        <v>43</v>
      </c>
      <c r="AF78" s="24">
        <f t="shared" si="8"/>
        <v>-1</v>
      </c>
      <c r="AG78" s="49" t="s">
        <v>40</v>
      </c>
      <c r="AH78" s="24">
        <f t="shared" si="9"/>
        <v>-2</v>
      </c>
      <c r="AI78" s="49" t="s">
        <v>53</v>
      </c>
      <c r="AJ78" s="5" t="s">
        <v>470</v>
      </c>
      <c r="AK78" s="24">
        <f t="shared" si="10"/>
        <v>0</v>
      </c>
      <c r="AL78" s="49" t="s">
        <v>37</v>
      </c>
      <c r="AM78" s="24">
        <f t="shared" si="11"/>
        <v>-1</v>
      </c>
      <c r="AN78" s="49" t="s">
        <v>40</v>
      </c>
      <c r="AO78" s="24">
        <f t="shared" si="12"/>
        <v>2</v>
      </c>
      <c r="AP78" s="49" t="s">
        <v>43</v>
      </c>
      <c r="AQ78" s="5" t="s">
        <v>471</v>
      </c>
      <c r="AR78" s="6" t="s">
        <v>472</v>
      </c>
    </row>
    <row r="79" spans="1:44" ht="14" x14ac:dyDescent="0.15">
      <c r="A79" s="7">
        <v>45639.458701747688</v>
      </c>
      <c r="B79" s="8" t="s">
        <v>283</v>
      </c>
      <c r="C79" s="8" t="s">
        <v>420</v>
      </c>
      <c r="D79" s="8" t="s">
        <v>29</v>
      </c>
      <c r="E79" s="8" t="s">
        <v>30</v>
      </c>
      <c r="F79" s="8" t="s">
        <v>88</v>
      </c>
      <c r="G79" s="8" t="s">
        <v>48</v>
      </c>
      <c r="H79" s="8" t="s">
        <v>473</v>
      </c>
      <c r="I79" s="8" t="s">
        <v>277</v>
      </c>
      <c r="J79" s="8" t="s">
        <v>122</v>
      </c>
      <c r="K79" s="8" t="s">
        <v>50</v>
      </c>
      <c r="L79" s="8">
        <f t="shared" si="13"/>
        <v>0</v>
      </c>
      <c r="M79" s="50" t="s">
        <v>37</v>
      </c>
      <c r="N79" s="25">
        <f t="shared" si="0"/>
        <v>2</v>
      </c>
      <c r="O79" s="50" t="s">
        <v>43</v>
      </c>
      <c r="P79" s="8" t="s">
        <v>474</v>
      </c>
      <c r="Q79" s="25">
        <f t="shared" si="1"/>
        <v>-1</v>
      </c>
      <c r="R79" s="50" t="s">
        <v>40</v>
      </c>
      <c r="S79" s="25">
        <f t="shared" si="2"/>
        <v>1</v>
      </c>
      <c r="T79" s="50" t="s">
        <v>38</v>
      </c>
      <c r="U79" s="8" t="s">
        <v>475</v>
      </c>
      <c r="V79" s="25">
        <f t="shared" si="3"/>
        <v>1</v>
      </c>
      <c r="W79" s="50" t="s">
        <v>38</v>
      </c>
      <c r="X79" s="25">
        <f t="shared" si="4"/>
        <v>0</v>
      </c>
      <c r="Y79" s="50" t="s">
        <v>37</v>
      </c>
      <c r="Z79" s="25">
        <f t="shared" si="5"/>
        <v>1</v>
      </c>
      <c r="AA79" s="50" t="s">
        <v>38</v>
      </c>
      <c r="AB79" s="25">
        <f t="shared" si="6"/>
        <v>1</v>
      </c>
      <c r="AC79" s="50" t="s">
        <v>38</v>
      </c>
      <c r="AD79" s="25">
        <f t="shared" si="7"/>
        <v>1</v>
      </c>
      <c r="AE79" s="50" t="s">
        <v>38</v>
      </c>
      <c r="AF79" s="25">
        <f t="shared" si="8"/>
        <v>-1</v>
      </c>
      <c r="AG79" s="50" t="s">
        <v>40</v>
      </c>
      <c r="AH79" s="25">
        <f t="shared" si="9"/>
        <v>1</v>
      </c>
      <c r="AI79" s="50" t="s">
        <v>38</v>
      </c>
      <c r="AJ79" s="8" t="s">
        <v>476</v>
      </c>
      <c r="AK79" s="25">
        <f t="shared" si="10"/>
        <v>1</v>
      </c>
      <c r="AL79" s="50" t="s">
        <v>38</v>
      </c>
      <c r="AM79" s="25">
        <f t="shared" si="11"/>
        <v>0</v>
      </c>
      <c r="AN79" s="50" t="s">
        <v>37</v>
      </c>
      <c r="AO79" s="25">
        <f t="shared" si="12"/>
        <v>1</v>
      </c>
      <c r="AP79" s="50" t="s">
        <v>38</v>
      </c>
      <c r="AQ79" s="8" t="s">
        <v>477</v>
      </c>
      <c r="AR79" s="9" t="s">
        <v>128</v>
      </c>
    </row>
    <row r="80" spans="1:44" ht="14" x14ac:dyDescent="0.15">
      <c r="A80" s="4">
        <v>45639.459603935189</v>
      </c>
      <c r="B80" s="5" t="s">
        <v>478</v>
      </c>
      <c r="C80" s="5" t="s">
        <v>420</v>
      </c>
      <c r="D80" s="5" t="s">
        <v>58</v>
      </c>
      <c r="E80" s="5" t="s">
        <v>30</v>
      </c>
      <c r="F80" s="5" t="s">
        <v>88</v>
      </c>
      <c r="G80" s="5" t="s">
        <v>48</v>
      </c>
      <c r="H80" s="5" t="s">
        <v>479</v>
      </c>
      <c r="I80" s="5" t="s">
        <v>480</v>
      </c>
      <c r="J80" s="5" t="s">
        <v>35</v>
      </c>
      <c r="K80" s="5" t="s">
        <v>90</v>
      </c>
      <c r="L80" s="5">
        <f t="shared" si="13"/>
        <v>2</v>
      </c>
      <c r="M80" s="49" t="s">
        <v>74</v>
      </c>
      <c r="N80" s="24">
        <f t="shared" si="0"/>
        <v>1</v>
      </c>
      <c r="O80" s="49" t="s">
        <v>38</v>
      </c>
      <c r="P80" s="5" t="s">
        <v>481</v>
      </c>
      <c r="Q80" s="24">
        <f t="shared" si="1"/>
        <v>1</v>
      </c>
      <c r="R80" s="49" t="s">
        <v>38</v>
      </c>
      <c r="S80" s="24">
        <f t="shared" si="2"/>
        <v>1</v>
      </c>
      <c r="T80" s="49" t="s">
        <v>38</v>
      </c>
      <c r="U80" s="5" t="s">
        <v>482</v>
      </c>
      <c r="V80" s="24">
        <f t="shared" si="3"/>
        <v>1</v>
      </c>
      <c r="W80" s="49" t="s">
        <v>38</v>
      </c>
      <c r="X80" s="24">
        <f t="shared" si="4"/>
        <v>1</v>
      </c>
      <c r="Y80" s="49" t="s">
        <v>38</v>
      </c>
      <c r="Z80" s="24">
        <f t="shared" si="5"/>
        <v>1</v>
      </c>
      <c r="AA80" s="49" t="s">
        <v>38</v>
      </c>
      <c r="AB80" s="24">
        <f t="shared" si="6"/>
        <v>2</v>
      </c>
      <c r="AC80" s="49" t="s">
        <v>43</v>
      </c>
      <c r="AD80" s="24">
        <f t="shared" si="7"/>
        <v>1</v>
      </c>
      <c r="AE80" s="49" t="s">
        <v>38</v>
      </c>
      <c r="AF80" s="24">
        <f t="shared" si="8"/>
        <v>2</v>
      </c>
      <c r="AG80" s="49" t="s">
        <v>43</v>
      </c>
      <c r="AH80" s="24">
        <f t="shared" si="9"/>
        <v>2</v>
      </c>
      <c r="AI80" s="49" t="s">
        <v>43</v>
      </c>
      <c r="AJ80" s="5" t="s">
        <v>483</v>
      </c>
      <c r="AK80" s="24">
        <f t="shared" si="10"/>
        <v>2</v>
      </c>
      <c r="AL80" s="49" t="s">
        <v>43</v>
      </c>
      <c r="AM80" s="24">
        <f t="shared" si="11"/>
        <v>2</v>
      </c>
      <c r="AN80" s="49" t="s">
        <v>43</v>
      </c>
      <c r="AO80" s="24">
        <f t="shared" si="12"/>
        <v>-2</v>
      </c>
      <c r="AP80" s="49" t="s">
        <v>53</v>
      </c>
      <c r="AQ80" s="5" t="s">
        <v>484</v>
      </c>
      <c r="AR80" s="6" t="s">
        <v>485</v>
      </c>
    </row>
    <row r="81" spans="1:44" ht="14" x14ac:dyDescent="0.15">
      <c r="A81" s="7">
        <v>45639.46015543981</v>
      </c>
      <c r="B81" s="8" t="s">
        <v>486</v>
      </c>
      <c r="C81" s="8" t="s">
        <v>420</v>
      </c>
      <c r="D81" s="8" t="s">
        <v>58</v>
      </c>
      <c r="E81" s="8" t="s">
        <v>30</v>
      </c>
      <c r="F81" s="8" t="s">
        <v>88</v>
      </c>
      <c r="G81" s="8" t="s">
        <v>32</v>
      </c>
      <c r="H81" s="8" t="s">
        <v>487</v>
      </c>
      <c r="I81" s="8" t="s">
        <v>49</v>
      </c>
      <c r="J81" s="8" t="s">
        <v>34</v>
      </c>
      <c r="K81" s="8" t="s">
        <v>60</v>
      </c>
      <c r="L81" s="8">
        <f t="shared" si="13"/>
        <v>1</v>
      </c>
      <c r="M81" s="50" t="s">
        <v>38</v>
      </c>
      <c r="N81" s="25">
        <f t="shared" si="0"/>
        <v>1</v>
      </c>
      <c r="O81" s="50" t="s">
        <v>38</v>
      </c>
      <c r="P81" s="8" t="s">
        <v>488</v>
      </c>
      <c r="Q81" s="25">
        <f t="shared" si="1"/>
        <v>2</v>
      </c>
      <c r="R81" s="50" t="s">
        <v>43</v>
      </c>
      <c r="S81" s="25">
        <f t="shared" si="2"/>
        <v>1</v>
      </c>
      <c r="T81" s="50" t="s">
        <v>38</v>
      </c>
      <c r="U81" s="8" t="s">
        <v>489</v>
      </c>
      <c r="V81" s="25">
        <f t="shared" si="3"/>
        <v>1</v>
      </c>
      <c r="W81" s="50" t="s">
        <v>38</v>
      </c>
      <c r="X81" s="25">
        <f t="shared" si="4"/>
        <v>0</v>
      </c>
      <c r="Y81" s="50" t="s">
        <v>37</v>
      </c>
      <c r="Z81" s="25">
        <f t="shared" si="5"/>
        <v>2</v>
      </c>
      <c r="AA81" s="50" t="s">
        <v>43</v>
      </c>
      <c r="AB81" s="25">
        <f t="shared" si="6"/>
        <v>2</v>
      </c>
      <c r="AC81" s="50" t="s">
        <v>43</v>
      </c>
      <c r="AD81" s="25">
        <f t="shared" si="7"/>
        <v>-1</v>
      </c>
      <c r="AE81" s="50" t="s">
        <v>40</v>
      </c>
      <c r="AF81" s="25">
        <f t="shared" si="8"/>
        <v>2</v>
      </c>
      <c r="AG81" s="50" t="s">
        <v>43</v>
      </c>
      <c r="AH81" s="25">
        <f t="shared" si="9"/>
        <v>2</v>
      </c>
      <c r="AI81" s="50" t="s">
        <v>43</v>
      </c>
      <c r="AJ81" s="8" t="s">
        <v>490</v>
      </c>
      <c r="AK81" s="25">
        <f t="shared" si="10"/>
        <v>2</v>
      </c>
      <c r="AL81" s="50" t="s">
        <v>43</v>
      </c>
      <c r="AM81" s="25">
        <f t="shared" si="11"/>
        <v>2</v>
      </c>
      <c r="AN81" s="50" t="s">
        <v>43</v>
      </c>
      <c r="AO81" s="25">
        <f t="shared" si="12"/>
        <v>-1</v>
      </c>
      <c r="AP81" s="50" t="s">
        <v>40</v>
      </c>
      <c r="AQ81" s="8" t="s">
        <v>491</v>
      </c>
      <c r="AR81" s="9" t="s">
        <v>492</v>
      </c>
    </row>
    <row r="82" spans="1:44" ht="14" x14ac:dyDescent="0.15">
      <c r="A82" s="4">
        <v>45639.460695057875</v>
      </c>
      <c r="B82" s="5" t="s">
        <v>182</v>
      </c>
      <c r="C82" s="5" t="s">
        <v>420</v>
      </c>
      <c r="D82" s="5" t="s">
        <v>58</v>
      </c>
      <c r="E82" s="5" t="s">
        <v>30</v>
      </c>
      <c r="F82" s="5" t="s">
        <v>67</v>
      </c>
      <c r="G82" s="5" t="s">
        <v>34</v>
      </c>
      <c r="I82" s="5" t="s">
        <v>277</v>
      </c>
      <c r="J82" s="5" t="s">
        <v>35</v>
      </c>
      <c r="K82" s="5" t="s">
        <v>36</v>
      </c>
      <c r="L82" s="5">
        <f t="shared" si="13"/>
        <v>2</v>
      </c>
      <c r="M82" s="49" t="s">
        <v>74</v>
      </c>
      <c r="N82" s="24">
        <f t="shared" si="0"/>
        <v>1</v>
      </c>
      <c r="O82" s="49" t="s">
        <v>38</v>
      </c>
      <c r="P82" s="5" t="s">
        <v>493</v>
      </c>
      <c r="Q82" s="24">
        <f t="shared" si="1"/>
        <v>1</v>
      </c>
      <c r="R82" s="49" t="s">
        <v>38</v>
      </c>
      <c r="S82" s="24">
        <f t="shared" si="2"/>
        <v>-1</v>
      </c>
      <c r="T82" s="49" t="s">
        <v>40</v>
      </c>
      <c r="U82" s="5" t="s">
        <v>494</v>
      </c>
      <c r="V82" s="24">
        <f t="shared" si="3"/>
        <v>2</v>
      </c>
      <c r="W82" s="49" t="s">
        <v>43</v>
      </c>
      <c r="X82" s="24">
        <f t="shared" si="4"/>
        <v>0</v>
      </c>
      <c r="Y82" s="49" t="s">
        <v>37</v>
      </c>
      <c r="Z82" s="24">
        <f t="shared" si="5"/>
        <v>-1</v>
      </c>
      <c r="AA82" s="49" t="s">
        <v>40</v>
      </c>
      <c r="AB82" s="24">
        <f t="shared" si="6"/>
        <v>-1</v>
      </c>
      <c r="AC82" s="49" t="s">
        <v>40</v>
      </c>
      <c r="AD82" s="24">
        <f t="shared" si="7"/>
        <v>-1</v>
      </c>
      <c r="AE82" s="49" t="s">
        <v>40</v>
      </c>
      <c r="AF82" s="24">
        <f t="shared" si="8"/>
        <v>1</v>
      </c>
      <c r="AG82" s="49" t="s">
        <v>38</v>
      </c>
      <c r="AH82" s="24">
        <f t="shared" si="9"/>
        <v>-1</v>
      </c>
      <c r="AI82" s="49" t="s">
        <v>40</v>
      </c>
      <c r="AJ82" s="5" t="s">
        <v>495</v>
      </c>
      <c r="AK82" s="24">
        <f t="shared" si="10"/>
        <v>2</v>
      </c>
      <c r="AL82" s="49" t="s">
        <v>43</v>
      </c>
      <c r="AM82" s="24">
        <f t="shared" si="11"/>
        <v>2</v>
      </c>
      <c r="AN82" s="49" t="s">
        <v>43</v>
      </c>
      <c r="AO82" s="24">
        <f t="shared" si="12"/>
        <v>-1</v>
      </c>
      <c r="AP82" s="49" t="s">
        <v>40</v>
      </c>
      <c r="AQ82" s="5" t="s">
        <v>496</v>
      </c>
      <c r="AR82" s="6" t="s">
        <v>497</v>
      </c>
    </row>
    <row r="83" spans="1:44" ht="14" x14ac:dyDescent="0.15">
      <c r="A83" s="7">
        <v>45639.4609571412</v>
      </c>
      <c r="B83" s="8" t="s">
        <v>498</v>
      </c>
      <c r="C83" s="8" t="s">
        <v>420</v>
      </c>
      <c r="D83" s="8" t="s">
        <v>58</v>
      </c>
      <c r="E83" s="8" t="s">
        <v>30</v>
      </c>
      <c r="F83" s="8" t="s">
        <v>88</v>
      </c>
      <c r="G83" s="8" t="s">
        <v>32</v>
      </c>
      <c r="H83" s="8" t="s">
        <v>499</v>
      </c>
      <c r="I83" s="8" t="s">
        <v>81</v>
      </c>
      <c r="J83" s="8" t="s">
        <v>68</v>
      </c>
      <c r="K83" s="8" t="s">
        <v>36</v>
      </c>
      <c r="L83" s="8">
        <f t="shared" si="13"/>
        <v>1</v>
      </c>
      <c r="M83" s="50" t="s">
        <v>38</v>
      </c>
      <c r="N83" s="25">
        <f t="shared" si="0"/>
        <v>-1</v>
      </c>
      <c r="O83" s="50" t="s">
        <v>40</v>
      </c>
      <c r="P83" s="8" t="s">
        <v>500</v>
      </c>
      <c r="Q83" s="25">
        <f t="shared" si="1"/>
        <v>0</v>
      </c>
      <c r="R83" s="50" t="s">
        <v>37</v>
      </c>
      <c r="S83" s="25">
        <f t="shared" si="2"/>
        <v>1</v>
      </c>
      <c r="T83" s="50" t="s">
        <v>38</v>
      </c>
      <c r="U83" s="8" t="s">
        <v>501</v>
      </c>
      <c r="V83" s="25">
        <f t="shared" si="3"/>
        <v>1</v>
      </c>
      <c r="W83" s="50" t="s">
        <v>38</v>
      </c>
      <c r="X83" s="25">
        <f t="shared" si="4"/>
        <v>1</v>
      </c>
      <c r="Y83" s="50" t="s">
        <v>38</v>
      </c>
      <c r="Z83" s="25">
        <f t="shared" si="5"/>
        <v>1</v>
      </c>
      <c r="AA83" s="50" t="s">
        <v>38</v>
      </c>
      <c r="AB83" s="25">
        <f t="shared" si="6"/>
        <v>2</v>
      </c>
      <c r="AC83" s="50" t="s">
        <v>43</v>
      </c>
      <c r="AD83" s="25">
        <f t="shared" si="7"/>
        <v>2</v>
      </c>
      <c r="AE83" s="50" t="s">
        <v>43</v>
      </c>
      <c r="AF83" s="25">
        <f t="shared" si="8"/>
        <v>0</v>
      </c>
      <c r="AG83" s="50" t="s">
        <v>37</v>
      </c>
      <c r="AH83" s="25">
        <f t="shared" si="9"/>
        <v>1</v>
      </c>
      <c r="AI83" s="50" t="s">
        <v>38</v>
      </c>
      <c r="AJ83" s="8" t="s">
        <v>502</v>
      </c>
      <c r="AK83" s="25">
        <f t="shared" si="10"/>
        <v>1</v>
      </c>
      <c r="AL83" s="50" t="s">
        <v>38</v>
      </c>
      <c r="AM83" s="25">
        <f t="shared" si="11"/>
        <v>0</v>
      </c>
      <c r="AN83" s="50" t="s">
        <v>37</v>
      </c>
      <c r="AO83" s="25">
        <f t="shared" si="12"/>
        <v>-1</v>
      </c>
      <c r="AP83" s="50" t="s">
        <v>40</v>
      </c>
      <c r="AQ83" s="8" t="s">
        <v>503</v>
      </c>
      <c r="AR83" s="9" t="s">
        <v>504</v>
      </c>
    </row>
    <row r="84" spans="1:44" ht="14" x14ac:dyDescent="0.15">
      <c r="A84" s="4">
        <v>45639.462307870373</v>
      </c>
      <c r="B84" s="5" t="s">
        <v>27</v>
      </c>
      <c r="C84" s="5" t="s">
        <v>420</v>
      </c>
      <c r="D84" s="5" t="s">
        <v>29</v>
      </c>
      <c r="E84" s="5" t="s">
        <v>30</v>
      </c>
      <c r="F84" s="5" t="s">
        <v>34</v>
      </c>
      <c r="G84" s="5" t="s">
        <v>32</v>
      </c>
      <c r="H84" s="5" t="s">
        <v>505</v>
      </c>
      <c r="I84" s="5" t="s">
        <v>34</v>
      </c>
      <c r="J84" s="5" t="s">
        <v>122</v>
      </c>
      <c r="K84" s="5" t="s">
        <v>36</v>
      </c>
      <c r="L84" s="5">
        <f t="shared" si="13"/>
        <v>1</v>
      </c>
      <c r="M84" s="49" t="s">
        <v>38</v>
      </c>
      <c r="N84" s="24">
        <f t="shared" si="0"/>
        <v>1</v>
      </c>
      <c r="O84" s="49" t="s">
        <v>38</v>
      </c>
      <c r="P84" s="5" t="s">
        <v>506</v>
      </c>
      <c r="Q84" s="24">
        <f t="shared" si="1"/>
        <v>1</v>
      </c>
      <c r="R84" s="49" t="s">
        <v>38</v>
      </c>
      <c r="S84" s="24">
        <f t="shared" si="2"/>
        <v>1</v>
      </c>
      <c r="T84" s="49" t="s">
        <v>38</v>
      </c>
      <c r="U84" s="5" t="s">
        <v>507</v>
      </c>
      <c r="V84" s="24">
        <f t="shared" si="3"/>
        <v>1</v>
      </c>
      <c r="W84" s="49" t="s">
        <v>38</v>
      </c>
      <c r="X84" s="24">
        <f t="shared" si="4"/>
        <v>-1</v>
      </c>
      <c r="Y84" s="49" t="s">
        <v>40</v>
      </c>
      <c r="Z84" s="24">
        <f t="shared" si="5"/>
        <v>1</v>
      </c>
      <c r="AA84" s="49" t="s">
        <v>38</v>
      </c>
      <c r="AB84" s="24">
        <f t="shared" si="6"/>
        <v>1</v>
      </c>
      <c r="AC84" s="49" t="s">
        <v>38</v>
      </c>
      <c r="AD84" s="24">
        <f t="shared" si="7"/>
        <v>1</v>
      </c>
      <c r="AE84" s="49" t="s">
        <v>38</v>
      </c>
      <c r="AF84" s="24">
        <f t="shared" si="8"/>
        <v>0</v>
      </c>
      <c r="AG84" s="49" t="s">
        <v>37</v>
      </c>
      <c r="AH84" s="24">
        <f t="shared" si="9"/>
        <v>1</v>
      </c>
      <c r="AI84" s="49" t="s">
        <v>38</v>
      </c>
      <c r="AJ84" s="5" t="s">
        <v>508</v>
      </c>
      <c r="AK84" s="24">
        <f t="shared" si="10"/>
        <v>1</v>
      </c>
      <c r="AL84" s="49" t="s">
        <v>38</v>
      </c>
      <c r="AM84" s="24">
        <f t="shared" si="11"/>
        <v>0</v>
      </c>
      <c r="AN84" s="49" t="s">
        <v>37</v>
      </c>
      <c r="AO84" s="24">
        <f t="shared" si="12"/>
        <v>-1</v>
      </c>
      <c r="AP84" s="49" t="s">
        <v>40</v>
      </c>
      <c r="AQ84" s="5" t="s">
        <v>509</v>
      </c>
      <c r="AR84" s="6" t="s">
        <v>510</v>
      </c>
    </row>
    <row r="85" spans="1:44" ht="14" x14ac:dyDescent="0.15">
      <c r="A85" s="7">
        <v>45639.463467152775</v>
      </c>
      <c r="B85" s="8" t="s">
        <v>57</v>
      </c>
      <c r="C85" s="8" t="s">
        <v>420</v>
      </c>
      <c r="D85" s="8" t="s">
        <v>58</v>
      </c>
      <c r="E85" s="8" t="s">
        <v>116</v>
      </c>
      <c r="F85" s="8" t="s">
        <v>47</v>
      </c>
      <c r="G85" s="8" t="s">
        <v>48</v>
      </c>
      <c r="I85" s="8" t="s">
        <v>480</v>
      </c>
      <c r="J85" s="8" t="s">
        <v>68</v>
      </c>
      <c r="K85" s="8" t="s">
        <v>36</v>
      </c>
      <c r="L85" s="8">
        <f t="shared" si="13"/>
        <v>2</v>
      </c>
      <c r="M85" s="50" t="s">
        <v>74</v>
      </c>
      <c r="N85" s="25">
        <f t="shared" si="0"/>
        <v>1</v>
      </c>
      <c r="O85" s="50" t="s">
        <v>38</v>
      </c>
      <c r="P85" s="8" t="s">
        <v>511</v>
      </c>
      <c r="Q85" s="25">
        <f t="shared" si="1"/>
        <v>1</v>
      </c>
      <c r="R85" s="50" t="s">
        <v>38</v>
      </c>
      <c r="S85" s="25">
        <f t="shared" si="2"/>
        <v>-1</v>
      </c>
      <c r="T85" s="50" t="s">
        <v>40</v>
      </c>
      <c r="U85" s="8" t="s">
        <v>512</v>
      </c>
      <c r="V85" s="25">
        <f t="shared" si="3"/>
        <v>-1</v>
      </c>
      <c r="W85" s="50" t="s">
        <v>40</v>
      </c>
      <c r="X85" s="25">
        <f t="shared" si="4"/>
        <v>-1</v>
      </c>
      <c r="Y85" s="50" t="s">
        <v>40</v>
      </c>
      <c r="Z85" s="25">
        <f t="shared" si="5"/>
        <v>1</v>
      </c>
      <c r="AA85" s="50" t="s">
        <v>38</v>
      </c>
      <c r="AB85" s="25">
        <f t="shared" si="6"/>
        <v>1</v>
      </c>
      <c r="AC85" s="50" t="s">
        <v>38</v>
      </c>
      <c r="AD85" s="25">
        <f t="shared" si="7"/>
        <v>-1</v>
      </c>
      <c r="AE85" s="50" t="s">
        <v>40</v>
      </c>
      <c r="AF85" s="25">
        <f t="shared" si="8"/>
        <v>1</v>
      </c>
      <c r="AG85" s="50" t="s">
        <v>38</v>
      </c>
      <c r="AH85" s="25">
        <f t="shared" si="9"/>
        <v>1</v>
      </c>
      <c r="AI85" s="50" t="s">
        <v>38</v>
      </c>
      <c r="AJ85" s="8" t="s">
        <v>513</v>
      </c>
      <c r="AK85" s="25">
        <f t="shared" si="10"/>
        <v>1</v>
      </c>
      <c r="AL85" s="50" t="s">
        <v>38</v>
      </c>
      <c r="AM85" s="25">
        <f t="shared" si="11"/>
        <v>1</v>
      </c>
      <c r="AN85" s="50" t="s">
        <v>38</v>
      </c>
      <c r="AO85" s="25">
        <f t="shared" si="12"/>
        <v>-1</v>
      </c>
      <c r="AP85" s="50" t="s">
        <v>40</v>
      </c>
      <c r="AQ85" s="8" t="s">
        <v>514</v>
      </c>
      <c r="AR85" s="9" t="s">
        <v>65</v>
      </c>
    </row>
    <row r="86" spans="1:44" ht="14" x14ac:dyDescent="0.15">
      <c r="A86" s="4">
        <v>45639.574156145834</v>
      </c>
      <c r="B86" s="5" t="s">
        <v>57</v>
      </c>
      <c r="C86" s="5" t="s">
        <v>420</v>
      </c>
      <c r="D86" s="5" t="s">
        <v>58</v>
      </c>
      <c r="E86" s="5" t="s">
        <v>30</v>
      </c>
      <c r="F86" s="5" t="s">
        <v>88</v>
      </c>
      <c r="G86" s="5" t="s">
        <v>48</v>
      </c>
      <c r="I86" s="5" t="s">
        <v>104</v>
      </c>
      <c r="J86" s="5" t="s">
        <v>35</v>
      </c>
      <c r="K86" s="5" t="s">
        <v>50</v>
      </c>
      <c r="L86" s="5">
        <f t="shared" si="13"/>
        <v>1</v>
      </c>
      <c r="M86" s="49" t="s">
        <v>38</v>
      </c>
      <c r="N86" s="24">
        <f t="shared" si="0"/>
        <v>2</v>
      </c>
      <c r="O86" s="49" t="s">
        <v>43</v>
      </c>
      <c r="P86" s="5" t="s">
        <v>515</v>
      </c>
      <c r="Q86" s="24">
        <f t="shared" si="1"/>
        <v>2</v>
      </c>
      <c r="R86" s="49" t="s">
        <v>43</v>
      </c>
      <c r="S86" s="24">
        <f t="shared" si="2"/>
        <v>1</v>
      </c>
      <c r="T86" s="49" t="s">
        <v>38</v>
      </c>
      <c r="U86" s="5" t="s">
        <v>516</v>
      </c>
      <c r="V86" s="24">
        <f t="shared" si="3"/>
        <v>2</v>
      </c>
      <c r="W86" s="49" t="s">
        <v>43</v>
      </c>
      <c r="X86" s="24">
        <f t="shared" si="4"/>
        <v>2</v>
      </c>
      <c r="Y86" s="49" t="s">
        <v>43</v>
      </c>
      <c r="Z86" s="24">
        <f t="shared" si="5"/>
        <v>1</v>
      </c>
      <c r="AA86" s="49" t="s">
        <v>38</v>
      </c>
      <c r="AB86" s="24">
        <f t="shared" si="6"/>
        <v>2</v>
      </c>
      <c r="AC86" s="49" t="s">
        <v>43</v>
      </c>
      <c r="AD86" s="24">
        <f t="shared" si="7"/>
        <v>2</v>
      </c>
      <c r="AE86" s="49" t="s">
        <v>43</v>
      </c>
      <c r="AF86" s="24">
        <f t="shared" si="8"/>
        <v>1</v>
      </c>
      <c r="AG86" s="49" t="s">
        <v>38</v>
      </c>
      <c r="AH86" s="24">
        <f t="shared" si="9"/>
        <v>1</v>
      </c>
      <c r="AI86" s="49" t="s">
        <v>38</v>
      </c>
      <c r="AJ86" s="5" t="s">
        <v>517</v>
      </c>
      <c r="AK86" s="24">
        <f t="shared" si="10"/>
        <v>2</v>
      </c>
      <c r="AL86" s="49" t="s">
        <v>43</v>
      </c>
      <c r="AM86" s="24">
        <f t="shared" si="11"/>
        <v>2</v>
      </c>
      <c r="AN86" s="49" t="s">
        <v>43</v>
      </c>
      <c r="AO86" s="24">
        <f t="shared" si="12"/>
        <v>-2</v>
      </c>
      <c r="AP86" s="49" t="s">
        <v>53</v>
      </c>
      <c r="AQ86" s="5" t="s">
        <v>518</v>
      </c>
      <c r="AR86" s="6" t="s">
        <v>519</v>
      </c>
    </row>
    <row r="87" spans="1:44" ht="14" x14ac:dyDescent="0.15">
      <c r="A87" s="7">
        <v>45639.57941875</v>
      </c>
      <c r="B87" s="8" t="s">
        <v>57</v>
      </c>
      <c r="C87" s="8" t="s">
        <v>420</v>
      </c>
      <c r="D87" s="8" t="s">
        <v>58</v>
      </c>
      <c r="E87" s="8" t="s">
        <v>116</v>
      </c>
      <c r="F87" s="8" t="s">
        <v>47</v>
      </c>
      <c r="G87" s="8" t="s">
        <v>48</v>
      </c>
      <c r="I87" s="8" t="s">
        <v>245</v>
      </c>
      <c r="J87" s="8" t="s">
        <v>35</v>
      </c>
      <c r="K87" s="8" t="s">
        <v>123</v>
      </c>
      <c r="L87" s="8">
        <f t="shared" si="13"/>
        <v>2</v>
      </c>
      <c r="M87" s="50" t="s">
        <v>74</v>
      </c>
      <c r="N87" s="25">
        <f t="shared" si="0"/>
        <v>2</v>
      </c>
      <c r="O87" s="50" t="s">
        <v>43</v>
      </c>
      <c r="P87" s="8" t="s">
        <v>520</v>
      </c>
      <c r="Q87" s="25">
        <f t="shared" si="1"/>
        <v>2</v>
      </c>
      <c r="R87" s="50" t="s">
        <v>43</v>
      </c>
      <c r="S87" s="25">
        <f t="shared" si="2"/>
        <v>2</v>
      </c>
      <c r="T87" s="50" t="s">
        <v>43</v>
      </c>
      <c r="U87" s="8" t="s">
        <v>521</v>
      </c>
      <c r="V87" s="25">
        <f t="shared" si="3"/>
        <v>2</v>
      </c>
      <c r="W87" s="50" t="s">
        <v>43</v>
      </c>
      <c r="X87" s="25">
        <f t="shared" si="4"/>
        <v>2</v>
      </c>
      <c r="Y87" s="50" t="s">
        <v>43</v>
      </c>
      <c r="Z87" s="25">
        <f t="shared" si="5"/>
        <v>2</v>
      </c>
      <c r="AA87" s="50" t="s">
        <v>43</v>
      </c>
      <c r="AB87" s="25">
        <f t="shared" si="6"/>
        <v>2</v>
      </c>
      <c r="AC87" s="50" t="s">
        <v>43</v>
      </c>
      <c r="AD87" s="25">
        <f t="shared" si="7"/>
        <v>1</v>
      </c>
      <c r="AE87" s="50" t="s">
        <v>38</v>
      </c>
      <c r="AF87" s="25">
        <f t="shared" si="8"/>
        <v>2</v>
      </c>
      <c r="AG87" s="50" t="s">
        <v>43</v>
      </c>
      <c r="AH87" s="25">
        <f t="shared" si="9"/>
        <v>2</v>
      </c>
      <c r="AI87" s="50" t="s">
        <v>43</v>
      </c>
      <c r="AJ87" s="8" t="s">
        <v>522</v>
      </c>
      <c r="AK87" s="25">
        <f t="shared" si="10"/>
        <v>2</v>
      </c>
      <c r="AL87" s="50" t="s">
        <v>43</v>
      </c>
      <c r="AM87" s="25">
        <f t="shared" si="11"/>
        <v>1</v>
      </c>
      <c r="AN87" s="50" t="s">
        <v>38</v>
      </c>
      <c r="AO87" s="25">
        <f t="shared" si="12"/>
        <v>-1</v>
      </c>
      <c r="AP87" s="50" t="s">
        <v>40</v>
      </c>
      <c r="AQ87" s="8" t="s">
        <v>523</v>
      </c>
    </row>
    <row r="88" spans="1:44" ht="14" x14ac:dyDescent="0.15">
      <c r="A88" s="4">
        <v>45639.579726053242</v>
      </c>
      <c r="B88" s="5" t="s">
        <v>524</v>
      </c>
      <c r="C88" s="5" t="s">
        <v>420</v>
      </c>
      <c r="D88" s="5" t="s">
        <v>58</v>
      </c>
      <c r="E88" s="5" t="s">
        <v>30</v>
      </c>
      <c r="F88" s="5" t="s">
        <v>88</v>
      </c>
      <c r="G88" s="5" t="s">
        <v>48</v>
      </c>
      <c r="I88" s="5" t="s">
        <v>49</v>
      </c>
      <c r="J88" s="5" t="s">
        <v>122</v>
      </c>
      <c r="K88" s="5" t="s">
        <v>90</v>
      </c>
      <c r="L88" s="5">
        <f t="shared" si="13"/>
        <v>1</v>
      </c>
      <c r="M88" s="49" t="s">
        <v>38</v>
      </c>
      <c r="N88" s="24">
        <f t="shared" si="0"/>
        <v>1</v>
      </c>
      <c r="O88" s="49" t="s">
        <v>38</v>
      </c>
      <c r="P88" s="5" t="s">
        <v>525</v>
      </c>
      <c r="Q88" s="24">
        <f t="shared" si="1"/>
        <v>0</v>
      </c>
      <c r="R88" s="49" t="s">
        <v>37</v>
      </c>
      <c r="S88" s="24">
        <f t="shared" si="2"/>
        <v>2</v>
      </c>
      <c r="T88" s="49" t="s">
        <v>43</v>
      </c>
      <c r="U88" s="5" t="s">
        <v>526</v>
      </c>
      <c r="V88" s="24">
        <f t="shared" si="3"/>
        <v>2</v>
      </c>
      <c r="W88" s="49" t="s">
        <v>43</v>
      </c>
      <c r="X88" s="24">
        <f t="shared" si="4"/>
        <v>2</v>
      </c>
      <c r="Y88" s="49" t="s">
        <v>43</v>
      </c>
      <c r="Z88" s="24">
        <f t="shared" si="5"/>
        <v>1</v>
      </c>
      <c r="AA88" s="49" t="s">
        <v>38</v>
      </c>
      <c r="AB88" s="24">
        <f t="shared" si="6"/>
        <v>1</v>
      </c>
      <c r="AC88" s="49" t="s">
        <v>38</v>
      </c>
      <c r="AD88" s="24">
        <f t="shared" si="7"/>
        <v>-1</v>
      </c>
      <c r="AE88" s="49" t="s">
        <v>40</v>
      </c>
      <c r="AF88" s="24">
        <f t="shared" si="8"/>
        <v>0</v>
      </c>
      <c r="AG88" s="49" t="s">
        <v>37</v>
      </c>
      <c r="AH88" s="24">
        <f t="shared" si="9"/>
        <v>2</v>
      </c>
      <c r="AI88" s="49" t="s">
        <v>43</v>
      </c>
      <c r="AJ88" s="5" t="s">
        <v>527</v>
      </c>
      <c r="AK88" s="24">
        <f t="shared" si="10"/>
        <v>2</v>
      </c>
      <c r="AL88" s="49" t="s">
        <v>43</v>
      </c>
      <c r="AM88" s="24">
        <f t="shared" si="11"/>
        <v>-1</v>
      </c>
      <c r="AN88" s="49" t="s">
        <v>40</v>
      </c>
      <c r="AO88" s="24">
        <f t="shared" si="12"/>
        <v>-1</v>
      </c>
      <c r="AP88" s="49" t="s">
        <v>40</v>
      </c>
      <c r="AQ88" s="5" t="s">
        <v>528</v>
      </c>
    </row>
    <row r="89" spans="1:44" ht="14" x14ac:dyDescent="0.15">
      <c r="A89" s="7">
        <v>45639.580010347221</v>
      </c>
      <c r="B89" s="8" t="s">
        <v>529</v>
      </c>
      <c r="C89" s="8" t="s">
        <v>420</v>
      </c>
      <c r="D89" s="8" t="s">
        <v>58</v>
      </c>
      <c r="E89" s="8" t="s">
        <v>30</v>
      </c>
      <c r="F89" s="8" t="s">
        <v>88</v>
      </c>
      <c r="G89" s="8" t="s">
        <v>48</v>
      </c>
      <c r="I89" s="8" t="s">
        <v>34</v>
      </c>
      <c r="J89" s="8" t="s">
        <v>68</v>
      </c>
      <c r="K89" s="8" t="s">
        <v>50</v>
      </c>
      <c r="L89" s="8">
        <f t="shared" si="13"/>
        <v>2</v>
      </c>
      <c r="M89" s="50" t="s">
        <v>74</v>
      </c>
      <c r="N89" s="25">
        <f t="shared" si="0"/>
        <v>2</v>
      </c>
      <c r="O89" s="50" t="s">
        <v>43</v>
      </c>
      <c r="P89" s="8" t="s">
        <v>530</v>
      </c>
      <c r="Q89" s="25">
        <f t="shared" si="1"/>
        <v>0</v>
      </c>
      <c r="R89" s="50" t="s">
        <v>37</v>
      </c>
      <c r="S89" s="25">
        <f t="shared" si="2"/>
        <v>2</v>
      </c>
      <c r="T89" s="50" t="s">
        <v>43</v>
      </c>
      <c r="U89" s="8" t="s">
        <v>531</v>
      </c>
      <c r="V89" s="25">
        <f t="shared" si="3"/>
        <v>2</v>
      </c>
      <c r="W89" s="50" t="s">
        <v>43</v>
      </c>
      <c r="X89" s="25">
        <f t="shared" si="4"/>
        <v>1</v>
      </c>
      <c r="Y89" s="50" t="s">
        <v>38</v>
      </c>
      <c r="Z89" s="25">
        <f t="shared" si="5"/>
        <v>2</v>
      </c>
      <c r="AA89" s="50" t="s">
        <v>43</v>
      </c>
      <c r="AB89" s="25">
        <f t="shared" si="6"/>
        <v>1</v>
      </c>
      <c r="AC89" s="50" t="s">
        <v>38</v>
      </c>
      <c r="AD89" s="25">
        <f t="shared" si="7"/>
        <v>2</v>
      </c>
      <c r="AE89" s="50" t="s">
        <v>43</v>
      </c>
      <c r="AF89" s="25">
        <f t="shared" si="8"/>
        <v>2</v>
      </c>
      <c r="AG89" s="50" t="s">
        <v>43</v>
      </c>
      <c r="AH89" s="25">
        <f t="shared" si="9"/>
        <v>2</v>
      </c>
      <c r="AI89" s="50" t="s">
        <v>43</v>
      </c>
      <c r="AJ89" s="8" t="s">
        <v>532</v>
      </c>
      <c r="AK89" s="25">
        <f t="shared" si="10"/>
        <v>2</v>
      </c>
      <c r="AL89" s="50" t="s">
        <v>43</v>
      </c>
      <c r="AM89" s="25">
        <f t="shared" si="11"/>
        <v>2</v>
      </c>
      <c r="AN89" s="50" t="s">
        <v>43</v>
      </c>
      <c r="AO89" s="25">
        <f t="shared" si="12"/>
        <v>-2</v>
      </c>
      <c r="AP89" s="50" t="s">
        <v>53</v>
      </c>
      <c r="AQ89" s="8" t="s">
        <v>533</v>
      </c>
    </row>
    <row r="90" spans="1:44" ht="14" x14ac:dyDescent="0.15">
      <c r="A90" s="4">
        <v>45639.580606006944</v>
      </c>
      <c r="B90" s="5" t="s">
        <v>57</v>
      </c>
      <c r="C90" s="5" t="s">
        <v>420</v>
      </c>
      <c r="D90" s="5" t="s">
        <v>58</v>
      </c>
      <c r="E90" s="5" t="s">
        <v>30</v>
      </c>
      <c r="F90" s="5" t="s">
        <v>88</v>
      </c>
      <c r="G90" s="5" t="s">
        <v>32</v>
      </c>
      <c r="H90" s="5" t="s">
        <v>534</v>
      </c>
      <c r="I90" s="5" t="s">
        <v>81</v>
      </c>
      <c r="J90" s="5" t="s">
        <v>68</v>
      </c>
      <c r="K90" s="5" t="s">
        <v>36</v>
      </c>
      <c r="L90" s="5">
        <f t="shared" si="13"/>
        <v>1</v>
      </c>
      <c r="M90" s="49" t="s">
        <v>38</v>
      </c>
      <c r="N90" s="24">
        <f t="shared" si="0"/>
        <v>2</v>
      </c>
      <c r="O90" s="49" t="s">
        <v>43</v>
      </c>
      <c r="P90" s="5" t="s">
        <v>535</v>
      </c>
      <c r="Q90" s="24">
        <f t="shared" si="1"/>
        <v>0</v>
      </c>
      <c r="R90" s="49" t="s">
        <v>37</v>
      </c>
      <c r="S90" s="24">
        <f t="shared" si="2"/>
        <v>1</v>
      </c>
      <c r="T90" s="49" t="s">
        <v>38</v>
      </c>
      <c r="U90" s="5" t="s">
        <v>536</v>
      </c>
      <c r="V90" s="24">
        <f t="shared" si="3"/>
        <v>1</v>
      </c>
      <c r="W90" s="49" t="s">
        <v>38</v>
      </c>
      <c r="X90" s="24">
        <f t="shared" si="4"/>
        <v>1</v>
      </c>
      <c r="Y90" s="49" t="s">
        <v>38</v>
      </c>
      <c r="Z90" s="24">
        <f t="shared" si="5"/>
        <v>2</v>
      </c>
      <c r="AA90" s="49" t="s">
        <v>43</v>
      </c>
      <c r="AB90" s="24">
        <f t="shared" si="6"/>
        <v>1</v>
      </c>
      <c r="AC90" s="49" t="s">
        <v>38</v>
      </c>
      <c r="AD90" s="24">
        <f t="shared" si="7"/>
        <v>1</v>
      </c>
      <c r="AE90" s="49" t="s">
        <v>38</v>
      </c>
      <c r="AF90" s="24">
        <f t="shared" si="8"/>
        <v>2</v>
      </c>
      <c r="AG90" s="49" t="s">
        <v>43</v>
      </c>
      <c r="AH90" s="24">
        <f t="shared" si="9"/>
        <v>1</v>
      </c>
      <c r="AI90" s="49" t="s">
        <v>38</v>
      </c>
      <c r="AJ90" s="5" t="s">
        <v>537</v>
      </c>
      <c r="AK90" s="24">
        <f t="shared" si="10"/>
        <v>2</v>
      </c>
      <c r="AL90" s="49" t="s">
        <v>43</v>
      </c>
      <c r="AM90" s="24">
        <f t="shared" si="11"/>
        <v>1</v>
      </c>
      <c r="AN90" s="49" t="s">
        <v>38</v>
      </c>
      <c r="AO90" s="24">
        <f t="shared" si="12"/>
        <v>-1</v>
      </c>
      <c r="AP90" s="49" t="s">
        <v>40</v>
      </c>
      <c r="AQ90" s="5" t="s">
        <v>538</v>
      </c>
      <c r="AR90" s="6" t="s">
        <v>539</v>
      </c>
    </row>
    <row r="91" spans="1:44" ht="14" x14ac:dyDescent="0.15">
      <c r="A91" s="7">
        <v>45639.582038877314</v>
      </c>
      <c r="B91" s="8" t="s">
        <v>109</v>
      </c>
      <c r="C91" s="8" t="s">
        <v>420</v>
      </c>
      <c r="D91" s="8" t="s">
        <v>29</v>
      </c>
      <c r="E91" s="8" t="s">
        <v>30</v>
      </c>
      <c r="F91" s="8" t="s">
        <v>88</v>
      </c>
      <c r="G91" s="8" t="s">
        <v>34</v>
      </c>
      <c r="I91" s="8" t="s">
        <v>34</v>
      </c>
      <c r="J91" s="8" t="s">
        <v>35</v>
      </c>
      <c r="K91" s="8" t="s">
        <v>90</v>
      </c>
      <c r="L91" s="8">
        <f t="shared" si="13"/>
        <v>1</v>
      </c>
      <c r="M91" s="50" t="s">
        <v>38</v>
      </c>
      <c r="N91" s="25">
        <f t="shared" si="0"/>
        <v>1</v>
      </c>
      <c r="O91" s="50" t="s">
        <v>38</v>
      </c>
      <c r="P91" s="8" t="s">
        <v>540</v>
      </c>
      <c r="Q91" s="25">
        <f t="shared" si="1"/>
        <v>-1</v>
      </c>
      <c r="R91" s="50" t="s">
        <v>40</v>
      </c>
      <c r="S91" s="25">
        <f t="shared" si="2"/>
        <v>2</v>
      </c>
      <c r="T91" s="50" t="s">
        <v>43</v>
      </c>
      <c r="U91" s="8" t="s">
        <v>541</v>
      </c>
      <c r="V91" s="25">
        <f t="shared" si="3"/>
        <v>-2</v>
      </c>
      <c r="W91" s="50" t="s">
        <v>53</v>
      </c>
      <c r="X91" s="25">
        <f t="shared" si="4"/>
        <v>-1</v>
      </c>
      <c r="Y91" s="50" t="s">
        <v>40</v>
      </c>
      <c r="Z91" s="25">
        <f t="shared" si="5"/>
        <v>1</v>
      </c>
      <c r="AA91" s="50" t="s">
        <v>38</v>
      </c>
      <c r="AB91" s="25">
        <f t="shared" si="6"/>
        <v>1</v>
      </c>
      <c r="AC91" s="50" t="s">
        <v>38</v>
      </c>
      <c r="AD91" s="25">
        <f t="shared" si="7"/>
        <v>1</v>
      </c>
      <c r="AE91" s="50" t="s">
        <v>38</v>
      </c>
      <c r="AF91" s="25">
        <f t="shared" si="8"/>
        <v>1</v>
      </c>
      <c r="AG91" s="50" t="s">
        <v>38</v>
      </c>
      <c r="AH91" s="25">
        <f t="shared" si="9"/>
        <v>1</v>
      </c>
      <c r="AI91" s="50" t="s">
        <v>38</v>
      </c>
      <c r="AJ91" s="8" t="s">
        <v>542</v>
      </c>
      <c r="AK91" s="25">
        <f t="shared" si="10"/>
        <v>1</v>
      </c>
      <c r="AL91" s="50" t="s">
        <v>38</v>
      </c>
      <c r="AM91" s="25">
        <f t="shared" si="11"/>
        <v>-1</v>
      </c>
      <c r="AN91" s="50" t="s">
        <v>40</v>
      </c>
      <c r="AO91" s="25">
        <f t="shared" si="12"/>
        <v>-1</v>
      </c>
      <c r="AP91" s="50" t="s">
        <v>40</v>
      </c>
      <c r="AQ91" s="8" t="s">
        <v>543</v>
      </c>
      <c r="AR91" s="9" t="s">
        <v>544</v>
      </c>
    </row>
    <row r="92" spans="1:44" ht="14" x14ac:dyDescent="0.15">
      <c r="A92" s="4">
        <v>45639.587785266209</v>
      </c>
      <c r="B92" s="5" t="s">
        <v>545</v>
      </c>
      <c r="C92" s="5" t="s">
        <v>420</v>
      </c>
      <c r="D92" s="5" t="s">
        <v>58</v>
      </c>
      <c r="E92" s="5" t="s">
        <v>30</v>
      </c>
      <c r="F92" s="5" t="s">
        <v>88</v>
      </c>
      <c r="G92" s="5" t="s">
        <v>32</v>
      </c>
      <c r="H92" s="5" t="s">
        <v>546</v>
      </c>
      <c r="I92" s="5" t="s">
        <v>277</v>
      </c>
      <c r="J92" s="5" t="s">
        <v>35</v>
      </c>
      <c r="K92" s="5" t="s">
        <v>36</v>
      </c>
      <c r="L92" s="5">
        <f t="shared" si="13"/>
        <v>0</v>
      </c>
      <c r="M92" s="49" t="s">
        <v>37</v>
      </c>
      <c r="N92" s="24">
        <f t="shared" si="0"/>
        <v>2</v>
      </c>
      <c r="O92" s="49" t="s">
        <v>43</v>
      </c>
      <c r="P92" s="5" t="s">
        <v>547</v>
      </c>
      <c r="Q92" s="24">
        <f t="shared" si="1"/>
        <v>2</v>
      </c>
      <c r="R92" s="49" t="s">
        <v>43</v>
      </c>
      <c r="S92" s="24">
        <f t="shared" si="2"/>
        <v>2</v>
      </c>
      <c r="T92" s="49" t="s">
        <v>43</v>
      </c>
      <c r="U92" s="5" t="s">
        <v>548</v>
      </c>
      <c r="V92" s="24">
        <f t="shared" si="3"/>
        <v>-2</v>
      </c>
      <c r="W92" s="49" t="s">
        <v>53</v>
      </c>
      <c r="X92" s="24">
        <f t="shared" si="4"/>
        <v>0</v>
      </c>
      <c r="Y92" s="49" t="s">
        <v>37</v>
      </c>
      <c r="Z92" s="24">
        <f t="shared" si="5"/>
        <v>-2</v>
      </c>
      <c r="AA92" s="49" t="s">
        <v>53</v>
      </c>
      <c r="AB92" s="24">
        <f t="shared" si="6"/>
        <v>-2</v>
      </c>
      <c r="AC92" s="49" t="s">
        <v>53</v>
      </c>
      <c r="AD92" s="24">
        <f t="shared" si="7"/>
        <v>-1</v>
      </c>
      <c r="AE92" s="49" t="s">
        <v>40</v>
      </c>
      <c r="AF92" s="24">
        <f t="shared" si="8"/>
        <v>2</v>
      </c>
      <c r="AG92" s="49" t="s">
        <v>43</v>
      </c>
      <c r="AH92" s="24">
        <f t="shared" si="9"/>
        <v>-2</v>
      </c>
      <c r="AI92" s="49" t="s">
        <v>53</v>
      </c>
      <c r="AJ92" s="5" t="s">
        <v>549</v>
      </c>
      <c r="AK92" s="24">
        <f t="shared" si="10"/>
        <v>-1</v>
      </c>
      <c r="AL92" s="49" t="s">
        <v>40</v>
      </c>
      <c r="AM92" s="24">
        <f t="shared" si="11"/>
        <v>1</v>
      </c>
      <c r="AN92" s="49" t="s">
        <v>38</v>
      </c>
      <c r="AO92" s="24">
        <f t="shared" si="12"/>
        <v>0</v>
      </c>
      <c r="AP92" s="49" t="s">
        <v>37</v>
      </c>
      <c r="AQ92" s="5" t="s">
        <v>550</v>
      </c>
    </row>
    <row r="93" spans="1:44" ht="14" x14ac:dyDescent="0.15">
      <c r="A93" s="7">
        <v>45639.588730451389</v>
      </c>
      <c r="B93" s="8" t="s">
        <v>182</v>
      </c>
      <c r="C93" s="8" t="s">
        <v>420</v>
      </c>
      <c r="D93" s="8" t="s">
        <v>29</v>
      </c>
      <c r="E93" s="8" t="s">
        <v>30</v>
      </c>
      <c r="F93" s="8" t="s">
        <v>88</v>
      </c>
      <c r="G93" s="8" t="s">
        <v>48</v>
      </c>
      <c r="I93" s="8" t="s">
        <v>49</v>
      </c>
      <c r="J93" s="8" t="s">
        <v>35</v>
      </c>
      <c r="K93" s="8" t="s">
        <v>60</v>
      </c>
      <c r="L93" s="8">
        <f t="shared" si="13"/>
        <v>2</v>
      </c>
      <c r="M93" s="50" t="s">
        <v>74</v>
      </c>
      <c r="N93" s="25">
        <f t="shared" si="0"/>
        <v>2</v>
      </c>
      <c r="O93" s="50" t="s">
        <v>43</v>
      </c>
      <c r="P93" s="8" t="s">
        <v>551</v>
      </c>
      <c r="Q93" s="25">
        <f t="shared" si="1"/>
        <v>2</v>
      </c>
      <c r="R93" s="50" t="s">
        <v>43</v>
      </c>
      <c r="S93" s="25">
        <f t="shared" si="2"/>
        <v>2</v>
      </c>
      <c r="T93" s="50" t="s">
        <v>43</v>
      </c>
      <c r="U93" s="8" t="s">
        <v>552</v>
      </c>
      <c r="V93" s="25">
        <f t="shared" si="3"/>
        <v>1</v>
      </c>
      <c r="W93" s="50" t="s">
        <v>38</v>
      </c>
      <c r="X93" s="25">
        <f t="shared" si="4"/>
        <v>-1</v>
      </c>
      <c r="Y93" s="50" t="s">
        <v>40</v>
      </c>
      <c r="Z93" s="25">
        <f t="shared" si="5"/>
        <v>2</v>
      </c>
      <c r="AA93" s="50" t="s">
        <v>43</v>
      </c>
      <c r="AB93" s="25">
        <f t="shared" si="6"/>
        <v>2</v>
      </c>
      <c r="AC93" s="50" t="s">
        <v>43</v>
      </c>
      <c r="AD93" s="25">
        <f t="shared" si="7"/>
        <v>-1</v>
      </c>
      <c r="AE93" s="50" t="s">
        <v>40</v>
      </c>
      <c r="AF93" s="25">
        <f t="shared" si="8"/>
        <v>2</v>
      </c>
      <c r="AG93" s="50" t="s">
        <v>43</v>
      </c>
      <c r="AH93" s="25">
        <f t="shared" si="9"/>
        <v>-1</v>
      </c>
      <c r="AI93" s="50" t="s">
        <v>40</v>
      </c>
      <c r="AJ93" s="8" t="s">
        <v>553</v>
      </c>
      <c r="AK93" s="25">
        <f t="shared" si="10"/>
        <v>2</v>
      </c>
      <c r="AL93" s="50" t="s">
        <v>43</v>
      </c>
      <c r="AM93" s="25">
        <f t="shared" si="11"/>
        <v>2</v>
      </c>
      <c r="AN93" s="50" t="s">
        <v>43</v>
      </c>
      <c r="AO93" s="25">
        <f t="shared" si="12"/>
        <v>-1</v>
      </c>
      <c r="AP93" s="50" t="s">
        <v>40</v>
      </c>
      <c r="AQ93" s="8" t="s">
        <v>554</v>
      </c>
      <c r="AR93" s="9" t="s">
        <v>555</v>
      </c>
    </row>
    <row r="94" spans="1:44" ht="14" x14ac:dyDescent="0.15">
      <c r="A94" s="4">
        <v>45639.589018506944</v>
      </c>
      <c r="B94" s="5" t="s">
        <v>109</v>
      </c>
      <c r="C94" s="5" t="s">
        <v>420</v>
      </c>
      <c r="D94" s="5" t="s">
        <v>29</v>
      </c>
      <c r="E94" s="5" t="s">
        <v>116</v>
      </c>
      <c r="F94" s="5" t="s">
        <v>88</v>
      </c>
      <c r="G94" s="5" t="s">
        <v>48</v>
      </c>
      <c r="I94" s="5" t="s">
        <v>49</v>
      </c>
      <c r="J94" s="5" t="s">
        <v>35</v>
      </c>
      <c r="K94" s="5" t="s">
        <v>60</v>
      </c>
      <c r="L94" s="5">
        <f t="shared" si="13"/>
        <v>1</v>
      </c>
      <c r="M94" s="49" t="s">
        <v>38</v>
      </c>
      <c r="N94" s="24">
        <f t="shared" si="0"/>
        <v>2</v>
      </c>
      <c r="O94" s="49" t="s">
        <v>43</v>
      </c>
      <c r="P94" s="5" t="s">
        <v>556</v>
      </c>
      <c r="Q94" s="24">
        <f t="shared" si="1"/>
        <v>1</v>
      </c>
      <c r="R94" s="49" t="s">
        <v>38</v>
      </c>
      <c r="S94" s="24">
        <f t="shared" si="2"/>
        <v>1</v>
      </c>
      <c r="T94" s="49" t="s">
        <v>38</v>
      </c>
      <c r="U94" s="5" t="s">
        <v>557</v>
      </c>
      <c r="V94" s="24">
        <f t="shared" si="3"/>
        <v>1</v>
      </c>
      <c r="W94" s="49" t="s">
        <v>38</v>
      </c>
      <c r="X94" s="24">
        <f t="shared" si="4"/>
        <v>2</v>
      </c>
      <c r="Y94" s="49" t="s">
        <v>43</v>
      </c>
      <c r="Z94" s="24">
        <f t="shared" si="5"/>
        <v>2</v>
      </c>
      <c r="AA94" s="49" t="s">
        <v>43</v>
      </c>
      <c r="AB94" s="24">
        <f t="shared" si="6"/>
        <v>1</v>
      </c>
      <c r="AC94" s="49" t="s">
        <v>38</v>
      </c>
      <c r="AD94" s="24">
        <f t="shared" si="7"/>
        <v>2</v>
      </c>
      <c r="AE94" s="49" t="s">
        <v>43</v>
      </c>
      <c r="AF94" s="24">
        <f t="shared" si="8"/>
        <v>1</v>
      </c>
      <c r="AG94" s="49" t="s">
        <v>38</v>
      </c>
      <c r="AH94" s="24">
        <f t="shared" si="9"/>
        <v>-1</v>
      </c>
      <c r="AI94" s="49" t="s">
        <v>40</v>
      </c>
      <c r="AJ94" s="5" t="s">
        <v>558</v>
      </c>
      <c r="AK94" s="24">
        <f t="shared" si="10"/>
        <v>2</v>
      </c>
      <c r="AL94" s="49" t="s">
        <v>43</v>
      </c>
      <c r="AM94" s="24">
        <f t="shared" si="11"/>
        <v>0</v>
      </c>
      <c r="AN94" s="49" t="s">
        <v>37</v>
      </c>
      <c r="AO94" s="24">
        <f t="shared" si="12"/>
        <v>0</v>
      </c>
      <c r="AP94" s="49" t="s">
        <v>37</v>
      </c>
      <c r="AQ94" s="5" t="s">
        <v>559</v>
      </c>
      <c r="AR94" s="6" t="s">
        <v>555</v>
      </c>
    </row>
    <row r="95" spans="1:44" ht="14" x14ac:dyDescent="0.15">
      <c r="A95" s="7">
        <v>45639.589240787041</v>
      </c>
      <c r="B95" s="8" t="s">
        <v>109</v>
      </c>
      <c r="C95" s="8" t="s">
        <v>420</v>
      </c>
      <c r="D95" s="8" t="s">
        <v>58</v>
      </c>
      <c r="E95" s="8" t="s">
        <v>30</v>
      </c>
      <c r="F95" s="8" t="s">
        <v>88</v>
      </c>
      <c r="G95" s="8" t="s">
        <v>48</v>
      </c>
      <c r="I95" s="8" t="s">
        <v>277</v>
      </c>
      <c r="J95" s="8" t="s">
        <v>35</v>
      </c>
      <c r="K95" s="8" t="s">
        <v>36</v>
      </c>
      <c r="L95" s="8">
        <f t="shared" si="13"/>
        <v>2</v>
      </c>
      <c r="M95" s="50" t="s">
        <v>74</v>
      </c>
      <c r="N95" s="25">
        <f t="shared" si="0"/>
        <v>1</v>
      </c>
      <c r="O95" s="50" t="s">
        <v>38</v>
      </c>
      <c r="P95" s="8" t="s">
        <v>560</v>
      </c>
      <c r="Q95" s="25">
        <f t="shared" si="1"/>
        <v>2</v>
      </c>
      <c r="R95" s="50" t="s">
        <v>43</v>
      </c>
      <c r="S95" s="25">
        <f t="shared" si="2"/>
        <v>1</v>
      </c>
      <c r="T95" s="50" t="s">
        <v>38</v>
      </c>
      <c r="U95" s="8" t="s">
        <v>561</v>
      </c>
      <c r="V95" s="25">
        <f t="shared" si="3"/>
        <v>0</v>
      </c>
      <c r="W95" s="50" t="s">
        <v>37</v>
      </c>
      <c r="X95" s="25">
        <f t="shared" si="4"/>
        <v>0</v>
      </c>
      <c r="Y95" s="50" t="s">
        <v>37</v>
      </c>
      <c r="Z95" s="25">
        <f t="shared" si="5"/>
        <v>1</v>
      </c>
      <c r="AA95" s="50" t="s">
        <v>38</v>
      </c>
      <c r="AB95" s="25">
        <f t="shared" si="6"/>
        <v>0</v>
      </c>
      <c r="AC95" s="50" t="s">
        <v>37</v>
      </c>
      <c r="AD95" s="25">
        <f t="shared" si="7"/>
        <v>1</v>
      </c>
      <c r="AE95" s="50" t="s">
        <v>38</v>
      </c>
      <c r="AF95" s="25">
        <f t="shared" si="8"/>
        <v>2</v>
      </c>
      <c r="AG95" s="50" t="s">
        <v>43</v>
      </c>
      <c r="AH95" s="25">
        <f t="shared" si="9"/>
        <v>0</v>
      </c>
      <c r="AI95" s="50" t="s">
        <v>37</v>
      </c>
      <c r="AJ95" s="8" t="s">
        <v>562</v>
      </c>
      <c r="AK95" s="25">
        <f t="shared" si="10"/>
        <v>2</v>
      </c>
      <c r="AL95" s="50" t="s">
        <v>43</v>
      </c>
      <c r="AM95" s="25">
        <f t="shared" si="11"/>
        <v>2</v>
      </c>
      <c r="AN95" s="50" t="s">
        <v>43</v>
      </c>
      <c r="AO95" s="25">
        <f t="shared" si="12"/>
        <v>-1</v>
      </c>
      <c r="AP95" s="50" t="s">
        <v>40</v>
      </c>
      <c r="AQ95" s="8" t="s">
        <v>563</v>
      </c>
    </row>
    <row r="96" spans="1:44" ht="14" x14ac:dyDescent="0.15">
      <c r="A96" s="4">
        <v>45645.526164537034</v>
      </c>
      <c r="B96" s="5" t="s">
        <v>564</v>
      </c>
      <c r="C96" s="5" t="s">
        <v>152</v>
      </c>
      <c r="D96" s="5" t="s">
        <v>58</v>
      </c>
      <c r="E96" s="5" t="s">
        <v>30</v>
      </c>
      <c r="F96" s="5" t="s">
        <v>88</v>
      </c>
      <c r="G96" s="5" t="s">
        <v>48</v>
      </c>
      <c r="I96" s="5" t="s">
        <v>49</v>
      </c>
      <c r="J96" s="5" t="s">
        <v>35</v>
      </c>
      <c r="K96" s="5" t="s">
        <v>123</v>
      </c>
      <c r="L96" s="5">
        <f t="shared" si="13"/>
        <v>0</v>
      </c>
      <c r="M96" s="49" t="s">
        <v>37</v>
      </c>
      <c r="N96" s="24">
        <f t="shared" si="0"/>
        <v>1</v>
      </c>
      <c r="O96" s="49" t="s">
        <v>38</v>
      </c>
      <c r="P96" s="5" t="s">
        <v>565</v>
      </c>
      <c r="Q96" s="24">
        <f t="shared" si="1"/>
        <v>0</v>
      </c>
      <c r="R96" s="49" t="s">
        <v>37</v>
      </c>
      <c r="S96" s="24">
        <f t="shared" si="2"/>
        <v>0</v>
      </c>
      <c r="T96" s="49" t="s">
        <v>37</v>
      </c>
      <c r="U96" s="5" t="s">
        <v>566</v>
      </c>
      <c r="V96" s="24">
        <f t="shared" si="3"/>
        <v>1</v>
      </c>
      <c r="W96" s="49" t="s">
        <v>38</v>
      </c>
      <c r="X96" s="24">
        <f t="shared" si="4"/>
        <v>-1</v>
      </c>
      <c r="Y96" s="49" t="s">
        <v>40</v>
      </c>
      <c r="Z96" s="24">
        <f t="shared" si="5"/>
        <v>1</v>
      </c>
      <c r="AA96" s="49" t="s">
        <v>38</v>
      </c>
      <c r="AB96" s="24">
        <f t="shared" si="6"/>
        <v>0</v>
      </c>
      <c r="AC96" s="49" t="s">
        <v>37</v>
      </c>
      <c r="AD96" s="24">
        <f t="shared" si="7"/>
        <v>1</v>
      </c>
      <c r="AE96" s="49" t="s">
        <v>38</v>
      </c>
      <c r="AF96" s="24">
        <f t="shared" si="8"/>
        <v>1</v>
      </c>
      <c r="AG96" s="49" t="s">
        <v>38</v>
      </c>
      <c r="AH96" s="24">
        <f t="shared" si="9"/>
        <v>-1</v>
      </c>
      <c r="AI96" s="49" t="s">
        <v>40</v>
      </c>
      <c r="AJ96" s="5" t="s">
        <v>567</v>
      </c>
      <c r="AK96" s="24">
        <f t="shared" si="10"/>
        <v>2</v>
      </c>
      <c r="AL96" s="49" t="s">
        <v>43</v>
      </c>
      <c r="AM96" s="24">
        <f t="shared" si="11"/>
        <v>1</v>
      </c>
      <c r="AN96" s="49" t="s">
        <v>38</v>
      </c>
      <c r="AO96" s="24">
        <f t="shared" si="12"/>
        <v>-2</v>
      </c>
      <c r="AP96" s="49" t="s">
        <v>53</v>
      </c>
      <c r="AQ96" s="5" t="s">
        <v>568</v>
      </c>
      <c r="AR96" s="6" t="s">
        <v>569</v>
      </c>
    </row>
    <row r="97" spans="1:44" ht="14" x14ac:dyDescent="0.15">
      <c r="A97" s="7">
        <v>45645.532063171297</v>
      </c>
      <c r="B97" s="8" t="s">
        <v>570</v>
      </c>
      <c r="C97" s="8" t="s">
        <v>152</v>
      </c>
      <c r="D97" s="8" t="s">
        <v>58</v>
      </c>
      <c r="E97" s="8" t="s">
        <v>30</v>
      </c>
      <c r="F97" s="8" t="s">
        <v>88</v>
      </c>
      <c r="G97" s="8" t="s">
        <v>48</v>
      </c>
      <c r="I97" s="8" t="s">
        <v>277</v>
      </c>
      <c r="J97" s="8" t="s">
        <v>34</v>
      </c>
      <c r="K97" s="8" t="s">
        <v>90</v>
      </c>
      <c r="L97" s="8">
        <f t="shared" si="13"/>
        <v>0</v>
      </c>
      <c r="M97" s="50" t="s">
        <v>37</v>
      </c>
      <c r="N97" s="25">
        <f t="shared" si="0"/>
        <v>2</v>
      </c>
      <c r="O97" s="50" t="s">
        <v>43</v>
      </c>
      <c r="P97" s="8" t="s">
        <v>571</v>
      </c>
      <c r="Q97" s="25">
        <f t="shared" si="1"/>
        <v>2</v>
      </c>
      <c r="R97" s="50" t="s">
        <v>43</v>
      </c>
      <c r="S97" s="25">
        <f t="shared" si="2"/>
        <v>1</v>
      </c>
      <c r="T97" s="50" t="s">
        <v>38</v>
      </c>
      <c r="U97" s="8" t="s">
        <v>572</v>
      </c>
      <c r="V97" s="25">
        <f t="shared" si="3"/>
        <v>2</v>
      </c>
      <c r="W97" s="50" t="s">
        <v>43</v>
      </c>
      <c r="X97" s="25">
        <f t="shared" si="4"/>
        <v>0</v>
      </c>
      <c r="Y97" s="50" t="s">
        <v>37</v>
      </c>
      <c r="Z97" s="25">
        <f t="shared" si="5"/>
        <v>2</v>
      </c>
      <c r="AA97" s="50" t="s">
        <v>43</v>
      </c>
      <c r="AB97" s="25">
        <f t="shared" si="6"/>
        <v>2</v>
      </c>
      <c r="AC97" s="50" t="s">
        <v>43</v>
      </c>
      <c r="AD97" s="25">
        <f t="shared" si="7"/>
        <v>2</v>
      </c>
      <c r="AE97" s="50" t="s">
        <v>43</v>
      </c>
      <c r="AF97" s="25">
        <f t="shared" si="8"/>
        <v>0</v>
      </c>
      <c r="AG97" s="50" t="s">
        <v>37</v>
      </c>
      <c r="AH97" s="25">
        <f t="shared" si="9"/>
        <v>2</v>
      </c>
      <c r="AI97" s="50" t="s">
        <v>43</v>
      </c>
      <c r="AJ97" s="8" t="s">
        <v>573</v>
      </c>
      <c r="AK97" s="25">
        <f t="shared" si="10"/>
        <v>0</v>
      </c>
      <c r="AL97" s="50" t="s">
        <v>37</v>
      </c>
      <c r="AM97" s="25">
        <f t="shared" si="11"/>
        <v>0</v>
      </c>
      <c r="AN97" s="50" t="s">
        <v>37</v>
      </c>
      <c r="AO97" s="25">
        <f t="shared" si="12"/>
        <v>-1</v>
      </c>
      <c r="AP97" s="50" t="s">
        <v>40</v>
      </c>
      <c r="AQ97" s="8" t="s">
        <v>574</v>
      </c>
      <c r="AR97" s="9" t="s">
        <v>575</v>
      </c>
    </row>
    <row r="98" spans="1:44" ht="14" x14ac:dyDescent="0.15">
      <c r="A98" s="4">
        <v>45645.561529178245</v>
      </c>
      <c r="B98" s="5" t="s">
        <v>27</v>
      </c>
      <c r="C98" s="5" t="s">
        <v>152</v>
      </c>
      <c r="D98" s="5" t="s">
        <v>58</v>
      </c>
      <c r="E98" s="5" t="s">
        <v>30</v>
      </c>
      <c r="F98" s="5" t="s">
        <v>88</v>
      </c>
      <c r="G98" s="5" t="s">
        <v>48</v>
      </c>
      <c r="I98" s="5" t="s">
        <v>81</v>
      </c>
      <c r="J98" s="5" t="s">
        <v>35</v>
      </c>
      <c r="K98" s="5" t="s">
        <v>36</v>
      </c>
      <c r="L98" s="5">
        <f t="shared" si="13"/>
        <v>1</v>
      </c>
      <c r="M98" s="49" t="s">
        <v>38</v>
      </c>
      <c r="N98" s="24">
        <f t="shared" si="0"/>
        <v>1</v>
      </c>
      <c r="O98" s="49" t="s">
        <v>38</v>
      </c>
      <c r="P98" s="5" t="s">
        <v>576</v>
      </c>
      <c r="Q98" s="24">
        <f t="shared" si="1"/>
        <v>2</v>
      </c>
      <c r="R98" s="49" t="s">
        <v>43</v>
      </c>
      <c r="S98" s="24">
        <f t="shared" si="2"/>
        <v>1</v>
      </c>
      <c r="T98" s="49" t="s">
        <v>38</v>
      </c>
      <c r="U98" s="5" t="s">
        <v>577</v>
      </c>
      <c r="V98" s="24">
        <f t="shared" si="3"/>
        <v>1</v>
      </c>
      <c r="W98" s="49" t="s">
        <v>38</v>
      </c>
      <c r="X98" s="24">
        <f t="shared" si="4"/>
        <v>0</v>
      </c>
      <c r="Y98" s="49" t="s">
        <v>37</v>
      </c>
      <c r="Z98" s="24">
        <f t="shared" si="5"/>
        <v>2</v>
      </c>
      <c r="AA98" s="49" t="s">
        <v>43</v>
      </c>
      <c r="AB98" s="24">
        <f t="shared" si="6"/>
        <v>1</v>
      </c>
      <c r="AC98" s="49" t="s">
        <v>38</v>
      </c>
      <c r="AD98" s="24">
        <f t="shared" si="7"/>
        <v>1</v>
      </c>
      <c r="AE98" s="49" t="s">
        <v>38</v>
      </c>
      <c r="AF98" s="24">
        <f t="shared" si="8"/>
        <v>2</v>
      </c>
      <c r="AG98" s="49" t="s">
        <v>43</v>
      </c>
      <c r="AH98" s="24">
        <f t="shared" si="9"/>
        <v>2</v>
      </c>
      <c r="AI98" s="49" t="s">
        <v>43</v>
      </c>
      <c r="AJ98" s="5" t="s">
        <v>578</v>
      </c>
      <c r="AK98" s="24">
        <f t="shared" si="10"/>
        <v>1</v>
      </c>
      <c r="AL98" s="49" t="s">
        <v>38</v>
      </c>
      <c r="AM98" s="24">
        <f t="shared" si="11"/>
        <v>0</v>
      </c>
      <c r="AN98" s="49" t="s">
        <v>37</v>
      </c>
      <c r="AO98" s="24">
        <f t="shared" si="12"/>
        <v>-2</v>
      </c>
      <c r="AP98" s="49" t="s">
        <v>53</v>
      </c>
      <c r="AQ98" s="5" t="s">
        <v>579</v>
      </c>
      <c r="AR98" s="6" t="s">
        <v>580</v>
      </c>
    </row>
    <row r="99" spans="1:44" ht="14" x14ac:dyDescent="0.15">
      <c r="A99" s="7">
        <v>45645.571603969904</v>
      </c>
      <c r="B99" s="8" t="s">
        <v>27</v>
      </c>
      <c r="C99" s="8" t="s">
        <v>152</v>
      </c>
      <c r="D99" s="8" t="s">
        <v>58</v>
      </c>
      <c r="E99" s="8" t="s">
        <v>30</v>
      </c>
      <c r="F99" s="8" t="s">
        <v>88</v>
      </c>
      <c r="G99" s="8" t="s">
        <v>48</v>
      </c>
      <c r="H99" s="8" t="s">
        <v>581</v>
      </c>
      <c r="I99" s="8" t="s">
        <v>49</v>
      </c>
      <c r="J99" s="8" t="s">
        <v>122</v>
      </c>
      <c r="K99" s="8" t="s">
        <v>90</v>
      </c>
      <c r="L99" s="8">
        <f t="shared" si="13"/>
        <v>2</v>
      </c>
      <c r="M99" s="50" t="s">
        <v>74</v>
      </c>
      <c r="N99" s="25">
        <f t="shared" si="0"/>
        <v>2</v>
      </c>
      <c r="O99" s="50" t="s">
        <v>43</v>
      </c>
      <c r="P99" s="8" t="s">
        <v>582</v>
      </c>
      <c r="Q99" s="25">
        <f t="shared" si="1"/>
        <v>2</v>
      </c>
      <c r="R99" s="50" t="s">
        <v>43</v>
      </c>
      <c r="S99" s="25">
        <f t="shared" si="2"/>
        <v>0</v>
      </c>
      <c r="T99" s="50" t="s">
        <v>37</v>
      </c>
      <c r="U99" s="8" t="s">
        <v>583</v>
      </c>
      <c r="V99" s="25">
        <f t="shared" si="3"/>
        <v>0</v>
      </c>
      <c r="W99" s="50" t="s">
        <v>37</v>
      </c>
      <c r="X99" s="25">
        <f t="shared" si="4"/>
        <v>0</v>
      </c>
      <c r="Y99" s="50" t="s">
        <v>37</v>
      </c>
      <c r="Z99" s="25">
        <f t="shared" si="5"/>
        <v>0</v>
      </c>
      <c r="AA99" s="50" t="s">
        <v>37</v>
      </c>
      <c r="AB99" s="25">
        <f t="shared" si="6"/>
        <v>2</v>
      </c>
      <c r="AC99" s="50" t="s">
        <v>43</v>
      </c>
      <c r="AD99" s="25">
        <f t="shared" si="7"/>
        <v>0</v>
      </c>
      <c r="AE99" s="50" t="s">
        <v>37</v>
      </c>
      <c r="AF99" s="25">
        <f t="shared" si="8"/>
        <v>2</v>
      </c>
      <c r="AG99" s="50" t="s">
        <v>43</v>
      </c>
      <c r="AH99" s="25">
        <f t="shared" si="9"/>
        <v>2</v>
      </c>
      <c r="AI99" s="50" t="s">
        <v>43</v>
      </c>
      <c r="AJ99" s="8" t="s">
        <v>584</v>
      </c>
      <c r="AK99" s="25">
        <f t="shared" si="10"/>
        <v>2</v>
      </c>
      <c r="AL99" s="50" t="s">
        <v>43</v>
      </c>
      <c r="AM99" s="25">
        <f t="shared" si="11"/>
        <v>0</v>
      </c>
      <c r="AN99" s="50" t="s">
        <v>37</v>
      </c>
      <c r="AO99" s="25">
        <f t="shared" si="12"/>
        <v>-1</v>
      </c>
      <c r="AP99" s="50" t="s">
        <v>40</v>
      </c>
      <c r="AQ99" s="8" t="s">
        <v>585</v>
      </c>
      <c r="AR99" s="9" t="s">
        <v>586</v>
      </c>
    </row>
    <row r="100" spans="1:44" ht="14" x14ac:dyDescent="0.15">
      <c r="A100" s="4">
        <v>45645.573666886572</v>
      </c>
      <c r="B100" s="5" t="s">
        <v>143</v>
      </c>
      <c r="C100" s="5" t="s">
        <v>152</v>
      </c>
      <c r="D100" s="5" t="s">
        <v>29</v>
      </c>
      <c r="E100" s="5" t="s">
        <v>30</v>
      </c>
      <c r="F100" s="5" t="s">
        <v>88</v>
      </c>
      <c r="G100" s="5" t="s">
        <v>48</v>
      </c>
      <c r="I100" s="5" t="s">
        <v>81</v>
      </c>
      <c r="J100" s="5" t="s">
        <v>68</v>
      </c>
      <c r="K100" s="5" t="s">
        <v>90</v>
      </c>
      <c r="L100" s="5">
        <f t="shared" si="13"/>
        <v>2</v>
      </c>
      <c r="M100" s="49" t="s">
        <v>74</v>
      </c>
      <c r="N100" s="24">
        <f t="shared" si="0"/>
        <v>2</v>
      </c>
      <c r="O100" s="49" t="s">
        <v>43</v>
      </c>
      <c r="P100" s="5" t="s">
        <v>587</v>
      </c>
      <c r="Q100" s="24">
        <f t="shared" si="1"/>
        <v>2</v>
      </c>
      <c r="R100" s="49" t="s">
        <v>43</v>
      </c>
      <c r="S100" s="24">
        <f t="shared" si="2"/>
        <v>2</v>
      </c>
      <c r="T100" s="49" t="s">
        <v>43</v>
      </c>
      <c r="U100" s="5" t="s">
        <v>588</v>
      </c>
      <c r="V100" s="24">
        <f t="shared" si="3"/>
        <v>1</v>
      </c>
      <c r="W100" s="49" t="s">
        <v>38</v>
      </c>
      <c r="X100" s="24">
        <f t="shared" si="4"/>
        <v>1</v>
      </c>
      <c r="Y100" s="49" t="s">
        <v>38</v>
      </c>
      <c r="Z100" s="24">
        <f t="shared" si="5"/>
        <v>2</v>
      </c>
      <c r="AA100" s="49" t="s">
        <v>43</v>
      </c>
      <c r="AB100" s="24">
        <f t="shared" si="6"/>
        <v>2</v>
      </c>
      <c r="AC100" s="49" t="s">
        <v>43</v>
      </c>
      <c r="AD100" s="24">
        <f t="shared" si="7"/>
        <v>1</v>
      </c>
      <c r="AE100" s="49" t="s">
        <v>38</v>
      </c>
      <c r="AF100" s="24">
        <f t="shared" si="8"/>
        <v>2</v>
      </c>
      <c r="AG100" s="49" t="s">
        <v>43</v>
      </c>
      <c r="AH100" s="24">
        <f t="shared" si="9"/>
        <v>2</v>
      </c>
      <c r="AI100" s="49" t="s">
        <v>43</v>
      </c>
      <c r="AJ100" s="5" t="s">
        <v>589</v>
      </c>
      <c r="AK100" s="24">
        <f t="shared" si="10"/>
        <v>2</v>
      </c>
      <c r="AL100" s="49" t="s">
        <v>43</v>
      </c>
      <c r="AM100" s="24">
        <f t="shared" si="11"/>
        <v>1</v>
      </c>
      <c r="AN100" s="49" t="s">
        <v>38</v>
      </c>
      <c r="AO100" s="24">
        <f t="shared" si="12"/>
        <v>1</v>
      </c>
      <c r="AP100" s="49" t="s">
        <v>38</v>
      </c>
      <c r="AQ100" s="5" t="s">
        <v>590</v>
      </c>
      <c r="AR100" s="6" t="s">
        <v>591</v>
      </c>
    </row>
    <row r="101" spans="1:44" ht="13" x14ac:dyDescent="0.15">
      <c r="A101" s="10">
        <v>45637.531174085649</v>
      </c>
      <c r="B101" s="11" t="s">
        <v>592</v>
      </c>
      <c r="C101" s="11" t="s">
        <v>28</v>
      </c>
      <c r="D101" s="5" t="s">
        <v>29</v>
      </c>
      <c r="E101" s="5" t="s">
        <v>30</v>
      </c>
      <c r="F101" s="8" t="s">
        <v>67</v>
      </c>
      <c r="G101" s="11" t="s">
        <v>48</v>
      </c>
      <c r="H101" s="12"/>
      <c r="I101" s="11" t="s">
        <v>34</v>
      </c>
      <c r="J101" s="11" t="s">
        <v>598</v>
      </c>
      <c r="K101" s="11" t="s">
        <v>599</v>
      </c>
      <c r="L101" s="8">
        <f t="shared" ref="L101:L121" si="14">IF(M101="Strongly agree",2,IF(M101="Agree",1,IF(M101="Neutral",0,IF(M101="Disagree",-1,IF(M101="Strongly Disagree",-2)))))</f>
        <v>1</v>
      </c>
      <c r="M101" s="51" t="s">
        <v>38</v>
      </c>
      <c r="N101" s="8">
        <f t="shared" ref="N101:N121" si="15">IF(O101="Strongly agree",2,IF(O101="Agree",1,IF(O101="Neutral",0,IF(O101="Disagree",-1,IF(O101="Strongly Disagree",-2)))))</f>
        <v>-1</v>
      </c>
      <c r="O101" s="51" t="s">
        <v>40</v>
      </c>
      <c r="P101" s="11" t="s">
        <v>602</v>
      </c>
      <c r="Q101" s="8">
        <f t="shared" ref="Q101:Q121" si="16">IF(R101="Strongly agree",2,IF(R101="Agree",1,IF(R101="Neutral",0,IF(R101="Disagree",-1,IF(R101="Strongly Disagree",-2)))))</f>
        <v>1</v>
      </c>
      <c r="R101" s="51" t="s">
        <v>38</v>
      </c>
      <c r="S101" s="8">
        <f t="shared" ref="S101:S121" si="17">IF(T101="Strongly agree",2,IF(T101="Agree",1,IF(T101="Neutral",0,IF(T101="Disagree",-1,IF(T101="Strongly Disagree",-2)))))</f>
        <v>-1</v>
      </c>
      <c r="T101" s="51" t="s">
        <v>40</v>
      </c>
      <c r="U101" s="11" t="s">
        <v>603</v>
      </c>
      <c r="V101" s="8">
        <f t="shared" ref="V101:V121" si="18">IF(W101="Strongly agree",2,IF(W101="Agree",1,IF(W101="Neutral",0,IF(W101="Disagree",-1,IF(W101="Strongly Disagree",-2)))))</f>
        <v>-2</v>
      </c>
      <c r="W101" s="51" t="s">
        <v>145</v>
      </c>
      <c r="X101" s="8">
        <f t="shared" ref="X101:X121" si="19">IF(Y101="Strongly agree",2,IF(Y101="Agree",1,IF(Y101="Neutral",0,IF(Y101="Disagree",-1,IF(Y101="Strongly Disagree",-2)))))</f>
        <v>-2</v>
      </c>
      <c r="Y101" s="51" t="s">
        <v>145</v>
      </c>
      <c r="Z101" s="8">
        <f t="shared" ref="Z101:Z121" si="20">IF(AA101="Strongly agree",2,IF(AA101="Agree",1,IF(AA101="Neutral",0,IF(AA101="Disagree",-1,IF(AA101="Strongly Disagree",-2)))))</f>
        <v>2</v>
      </c>
      <c r="AA101" s="51" t="s">
        <v>74</v>
      </c>
      <c r="AB101" s="8">
        <f t="shared" ref="AB101:AB121" si="21">IF(AC101="Strongly agree",2,IF(AC101="Agree",1,IF(AC101="Neutral",0,IF(AC101="Disagree",-1,IF(AC101="Strongly Disagree",-2)))))</f>
        <v>-1</v>
      </c>
      <c r="AC101" s="51" t="s">
        <v>40</v>
      </c>
      <c r="AD101" s="8">
        <f t="shared" ref="AD101:AD121" si="22">IF(AE101="Strongly agree",2,IF(AE101="Agree",1,IF(AE101="Neutral",0,IF(AE101="Disagree",-1,IF(AE101="Strongly Disagree",-2)))))</f>
        <v>-2</v>
      </c>
      <c r="AE101" s="51" t="s">
        <v>145</v>
      </c>
      <c r="AF101" s="8">
        <f t="shared" ref="AF101:AF121" si="23">IF(AG101="Strongly agree",2,IF(AG101="Agree",1,IF(AG101="Neutral",0,IF(AG101="Disagree",-1,IF(AG101="Strongly Disagree",-2)))))</f>
        <v>1</v>
      </c>
      <c r="AG101" s="51" t="s">
        <v>38</v>
      </c>
      <c r="AH101" s="8">
        <f t="shared" ref="AH101:AH121" si="24">IF(AI101="Strongly agree",2,IF(AI101="Agree",1,IF(AI101="Neutral",0,IF(AI101="Disagree",-1,IF(AI101="Strongly Disagree",-2)))))</f>
        <v>1</v>
      </c>
      <c r="AI101" s="51" t="s">
        <v>38</v>
      </c>
      <c r="AJ101" s="11" t="s">
        <v>606</v>
      </c>
      <c r="AK101" s="8">
        <f t="shared" ref="AK101:AK121" si="25">IF(AL101="Strongly agree",2,IF(AL101="Agree",1,IF(AL101="Neutral",0,IF(AL101="Disagree",-1,IF(AL101="Strongly Disagree",-2)))))</f>
        <v>-2</v>
      </c>
      <c r="AL101" s="51" t="s">
        <v>145</v>
      </c>
      <c r="AM101" s="8">
        <f t="shared" ref="AM101:AM121" si="26">IF(AN101="Strongly agree",2,IF(AN101="Agree",1,IF(AN101="Neutral",0,IF(AN101="Disagree",-1,IF(AN101="Strongly Disagree",-2)))))</f>
        <v>1</v>
      </c>
      <c r="AN101" s="51" t="s">
        <v>38</v>
      </c>
      <c r="AO101" s="8">
        <f t="shared" ref="AO101:AO121" si="27">IF(AP101="Strongly agree",2,IF(AP101="Agree",1,IF(AP101="Neutral",0,IF(AP101="Disagree",-1,IF(AP101="Strongly Disagree",-2)))))</f>
        <v>-2</v>
      </c>
      <c r="AP101" s="51" t="s">
        <v>145</v>
      </c>
      <c r="AQ101" s="11" t="s">
        <v>607</v>
      </c>
      <c r="AR101" s="13" t="s">
        <v>608</v>
      </c>
    </row>
    <row r="102" spans="1:44" ht="13" x14ac:dyDescent="0.15">
      <c r="A102" s="14">
        <v>45638.451385497683</v>
      </c>
      <c r="B102" s="15" t="s">
        <v>57</v>
      </c>
      <c r="C102" s="15" t="s">
        <v>231</v>
      </c>
      <c r="D102" s="8" t="s">
        <v>58</v>
      </c>
      <c r="E102" s="5" t="s">
        <v>30</v>
      </c>
      <c r="F102" s="8" t="s">
        <v>67</v>
      </c>
      <c r="G102" s="15" t="s">
        <v>48</v>
      </c>
      <c r="H102" s="16"/>
      <c r="I102" s="15" t="s">
        <v>610</v>
      </c>
      <c r="J102" s="15" t="s">
        <v>777</v>
      </c>
      <c r="K102" s="15" t="s">
        <v>612</v>
      </c>
      <c r="L102" s="5">
        <f t="shared" si="14"/>
        <v>1</v>
      </c>
      <c r="M102" s="52" t="s">
        <v>38</v>
      </c>
      <c r="N102" s="5">
        <f t="shared" si="15"/>
        <v>0</v>
      </c>
      <c r="O102" s="52" t="s">
        <v>37</v>
      </c>
      <c r="P102" s="15" t="s">
        <v>614</v>
      </c>
      <c r="Q102" s="5">
        <f t="shared" si="16"/>
        <v>0</v>
      </c>
      <c r="R102" s="52" t="s">
        <v>37</v>
      </c>
      <c r="S102" s="5">
        <f t="shared" si="17"/>
        <v>1</v>
      </c>
      <c r="T102" s="52" t="s">
        <v>38</v>
      </c>
      <c r="U102" s="15" t="s">
        <v>615</v>
      </c>
      <c r="V102" s="5">
        <f t="shared" si="18"/>
        <v>1</v>
      </c>
      <c r="W102" s="52" t="s">
        <v>38</v>
      </c>
      <c r="X102" s="5">
        <f t="shared" si="19"/>
        <v>0</v>
      </c>
      <c r="Y102" s="52" t="s">
        <v>37</v>
      </c>
      <c r="Z102" s="5">
        <f t="shared" si="20"/>
        <v>1</v>
      </c>
      <c r="AA102" s="52" t="s">
        <v>38</v>
      </c>
      <c r="AB102" s="5">
        <f t="shared" si="21"/>
        <v>0</v>
      </c>
      <c r="AC102" s="52" t="s">
        <v>37</v>
      </c>
      <c r="AD102" s="5">
        <f t="shared" si="22"/>
        <v>1</v>
      </c>
      <c r="AE102" s="52" t="s">
        <v>38</v>
      </c>
      <c r="AF102" s="5">
        <f t="shared" si="23"/>
        <v>-1</v>
      </c>
      <c r="AG102" s="52" t="s">
        <v>40</v>
      </c>
      <c r="AH102" s="5">
        <f t="shared" si="24"/>
        <v>1</v>
      </c>
      <c r="AI102" s="52" t="s">
        <v>38</v>
      </c>
      <c r="AJ102" s="15" t="s">
        <v>616</v>
      </c>
      <c r="AK102" s="5">
        <f t="shared" si="25"/>
        <v>0</v>
      </c>
      <c r="AL102" s="52" t="s">
        <v>37</v>
      </c>
      <c r="AM102" s="5">
        <f t="shared" si="26"/>
        <v>1</v>
      </c>
      <c r="AN102" s="52" t="s">
        <v>38</v>
      </c>
      <c r="AO102" s="5">
        <f t="shared" si="27"/>
        <v>-2</v>
      </c>
      <c r="AP102" s="52" t="s">
        <v>145</v>
      </c>
      <c r="AQ102" s="15" t="s">
        <v>617</v>
      </c>
      <c r="AR102" s="17"/>
    </row>
    <row r="103" spans="1:44" ht="13" x14ac:dyDescent="0.15">
      <c r="A103" s="10">
        <v>45638.500438391202</v>
      </c>
      <c r="B103" s="11" t="s">
        <v>143</v>
      </c>
      <c r="C103" s="11" t="s">
        <v>231</v>
      </c>
      <c r="D103" s="8" t="s">
        <v>58</v>
      </c>
      <c r="E103" s="5" t="s">
        <v>30</v>
      </c>
      <c r="F103" s="11" t="s">
        <v>618</v>
      </c>
      <c r="G103" s="11" t="s">
        <v>34</v>
      </c>
      <c r="H103" s="12"/>
      <c r="I103" s="11" t="s">
        <v>34</v>
      </c>
      <c r="J103" s="11" t="s">
        <v>34</v>
      </c>
      <c r="K103" s="11" t="s">
        <v>619</v>
      </c>
      <c r="L103" s="8">
        <f t="shared" si="14"/>
        <v>-2</v>
      </c>
      <c r="M103" s="51" t="s">
        <v>145</v>
      </c>
      <c r="N103" s="8">
        <f t="shared" si="15"/>
        <v>2</v>
      </c>
      <c r="O103" s="51" t="s">
        <v>74</v>
      </c>
      <c r="P103" s="11" t="s">
        <v>620</v>
      </c>
      <c r="Q103" s="8">
        <f t="shared" si="16"/>
        <v>0</v>
      </c>
      <c r="R103" s="51" t="s">
        <v>37</v>
      </c>
      <c r="S103" s="8">
        <f t="shared" si="17"/>
        <v>-1</v>
      </c>
      <c r="T103" s="51" t="s">
        <v>40</v>
      </c>
      <c r="U103" s="11" t="s">
        <v>621</v>
      </c>
      <c r="V103" s="8">
        <f t="shared" si="18"/>
        <v>-1</v>
      </c>
      <c r="W103" s="51" t="s">
        <v>40</v>
      </c>
      <c r="X103" s="8">
        <f t="shared" si="19"/>
        <v>0</v>
      </c>
      <c r="Y103" s="51" t="s">
        <v>37</v>
      </c>
      <c r="Z103" s="8">
        <f t="shared" si="20"/>
        <v>-2</v>
      </c>
      <c r="AA103" s="51" t="s">
        <v>145</v>
      </c>
      <c r="AB103" s="8">
        <f t="shared" si="21"/>
        <v>2</v>
      </c>
      <c r="AC103" s="51" t="s">
        <v>74</v>
      </c>
      <c r="AD103" s="8">
        <f t="shared" si="22"/>
        <v>1</v>
      </c>
      <c r="AE103" s="51" t="s">
        <v>38</v>
      </c>
      <c r="AF103" s="8">
        <f t="shared" si="23"/>
        <v>-2</v>
      </c>
      <c r="AG103" s="51" t="s">
        <v>145</v>
      </c>
      <c r="AH103" s="8">
        <f t="shared" si="24"/>
        <v>1</v>
      </c>
      <c r="AI103" s="51" t="s">
        <v>38</v>
      </c>
      <c r="AJ103" s="11" t="s">
        <v>622</v>
      </c>
      <c r="AK103" s="8">
        <f t="shared" si="25"/>
        <v>0</v>
      </c>
      <c r="AL103" s="51" t="s">
        <v>37</v>
      </c>
      <c r="AM103" s="8">
        <f t="shared" si="26"/>
        <v>-2</v>
      </c>
      <c r="AN103" s="51" t="s">
        <v>145</v>
      </c>
      <c r="AO103" s="8">
        <f t="shared" si="27"/>
        <v>-1</v>
      </c>
      <c r="AP103" s="51" t="s">
        <v>40</v>
      </c>
      <c r="AQ103" s="11" t="s">
        <v>623</v>
      </c>
      <c r="AR103" s="13" t="s">
        <v>65</v>
      </c>
    </row>
    <row r="104" spans="1:44" ht="13" x14ac:dyDescent="0.15">
      <c r="A104" s="14">
        <v>45639.443166296296</v>
      </c>
      <c r="B104" s="15" t="s">
        <v>66</v>
      </c>
      <c r="C104" s="15" t="s">
        <v>420</v>
      </c>
      <c r="D104" s="5" t="s">
        <v>29</v>
      </c>
      <c r="E104" s="5" t="s">
        <v>30</v>
      </c>
      <c r="F104" s="5" t="s">
        <v>31</v>
      </c>
      <c r="G104" s="15" t="s">
        <v>32</v>
      </c>
      <c r="H104" s="15" t="s">
        <v>626</v>
      </c>
      <c r="I104" s="15" t="s">
        <v>610</v>
      </c>
      <c r="J104" s="15" t="s">
        <v>627</v>
      </c>
      <c r="K104" s="15" t="s">
        <v>628</v>
      </c>
      <c r="L104" s="5">
        <f t="shared" si="14"/>
        <v>1</v>
      </c>
      <c r="M104" s="52" t="s">
        <v>38</v>
      </c>
      <c r="N104" s="5">
        <f t="shared" si="15"/>
        <v>2</v>
      </c>
      <c r="O104" s="52" t="s">
        <v>74</v>
      </c>
      <c r="P104" s="15" t="s">
        <v>629</v>
      </c>
      <c r="Q104" s="5">
        <f t="shared" si="16"/>
        <v>1</v>
      </c>
      <c r="R104" s="52" t="s">
        <v>38</v>
      </c>
      <c r="S104" s="5">
        <f t="shared" si="17"/>
        <v>1</v>
      </c>
      <c r="T104" s="52" t="s">
        <v>38</v>
      </c>
      <c r="U104" s="15" t="s">
        <v>630</v>
      </c>
      <c r="V104" s="5">
        <f t="shared" si="18"/>
        <v>2</v>
      </c>
      <c r="W104" s="52" t="s">
        <v>74</v>
      </c>
      <c r="X104" s="5">
        <f t="shared" si="19"/>
        <v>1</v>
      </c>
      <c r="Y104" s="52" t="s">
        <v>38</v>
      </c>
      <c r="Z104" s="5">
        <f t="shared" si="20"/>
        <v>1</v>
      </c>
      <c r="AA104" s="52" t="s">
        <v>38</v>
      </c>
      <c r="AB104" s="5">
        <f t="shared" si="21"/>
        <v>1</v>
      </c>
      <c r="AC104" s="52" t="s">
        <v>38</v>
      </c>
      <c r="AD104" s="5">
        <f t="shared" si="22"/>
        <v>-1</v>
      </c>
      <c r="AE104" s="52" t="s">
        <v>40</v>
      </c>
      <c r="AF104" s="5">
        <f t="shared" si="23"/>
        <v>-1</v>
      </c>
      <c r="AG104" s="52" t="s">
        <v>40</v>
      </c>
      <c r="AH104" s="5">
        <f t="shared" si="24"/>
        <v>2</v>
      </c>
      <c r="AI104" s="52" t="s">
        <v>74</v>
      </c>
      <c r="AJ104" s="15" t="s">
        <v>631</v>
      </c>
      <c r="AK104" s="5">
        <f t="shared" si="25"/>
        <v>0</v>
      </c>
      <c r="AL104" s="52" t="s">
        <v>37</v>
      </c>
      <c r="AM104" s="5">
        <f t="shared" si="26"/>
        <v>1</v>
      </c>
      <c r="AN104" s="52" t="s">
        <v>38</v>
      </c>
      <c r="AO104" s="5">
        <f t="shared" si="27"/>
        <v>-1</v>
      </c>
      <c r="AP104" s="52" t="s">
        <v>40</v>
      </c>
      <c r="AQ104" s="15" t="s">
        <v>632</v>
      </c>
      <c r="AR104" s="17"/>
    </row>
    <row r="105" spans="1:44" ht="13" x14ac:dyDescent="0.15">
      <c r="A105" s="10">
        <v>45639.450893668982</v>
      </c>
      <c r="B105" s="11" t="s">
        <v>633</v>
      </c>
      <c r="C105" s="11" t="s">
        <v>420</v>
      </c>
      <c r="D105" s="8" t="s">
        <v>58</v>
      </c>
      <c r="E105" s="5" t="s">
        <v>30</v>
      </c>
      <c r="F105" s="11" t="s">
        <v>34</v>
      </c>
      <c r="G105" s="11" t="s">
        <v>48</v>
      </c>
      <c r="H105" s="11" t="s">
        <v>473</v>
      </c>
      <c r="I105" s="11" t="s">
        <v>610</v>
      </c>
      <c r="J105" s="11" t="s">
        <v>598</v>
      </c>
      <c r="K105" s="11" t="s">
        <v>628</v>
      </c>
      <c r="L105" s="8">
        <f t="shared" si="14"/>
        <v>2</v>
      </c>
      <c r="M105" s="51" t="s">
        <v>74</v>
      </c>
      <c r="N105" s="8">
        <f t="shared" si="15"/>
        <v>2</v>
      </c>
      <c r="O105" s="51" t="s">
        <v>74</v>
      </c>
      <c r="P105" s="11" t="s">
        <v>634</v>
      </c>
      <c r="Q105" s="8">
        <f t="shared" si="16"/>
        <v>1</v>
      </c>
      <c r="R105" s="51" t="s">
        <v>38</v>
      </c>
      <c r="S105" s="8">
        <f t="shared" si="17"/>
        <v>2</v>
      </c>
      <c r="T105" s="51" t="s">
        <v>74</v>
      </c>
      <c r="U105" s="11" t="s">
        <v>635</v>
      </c>
      <c r="V105" s="8">
        <f t="shared" si="18"/>
        <v>2</v>
      </c>
      <c r="W105" s="51" t="s">
        <v>74</v>
      </c>
      <c r="X105" s="8">
        <f t="shared" si="19"/>
        <v>2</v>
      </c>
      <c r="Y105" s="51" t="s">
        <v>74</v>
      </c>
      <c r="Z105" s="8">
        <f t="shared" si="20"/>
        <v>1</v>
      </c>
      <c r="AA105" s="51" t="s">
        <v>38</v>
      </c>
      <c r="AB105" s="8">
        <f t="shared" si="21"/>
        <v>2</v>
      </c>
      <c r="AC105" s="51" t="s">
        <v>74</v>
      </c>
      <c r="AD105" s="8">
        <f t="shared" si="22"/>
        <v>2</v>
      </c>
      <c r="AE105" s="51" t="s">
        <v>74</v>
      </c>
      <c r="AF105" s="8">
        <f t="shared" si="23"/>
        <v>2</v>
      </c>
      <c r="AG105" s="51" t="s">
        <v>74</v>
      </c>
      <c r="AH105" s="8">
        <f t="shared" si="24"/>
        <v>2</v>
      </c>
      <c r="AI105" s="51" t="s">
        <v>74</v>
      </c>
      <c r="AJ105" s="11" t="s">
        <v>636</v>
      </c>
      <c r="AK105" s="8">
        <f t="shared" si="25"/>
        <v>2</v>
      </c>
      <c r="AL105" s="51" t="s">
        <v>74</v>
      </c>
      <c r="AM105" s="8">
        <f t="shared" si="26"/>
        <v>2</v>
      </c>
      <c r="AN105" s="51" t="s">
        <v>74</v>
      </c>
      <c r="AO105" s="8">
        <f t="shared" si="27"/>
        <v>-2</v>
      </c>
      <c r="AP105" s="51" t="s">
        <v>145</v>
      </c>
      <c r="AQ105" s="11" t="s">
        <v>637</v>
      </c>
      <c r="AR105" s="13" t="s">
        <v>65</v>
      </c>
    </row>
    <row r="106" spans="1:44" ht="13" x14ac:dyDescent="0.15">
      <c r="A106" s="14">
        <v>45639.454160185182</v>
      </c>
      <c r="B106" s="15" t="s">
        <v>638</v>
      </c>
      <c r="C106" s="15" t="s">
        <v>420</v>
      </c>
      <c r="D106" s="5" t="s">
        <v>29</v>
      </c>
      <c r="E106" s="5" t="s">
        <v>30</v>
      </c>
      <c r="F106" s="11" t="s">
        <v>34</v>
      </c>
      <c r="G106" s="15" t="s">
        <v>34</v>
      </c>
      <c r="H106" s="16"/>
      <c r="I106" s="15" t="s">
        <v>34</v>
      </c>
      <c r="J106" s="15" t="s">
        <v>598</v>
      </c>
      <c r="K106" s="15" t="s">
        <v>778</v>
      </c>
      <c r="L106" s="5">
        <f t="shared" si="14"/>
        <v>2</v>
      </c>
      <c r="M106" s="52" t="s">
        <v>74</v>
      </c>
      <c r="N106" s="5">
        <f t="shared" si="15"/>
        <v>0</v>
      </c>
      <c r="O106" s="52" t="s">
        <v>37</v>
      </c>
      <c r="P106" s="15" t="s">
        <v>640</v>
      </c>
      <c r="Q106" s="5">
        <f t="shared" si="16"/>
        <v>0</v>
      </c>
      <c r="R106" s="52" t="s">
        <v>37</v>
      </c>
      <c r="S106" s="5">
        <f t="shared" si="17"/>
        <v>0</v>
      </c>
      <c r="T106" s="52" t="s">
        <v>37</v>
      </c>
      <c r="U106" s="15" t="s">
        <v>641</v>
      </c>
      <c r="V106" s="5">
        <f t="shared" si="18"/>
        <v>2</v>
      </c>
      <c r="W106" s="52" t="s">
        <v>74</v>
      </c>
      <c r="X106" s="5">
        <f t="shared" si="19"/>
        <v>-1</v>
      </c>
      <c r="Y106" s="52" t="s">
        <v>40</v>
      </c>
      <c r="Z106" s="5">
        <f t="shared" si="20"/>
        <v>2</v>
      </c>
      <c r="AA106" s="52" t="s">
        <v>74</v>
      </c>
      <c r="AB106" s="5">
        <f t="shared" si="21"/>
        <v>-1</v>
      </c>
      <c r="AC106" s="52" t="s">
        <v>40</v>
      </c>
      <c r="AD106" s="5">
        <f t="shared" si="22"/>
        <v>2</v>
      </c>
      <c r="AE106" s="52" t="s">
        <v>74</v>
      </c>
      <c r="AF106" s="5">
        <f t="shared" si="23"/>
        <v>-1</v>
      </c>
      <c r="AG106" s="52" t="s">
        <v>40</v>
      </c>
      <c r="AH106" s="5">
        <f t="shared" si="24"/>
        <v>0</v>
      </c>
      <c r="AI106" s="52" t="s">
        <v>37</v>
      </c>
      <c r="AJ106" s="15" t="s">
        <v>642</v>
      </c>
      <c r="AK106" s="5">
        <f t="shared" si="25"/>
        <v>-1</v>
      </c>
      <c r="AL106" s="52" t="s">
        <v>40</v>
      </c>
      <c r="AM106" s="5">
        <f t="shared" si="26"/>
        <v>0</v>
      </c>
      <c r="AN106" s="52" t="s">
        <v>37</v>
      </c>
      <c r="AO106" s="5">
        <f t="shared" si="27"/>
        <v>-1</v>
      </c>
      <c r="AP106" s="52" t="s">
        <v>40</v>
      </c>
      <c r="AQ106" s="15" t="s">
        <v>643</v>
      </c>
      <c r="AR106" s="17"/>
    </row>
    <row r="107" spans="1:44" ht="13" x14ac:dyDescent="0.15">
      <c r="A107" s="10">
        <v>45639.456684328703</v>
      </c>
      <c r="B107" s="11" t="s">
        <v>644</v>
      </c>
      <c r="C107" s="11" t="s">
        <v>420</v>
      </c>
      <c r="D107" s="8" t="s">
        <v>58</v>
      </c>
      <c r="E107" s="5" t="s">
        <v>30</v>
      </c>
      <c r="F107" s="5" t="s">
        <v>47</v>
      </c>
      <c r="G107" s="11" t="s">
        <v>32</v>
      </c>
      <c r="H107" s="12"/>
      <c r="I107" s="11" t="s">
        <v>610</v>
      </c>
      <c r="J107" s="11" t="s">
        <v>598</v>
      </c>
      <c r="K107" s="11" t="s">
        <v>628</v>
      </c>
      <c r="L107" s="8">
        <f t="shared" si="14"/>
        <v>2</v>
      </c>
      <c r="M107" s="51" t="s">
        <v>74</v>
      </c>
      <c r="N107" s="8">
        <f t="shared" si="15"/>
        <v>2</v>
      </c>
      <c r="O107" s="51" t="s">
        <v>74</v>
      </c>
      <c r="P107" s="11" t="s">
        <v>646</v>
      </c>
      <c r="Q107" s="8">
        <f t="shared" si="16"/>
        <v>2</v>
      </c>
      <c r="R107" s="51" t="s">
        <v>74</v>
      </c>
      <c r="S107" s="8">
        <f t="shared" si="17"/>
        <v>-1</v>
      </c>
      <c r="T107" s="51" t="s">
        <v>40</v>
      </c>
      <c r="U107" s="11" t="s">
        <v>647</v>
      </c>
      <c r="V107" s="8">
        <f t="shared" si="18"/>
        <v>2</v>
      </c>
      <c r="W107" s="51" t="s">
        <v>74</v>
      </c>
      <c r="X107" s="8">
        <f t="shared" si="19"/>
        <v>1</v>
      </c>
      <c r="Y107" s="51" t="s">
        <v>38</v>
      </c>
      <c r="Z107" s="8">
        <f t="shared" si="20"/>
        <v>2</v>
      </c>
      <c r="AA107" s="51" t="s">
        <v>74</v>
      </c>
      <c r="AB107" s="8">
        <f t="shared" si="21"/>
        <v>2</v>
      </c>
      <c r="AC107" s="51" t="s">
        <v>74</v>
      </c>
      <c r="AD107" s="8">
        <f t="shared" si="22"/>
        <v>0</v>
      </c>
      <c r="AE107" s="51" t="s">
        <v>37</v>
      </c>
      <c r="AF107" s="8">
        <f t="shared" si="23"/>
        <v>2</v>
      </c>
      <c r="AG107" s="51" t="s">
        <v>74</v>
      </c>
      <c r="AH107" s="8">
        <f t="shared" si="24"/>
        <v>0</v>
      </c>
      <c r="AI107" s="51" t="s">
        <v>37</v>
      </c>
      <c r="AJ107" s="11" t="s">
        <v>648</v>
      </c>
      <c r="AK107" s="8">
        <f t="shared" si="25"/>
        <v>2</v>
      </c>
      <c r="AL107" s="51" t="s">
        <v>74</v>
      </c>
      <c r="AM107" s="8">
        <f t="shared" si="26"/>
        <v>2</v>
      </c>
      <c r="AN107" s="51" t="s">
        <v>74</v>
      </c>
      <c r="AO107" s="8">
        <f t="shared" si="27"/>
        <v>-1</v>
      </c>
      <c r="AP107" s="51" t="s">
        <v>40</v>
      </c>
      <c r="AQ107" s="11" t="s">
        <v>649</v>
      </c>
      <c r="AR107" s="18"/>
    </row>
    <row r="108" spans="1:44" ht="13" x14ac:dyDescent="0.15">
      <c r="A108" s="14">
        <v>45639.459127928239</v>
      </c>
      <c r="B108" s="15" t="s">
        <v>57</v>
      </c>
      <c r="C108" s="15" t="s">
        <v>420</v>
      </c>
      <c r="D108" s="8" t="s">
        <v>58</v>
      </c>
      <c r="E108" s="5" t="s">
        <v>30</v>
      </c>
      <c r="F108" s="11" t="s">
        <v>34</v>
      </c>
      <c r="G108" s="15" t="s">
        <v>32</v>
      </c>
      <c r="H108" s="15" t="s">
        <v>650</v>
      </c>
      <c r="I108" s="15" t="s">
        <v>610</v>
      </c>
      <c r="J108" s="15" t="s">
        <v>598</v>
      </c>
      <c r="K108" s="15" t="s">
        <v>619</v>
      </c>
      <c r="L108" s="5">
        <f t="shared" si="14"/>
        <v>2</v>
      </c>
      <c r="M108" s="52" t="s">
        <v>74</v>
      </c>
      <c r="N108" s="5">
        <f t="shared" si="15"/>
        <v>2</v>
      </c>
      <c r="O108" s="52" t="s">
        <v>74</v>
      </c>
      <c r="P108" s="15" t="s">
        <v>651</v>
      </c>
      <c r="Q108" s="5">
        <f t="shared" si="16"/>
        <v>1</v>
      </c>
      <c r="R108" s="52" t="s">
        <v>38</v>
      </c>
      <c r="S108" s="5">
        <f t="shared" si="17"/>
        <v>0</v>
      </c>
      <c r="T108" s="52" t="s">
        <v>37</v>
      </c>
      <c r="U108" s="15" t="s">
        <v>652</v>
      </c>
      <c r="V108" s="5">
        <f t="shared" si="18"/>
        <v>2</v>
      </c>
      <c r="W108" s="52" t="s">
        <v>74</v>
      </c>
      <c r="X108" s="5">
        <f t="shared" si="19"/>
        <v>1</v>
      </c>
      <c r="Y108" s="52" t="s">
        <v>38</v>
      </c>
      <c r="Z108" s="5">
        <f t="shared" si="20"/>
        <v>1</v>
      </c>
      <c r="AA108" s="52" t="s">
        <v>38</v>
      </c>
      <c r="AB108" s="5">
        <f t="shared" si="21"/>
        <v>1</v>
      </c>
      <c r="AC108" s="52" t="s">
        <v>38</v>
      </c>
      <c r="AD108" s="5">
        <f t="shared" si="22"/>
        <v>2</v>
      </c>
      <c r="AE108" s="52" t="s">
        <v>74</v>
      </c>
      <c r="AF108" s="5">
        <f t="shared" si="23"/>
        <v>1</v>
      </c>
      <c r="AG108" s="52" t="s">
        <v>38</v>
      </c>
      <c r="AH108" s="5">
        <f t="shared" si="24"/>
        <v>-1</v>
      </c>
      <c r="AI108" s="52" t="s">
        <v>40</v>
      </c>
      <c r="AJ108" s="15" t="s">
        <v>653</v>
      </c>
      <c r="AK108" s="5">
        <f t="shared" si="25"/>
        <v>2</v>
      </c>
      <c r="AL108" s="52" t="s">
        <v>74</v>
      </c>
      <c r="AM108" s="5">
        <f t="shared" si="26"/>
        <v>2</v>
      </c>
      <c r="AN108" s="52" t="s">
        <v>74</v>
      </c>
      <c r="AO108" s="5">
        <f t="shared" si="27"/>
        <v>0</v>
      </c>
      <c r="AP108" s="52" t="s">
        <v>37</v>
      </c>
      <c r="AQ108" s="15" t="s">
        <v>654</v>
      </c>
      <c r="AR108" s="19" t="s">
        <v>655</v>
      </c>
    </row>
    <row r="109" spans="1:44" ht="13" x14ac:dyDescent="0.15">
      <c r="A109" s="10">
        <v>45639.459839652773</v>
      </c>
      <c r="B109" s="11" t="s">
        <v>57</v>
      </c>
      <c r="C109" s="11" t="s">
        <v>420</v>
      </c>
      <c r="D109" s="5" t="s">
        <v>29</v>
      </c>
      <c r="E109" s="5" t="s">
        <v>30</v>
      </c>
      <c r="F109" s="11" t="s">
        <v>34</v>
      </c>
      <c r="G109" s="11" t="s">
        <v>48</v>
      </c>
      <c r="H109" s="12"/>
      <c r="I109" s="11" t="s">
        <v>610</v>
      </c>
      <c r="J109" s="11" t="s">
        <v>777</v>
      </c>
      <c r="K109" s="11" t="s">
        <v>619</v>
      </c>
      <c r="L109" s="8">
        <f t="shared" si="14"/>
        <v>2</v>
      </c>
      <c r="M109" s="51" t="s">
        <v>74</v>
      </c>
      <c r="N109" s="8">
        <f t="shared" si="15"/>
        <v>2</v>
      </c>
      <c r="O109" s="51" t="s">
        <v>74</v>
      </c>
      <c r="P109" s="11" t="s">
        <v>656</v>
      </c>
      <c r="Q109" s="8">
        <f t="shared" si="16"/>
        <v>-1</v>
      </c>
      <c r="R109" s="51" t="s">
        <v>40</v>
      </c>
      <c r="S109" s="8">
        <f t="shared" si="17"/>
        <v>2</v>
      </c>
      <c r="T109" s="51" t="s">
        <v>74</v>
      </c>
      <c r="U109" s="11" t="s">
        <v>657</v>
      </c>
      <c r="V109" s="8">
        <f t="shared" si="18"/>
        <v>2</v>
      </c>
      <c r="W109" s="51" t="s">
        <v>74</v>
      </c>
      <c r="X109" s="8">
        <f t="shared" si="19"/>
        <v>0</v>
      </c>
      <c r="Y109" s="51" t="s">
        <v>37</v>
      </c>
      <c r="Z109" s="8">
        <f t="shared" si="20"/>
        <v>2</v>
      </c>
      <c r="AA109" s="51" t="s">
        <v>74</v>
      </c>
      <c r="AB109" s="8">
        <f t="shared" si="21"/>
        <v>1</v>
      </c>
      <c r="AC109" s="51" t="s">
        <v>38</v>
      </c>
      <c r="AD109" s="8">
        <f t="shared" si="22"/>
        <v>1</v>
      </c>
      <c r="AE109" s="51" t="s">
        <v>38</v>
      </c>
      <c r="AF109" s="8">
        <f t="shared" si="23"/>
        <v>-1</v>
      </c>
      <c r="AG109" s="51" t="s">
        <v>40</v>
      </c>
      <c r="AH109" s="8">
        <f t="shared" si="24"/>
        <v>-1</v>
      </c>
      <c r="AI109" s="51" t="s">
        <v>40</v>
      </c>
      <c r="AJ109" s="11" t="s">
        <v>658</v>
      </c>
      <c r="AK109" s="8">
        <f t="shared" si="25"/>
        <v>-1</v>
      </c>
      <c r="AL109" s="51" t="s">
        <v>40</v>
      </c>
      <c r="AM109" s="8">
        <f t="shared" si="26"/>
        <v>-1</v>
      </c>
      <c r="AN109" s="51" t="s">
        <v>40</v>
      </c>
      <c r="AO109" s="8">
        <f t="shared" si="27"/>
        <v>-1</v>
      </c>
      <c r="AP109" s="51" t="s">
        <v>40</v>
      </c>
      <c r="AQ109" s="11" t="s">
        <v>659</v>
      </c>
      <c r="AR109" s="13" t="s">
        <v>660</v>
      </c>
    </row>
    <row r="110" spans="1:44" ht="13" x14ac:dyDescent="0.15">
      <c r="A110" s="14">
        <v>45639.461653298611</v>
      </c>
      <c r="B110" s="15" t="s">
        <v>57</v>
      </c>
      <c r="C110" s="15" t="s">
        <v>420</v>
      </c>
      <c r="D110" s="8" t="s">
        <v>58</v>
      </c>
      <c r="E110" s="5" t="s">
        <v>30</v>
      </c>
      <c r="F110" s="5" t="s">
        <v>47</v>
      </c>
      <c r="G110" s="15" t="s">
        <v>48</v>
      </c>
      <c r="H110" s="16"/>
      <c r="I110" s="15" t="s">
        <v>610</v>
      </c>
      <c r="J110" s="15" t="s">
        <v>598</v>
      </c>
      <c r="K110" s="15" t="s">
        <v>599</v>
      </c>
      <c r="L110" s="5">
        <f t="shared" si="14"/>
        <v>1</v>
      </c>
      <c r="M110" s="52" t="s">
        <v>38</v>
      </c>
      <c r="N110" s="5">
        <f t="shared" si="15"/>
        <v>2</v>
      </c>
      <c r="O110" s="52" t="s">
        <v>74</v>
      </c>
      <c r="P110" s="15" t="s">
        <v>661</v>
      </c>
      <c r="Q110" s="5">
        <f t="shared" si="16"/>
        <v>2</v>
      </c>
      <c r="R110" s="52" t="s">
        <v>74</v>
      </c>
      <c r="S110" s="5">
        <f t="shared" si="17"/>
        <v>2</v>
      </c>
      <c r="T110" s="52" t="s">
        <v>74</v>
      </c>
      <c r="U110" s="15" t="s">
        <v>662</v>
      </c>
      <c r="V110" s="5">
        <f t="shared" si="18"/>
        <v>2</v>
      </c>
      <c r="W110" s="52" t="s">
        <v>74</v>
      </c>
      <c r="X110" s="5">
        <f t="shared" si="19"/>
        <v>2</v>
      </c>
      <c r="Y110" s="52" t="s">
        <v>74</v>
      </c>
      <c r="Z110" s="5">
        <f t="shared" si="20"/>
        <v>2</v>
      </c>
      <c r="AA110" s="52" t="s">
        <v>74</v>
      </c>
      <c r="AB110" s="5">
        <f t="shared" si="21"/>
        <v>0</v>
      </c>
      <c r="AC110" s="52" t="s">
        <v>37</v>
      </c>
      <c r="AD110" s="5">
        <f t="shared" si="22"/>
        <v>2</v>
      </c>
      <c r="AE110" s="52" t="s">
        <v>74</v>
      </c>
      <c r="AF110" s="5">
        <f t="shared" si="23"/>
        <v>2</v>
      </c>
      <c r="AG110" s="52" t="s">
        <v>74</v>
      </c>
      <c r="AH110" s="5">
        <f t="shared" si="24"/>
        <v>2</v>
      </c>
      <c r="AI110" s="52" t="s">
        <v>74</v>
      </c>
      <c r="AJ110" s="15" t="s">
        <v>663</v>
      </c>
      <c r="AK110" s="5">
        <f t="shared" si="25"/>
        <v>2</v>
      </c>
      <c r="AL110" s="52" t="s">
        <v>74</v>
      </c>
      <c r="AM110" s="5">
        <f t="shared" si="26"/>
        <v>2</v>
      </c>
      <c r="AN110" s="52" t="s">
        <v>74</v>
      </c>
      <c r="AO110" s="5">
        <f t="shared" si="27"/>
        <v>0</v>
      </c>
      <c r="AP110" s="52" t="s">
        <v>37</v>
      </c>
      <c r="AQ110" s="15" t="s">
        <v>664</v>
      </c>
      <c r="AR110" s="19" t="s">
        <v>183</v>
      </c>
    </row>
    <row r="111" spans="1:44" ht="13" x14ac:dyDescent="0.15">
      <c r="A111" s="10">
        <v>45639.581151446764</v>
      </c>
      <c r="B111" s="11" t="s">
        <v>57</v>
      </c>
      <c r="C111" s="11" t="s">
        <v>420</v>
      </c>
      <c r="D111" s="8" t="s">
        <v>58</v>
      </c>
      <c r="E111" s="5" t="s">
        <v>30</v>
      </c>
      <c r="F111" s="11" t="s">
        <v>34</v>
      </c>
      <c r="G111" s="11" t="s">
        <v>48</v>
      </c>
      <c r="H111" s="12"/>
      <c r="I111" s="11" t="s">
        <v>665</v>
      </c>
      <c r="J111" s="11" t="s">
        <v>34</v>
      </c>
      <c r="K111" s="11" t="s">
        <v>628</v>
      </c>
      <c r="L111" s="8">
        <f t="shared" si="14"/>
        <v>2</v>
      </c>
      <c r="M111" s="51" t="s">
        <v>74</v>
      </c>
      <c r="N111" s="8">
        <f t="shared" si="15"/>
        <v>1</v>
      </c>
      <c r="O111" s="51" t="s">
        <v>38</v>
      </c>
      <c r="P111" s="11" t="s">
        <v>666</v>
      </c>
      <c r="Q111" s="8">
        <f t="shared" si="16"/>
        <v>0</v>
      </c>
      <c r="R111" s="51" t="s">
        <v>37</v>
      </c>
      <c r="S111" s="8">
        <f t="shared" si="17"/>
        <v>0</v>
      </c>
      <c r="T111" s="51" t="s">
        <v>37</v>
      </c>
      <c r="U111" s="11" t="s">
        <v>667</v>
      </c>
      <c r="V111" s="8">
        <f t="shared" si="18"/>
        <v>2</v>
      </c>
      <c r="W111" s="51" t="s">
        <v>74</v>
      </c>
      <c r="X111" s="8">
        <f t="shared" si="19"/>
        <v>0</v>
      </c>
      <c r="Y111" s="51" t="s">
        <v>37</v>
      </c>
      <c r="Z111" s="8">
        <f t="shared" si="20"/>
        <v>1</v>
      </c>
      <c r="AA111" s="51" t="s">
        <v>38</v>
      </c>
      <c r="AB111" s="8">
        <f t="shared" si="21"/>
        <v>1</v>
      </c>
      <c r="AC111" s="51" t="s">
        <v>38</v>
      </c>
      <c r="AD111" s="8">
        <f t="shared" si="22"/>
        <v>2</v>
      </c>
      <c r="AE111" s="51" t="s">
        <v>74</v>
      </c>
      <c r="AF111" s="8">
        <f t="shared" si="23"/>
        <v>0</v>
      </c>
      <c r="AG111" s="51" t="s">
        <v>37</v>
      </c>
      <c r="AH111" s="8">
        <f t="shared" si="24"/>
        <v>0</v>
      </c>
      <c r="AI111" s="51" t="s">
        <v>37</v>
      </c>
      <c r="AJ111" s="11" t="s">
        <v>668</v>
      </c>
      <c r="AK111" s="8">
        <f t="shared" si="25"/>
        <v>1</v>
      </c>
      <c r="AL111" s="51" t="s">
        <v>38</v>
      </c>
      <c r="AM111" s="8">
        <f t="shared" si="26"/>
        <v>0</v>
      </c>
      <c r="AN111" s="51" t="s">
        <v>37</v>
      </c>
      <c r="AO111" s="8">
        <f t="shared" si="27"/>
        <v>-1</v>
      </c>
      <c r="AP111" s="51" t="s">
        <v>40</v>
      </c>
      <c r="AQ111" s="11" t="s">
        <v>669</v>
      </c>
      <c r="AR111" s="13" t="s">
        <v>670</v>
      </c>
    </row>
    <row r="112" spans="1:44" ht="13" x14ac:dyDescent="0.15">
      <c r="A112" s="14">
        <v>45639.58150291667</v>
      </c>
      <c r="B112" s="15" t="s">
        <v>27</v>
      </c>
      <c r="C112" s="15" t="s">
        <v>420</v>
      </c>
      <c r="D112" s="8" t="s">
        <v>58</v>
      </c>
      <c r="E112" s="5" t="s">
        <v>30</v>
      </c>
      <c r="F112" s="11" t="s">
        <v>34</v>
      </c>
      <c r="G112" s="15" t="s">
        <v>48</v>
      </c>
      <c r="H112" s="16"/>
      <c r="I112" s="15" t="s">
        <v>671</v>
      </c>
      <c r="J112" s="15" t="s">
        <v>777</v>
      </c>
      <c r="K112" s="15" t="s">
        <v>619</v>
      </c>
      <c r="L112" s="5">
        <f t="shared" si="14"/>
        <v>0</v>
      </c>
      <c r="M112" s="52" t="s">
        <v>37</v>
      </c>
      <c r="N112" s="5">
        <f t="shared" si="15"/>
        <v>0</v>
      </c>
      <c r="O112" s="52" t="s">
        <v>37</v>
      </c>
      <c r="P112" s="15" t="s">
        <v>672</v>
      </c>
      <c r="Q112" s="5">
        <f t="shared" si="16"/>
        <v>0</v>
      </c>
      <c r="R112" s="52" t="s">
        <v>37</v>
      </c>
      <c r="S112" s="5">
        <f t="shared" si="17"/>
        <v>-1</v>
      </c>
      <c r="T112" s="52" t="s">
        <v>40</v>
      </c>
      <c r="U112" s="15" t="s">
        <v>673</v>
      </c>
      <c r="V112" s="5">
        <f t="shared" si="18"/>
        <v>0</v>
      </c>
      <c r="W112" s="52" t="s">
        <v>37</v>
      </c>
      <c r="X112" s="5">
        <f t="shared" si="19"/>
        <v>0</v>
      </c>
      <c r="Y112" s="52" t="s">
        <v>37</v>
      </c>
      <c r="Z112" s="5">
        <f t="shared" si="20"/>
        <v>0</v>
      </c>
      <c r="AA112" s="52" t="s">
        <v>37</v>
      </c>
      <c r="AB112" s="5">
        <f t="shared" si="21"/>
        <v>0</v>
      </c>
      <c r="AC112" s="52" t="s">
        <v>37</v>
      </c>
      <c r="AD112" s="5">
        <f t="shared" si="22"/>
        <v>0</v>
      </c>
      <c r="AE112" s="52" t="s">
        <v>37</v>
      </c>
      <c r="AF112" s="5">
        <f t="shared" si="23"/>
        <v>2</v>
      </c>
      <c r="AG112" s="52" t="s">
        <v>74</v>
      </c>
      <c r="AH112" s="5">
        <f t="shared" si="24"/>
        <v>-2</v>
      </c>
      <c r="AI112" s="52" t="s">
        <v>145</v>
      </c>
      <c r="AJ112" s="15" t="s">
        <v>674</v>
      </c>
      <c r="AK112" s="5">
        <f t="shared" si="25"/>
        <v>1</v>
      </c>
      <c r="AL112" s="52" t="s">
        <v>38</v>
      </c>
      <c r="AM112" s="5">
        <f t="shared" si="26"/>
        <v>1</v>
      </c>
      <c r="AN112" s="52" t="s">
        <v>38</v>
      </c>
      <c r="AO112" s="5">
        <f t="shared" si="27"/>
        <v>-2</v>
      </c>
      <c r="AP112" s="52" t="s">
        <v>145</v>
      </c>
      <c r="AQ112" s="15" t="s">
        <v>675</v>
      </c>
      <c r="AR112" s="19" t="s">
        <v>676</v>
      </c>
    </row>
    <row r="113" spans="1:44" ht="13" x14ac:dyDescent="0.15">
      <c r="A113" s="10">
        <v>45639.583241157408</v>
      </c>
      <c r="B113" s="11" t="s">
        <v>677</v>
      </c>
      <c r="C113" s="11" t="s">
        <v>420</v>
      </c>
      <c r="D113" s="11" t="s">
        <v>34</v>
      </c>
      <c r="E113" s="5" t="s">
        <v>30</v>
      </c>
      <c r="F113" s="11" t="s">
        <v>34</v>
      </c>
      <c r="G113" s="11" t="s">
        <v>48</v>
      </c>
      <c r="H113" s="12"/>
      <c r="I113" s="11" t="s">
        <v>34</v>
      </c>
      <c r="J113" s="11" t="s">
        <v>598</v>
      </c>
      <c r="K113" s="11" t="s">
        <v>678</v>
      </c>
      <c r="L113" s="8">
        <f t="shared" si="14"/>
        <v>2</v>
      </c>
      <c r="M113" s="51" t="s">
        <v>74</v>
      </c>
      <c r="N113" s="8">
        <f t="shared" si="15"/>
        <v>2</v>
      </c>
      <c r="O113" s="51" t="s">
        <v>74</v>
      </c>
      <c r="P113" s="11" t="s">
        <v>679</v>
      </c>
      <c r="Q113" s="8">
        <f t="shared" si="16"/>
        <v>2</v>
      </c>
      <c r="R113" s="51" t="s">
        <v>74</v>
      </c>
      <c r="S113" s="8">
        <f t="shared" si="17"/>
        <v>1</v>
      </c>
      <c r="T113" s="51" t="s">
        <v>38</v>
      </c>
      <c r="U113" s="11" t="s">
        <v>680</v>
      </c>
      <c r="V113" s="8">
        <f t="shared" si="18"/>
        <v>2</v>
      </c>
      <c r="W113" s="51" t="s">
        <v>74</v>
      </c>
      <c r="X113" s="8">
        <f t="shared" si="19"/>
        <v>-2</v>
      </c>
      <c r="Y113" s="51" t="s">
        <v>145</v>
      </c>
      <c r="Z113" s="8">
        <f t="shared" si="20"/>
        <v>1</v>
      </c>
      <c r="AA113" s="51" t="s">
        <v>38</v>
      </c>
      <c r="AB113" s="8">
        <f t="shared" si="21"/>
        <v>-2</v>
      </c>
      <c r="AC113" s="51" t="s">
        <v>145</v>
      </c>
      <c r="AD113" s="8">
        <f t="shared" si="22"/>
        <v>-1</v>
      </c>
      <c r="AE113" s="51" t="s">
        <v>40</v>
      </c>
      <c r="AF113" s="8">
        <f t="shared" si="23"/>
        <v>2</v>
      </c>
      <c r="AG113" s="51" t="s">
        <v>74</v>
      </c>
      <c r="AH113" s="8">
        <f t="shared" si="24"/>
        <v>-2</v>
      </c>
      <c r="AI113" s="51" t="s">
        <v>145</v>
      </c>
      <c r="AJ113" s="11" t="s">
        <v>681</v>
      </c>
      <c r="AK113" s="8">
        <f t="shared" si="25"/>
        <v>2</v>
      </c>
      <c r="AL113" s="51" t="s">
        <v>74</v>
      </c>
      <c r="AM113" s="8">
        <f t="shared" si="26"/>
        <v>2</v>
      </c>
      <c r="AN113" s="51" t="s">
        <v>74</v>
      </c>
      <c r="AO113" s="8">
        <f t="shared" si="27"/>
        <v>-2</v>
      </c>
      <c r="AP113" s="51" t="s">
        <v>145</v>
      </c>
      <c r="AQ113" s="11" t="s">
        <v>682</v>
      </c>
      <c r="AR113" s="18"/>
    </row>
    <row r="114" spans="1:44" ht="13" x14ac:dyDescent="0.15">
      <c r="A114" s="14">
        <v>45639.58684689815</v>
      </c>
      <c r="B114" s="15" t="s">
        <v>57</v>
      </c>
      <c r="C114" s="15" t="s">
        <v>420</v>
      </c>
      <c r="D114" s="8" t="s">
        <v>58</v>
      </c>
      <c r="E114" s="5" t="s">
        <v>30</v>
      </c>
      <c r="F114" s="11" t="s">
        <v>34</v>
      </c>
      <c r="G114" s="15" t="s">
        <v>48</v>
      </c>
      <c r="H114" s="16"/>
      <c r="I114" s="15" t="s">
        <v>610</v>
      </c>
      <c r="J114" s="15" t="s">
        <v>683</v>
      </c>
      <c r="K114" s="15" t="s">
        <v>678</v>
      </c>
      <c r="L114" s="5">
        <f t="shared" si="14"/>
        <v>1</v>
      </c>
      <c r="M114" s="52" t="s">
        <v>38</v>
      </c>
      <c r="N114" s="5">
        <f t="shared" si="15"/>
        <v>2</v>
      </c>
      <c r="O114" s="52" t="s">
        <v>74</v>
      </c>
      <c r="P114" s="15" t="s">
        <v>684</v>
      </c>
      <c r="Q114" s="5">
        <f t="shared" si="16"/>
        <v>2</v>
      </c>
      <c r="R114" s="52" t="s">
        <v>74</v>
      </c>
      <c r="S114" s="5">
        <f t="shared" si="17"/>
        <v>1</v>
      </c>
      <c r="T114" s="52" t="s">
        <v>38</v>
      </c>
      <c r="U114" s="15" t="s">
        <v>685</v>
      </c>
      <c r="V114" s="5">
        <f t="shared" si="18"/>
        <v>1</v>
      </c>
      <c r="W114" s="52" t="s">
        <v>38</v>
      </c>
      <c r="X114" s="5">
        <f t="shared" si="19"/>
        <v>-2</v>
      </c>
      <c r="Y114" s="52" t="s">
        <v>145</v>
      </c>
      <c r="Z114" s="5">
        <f t="shared" si="20"/>
        <v>2</v>
      </c>
      <c r="AA114" s="52" t="s">
        <v>74</v>
      </c>
      <c r="AB114" s="5">
        <f t="shared" si="21"/>
        <v>0</v>
      </c>
      <c r="AC114" s="52" t="s">
        <v>37</v>
      </c>
      <c r="AD114" s="5">
        <f t="shared" si="22"/>
        <v>2</v>
      </c>
      <c r="AE114" s="52" t="s">
        <v>74</v>
      </c>
      <c r="AF114" s="5">
        <f t="shared" si="23"/>
        <v>0</v>
      </c>
      <c r="AG114" s="52" t="s">
        <v>37</v>
      </c>
      <c r="AH114" s="5">
        <f t="shared" si="24"/>
        <v>0</v>
      </c>
      <c r="AI114" s="52" t="s">
        <v>37</v>
      </c>
      <c r="AJ114" s="15" t="s">
        <v>686</v>
      </c>
      <c r="AK114" s="5">
        <f t="shared" si="25"/>
        <v>2</v>
      </c>
      <c r="AL114" s="52" t="s">
        <v>74</v>
      </c>
      <c r="AM114" s="5">
        <f t="shared" si="26"/>
        <v>1</v>
      </c>
      <c r="AN114" s="52" t="s">
        <v>38</v>
      </c>
      <c r="AO114" s="5">
        <f t="shared" si="27"/>
        <v>1</v>
      </c>
      <c r="AP114" s="52" t="s">
        <v>38</v>
      </c>
      <c r="AQ114" s="15" t="s">
        <v>687</v>
      </c>
      <c r="AR114" s="19" t="s">
        <v>688</v>
      </c>
    </row>
    <row r="115" spans="1:44" ht="13" x14ac:dyDescent="0.15">
      <c r="A115" s="10">
        <v>45639.58926685185</v>
      </c>
      <c r="B115" s="11" t="s">
        <v>689</v>
      </c>
      <c r="C115" s="11" t="s">
        <v>420</v>
      </c>
      <c r="D115" s="8" t="s">
        <v>58</v>
      </c>
      <c r="E115" s="5" t="s">
        <v>30</v>
      </c>
      <c r="F115" s="11" t="s">
        <v>34</v>
      </c>
      <c r="G115" s="11" t="s">
        <v>48</v>
      </c>
      <c r="H115" s="12"/>
      <c r="I115" s="11" t="s">
        <v>34</v>
      </c>
      <c r="J115" s="11" t="s">
        <v>777</v>
      </c>
      <c r="K115" s="11" t="s">
        <v>612</v>
      </c>
      <c r="L115" s="8">
        <f t="shared" si="14"/>
        <v>0</v>
      </c>
      <c r="M115" s="51" t="s">
        <v>37</v>
      </c>
      <c r="N115" s="8">
        <f t="shared" si="15"/>
        <v>1</v>
      </c>
      <c r="O115" s="51" t="s">
        <v>38</v>
      </c>
      <c r="P115" s="11" t="s">
        <v>690</v>
      </c>
      <c r="Q115" s="8">
        <f t="shared" si="16"/>
        <v>0</v>
      </c>
      <c r="R115" s="51" t="s">
        <v>37</v>
      </c>
      <c r="S115" s="8">
        <f t="shared" si="17"/>
        <v>1</v>
      </c>
      <c r="T115" s="51" t="s">
        <v>38</v>
      </c>
      <c r="U115" s="11" t="s">
        <v>691</v>
      </c>
      <c r="V115" s="8">
        <f t="shared" si="18"/>
        <v>0</v>
      </c>
      <c r="W115" s="51" t="s">
        <v>37</v>
      </c>
      <c r="X115" s="8">
        <f t="shared" si="19"/>
        <v>1</v>
      </c>
      <c r="Y115" s="51" t="s">
        <v>38</v>
      </c>
      <c r="Z115" s="8">
        <f t="shared" si="20"/>
        <v>1</v>
      </c>
      <c r="AA115" s="51" t="s">
        <v>38</v>
      </c>
      <c r="AB115" s="8">
        <f t="shared" si="21"/>
        <v>1</v>
      </c>
      <c r="AC115" s="51" t="s">
        <v>38</v>
      </c>
      <c r="AD115" s="8">
        <f t="shared" si="22"/>
        <v>1</v>
      </c>
      <c r="AE115" s="51" t="s">
        <v>38</v>
      </c>
      <c r="AF115" s="8">
        <f t="shared" si="23"/>
        <v>1</v>
      </c>
      <c r="AG115" s="51" t="s">
        <v>38</v>
      </c>
      <c r="AH115" s="8">
        <f t="shared" si="24"/>
        <v>1</v>
      </c>
      <c r="AI115" s="51" t="s">
        <v>38</v>
      </c>
      <c r="AJ115" s="11" t="s">
        <v>692</v>
      </c>
      <c r="AK115" s="8">
        <f t="shared" si="25"/>
        <v>1</v>
      </c>
      <c r="AL115" s="51" t="s">
        <v>38</v>
      </c>
      <c r="AM115" s="8">
        <f t="shared" si="26"/>
        <v>0</v>
      </c>
      <c r="AN115" s="51" t="s">
        <v>37</v>
      </c>
      <c r="AO115" s="8">
        <f t="shared" si="27"/>
        <v>0</v>
      </c>
      <c r="AP115" s="51" t="s">
        <v>37</v>
      </c>
      <c r="AQ115" s="11" t="s">
        <v>693</v>
      </c>
      <c r="AR115" s="13" t="s">
        <v>670</v>
      </c>
    </row>
    <row r="116" spans="1:44" ht="13" x14ac:dyDescent="0.15">
      <c r="A116" s="14">
        <v>45639.590269722219</v>
      </c>
      <c r="B116" s="15" t="s">
        <v>57</v>
      </c>
      <c r="C116" s="15" t="s">
        <v>420</v>
      </c>
      <c r="D116" s="8" t="s">
        <v>58</v>
      </c>
      <c r="E116" s="5" t="s">
        <v>30</v>
      </c>
      <c r="F116" s="11" t="s">
        <v>34</v>
      </c>
      <c r="G116" s="15" t="s">
        <v>48</v>
      </c>
      <c r="H116" s="16"/>
      <c r="I116" s="15" t="s">
        <v>34</v>
      </c>
      <c r="J116" s="15" t="s">
        <v>598</v>
      </c>
      <c r="K116" s="15" t="s">
        <v>612</v>
      </c>
      <c r="L116" s="5">
        <f t="shared" si="14"/>
        <v>2</v>
      </c>
      <c r="M116" s="52" t="s">
        <v>74</v>
      </c>
      <c r="N116" s="5">
        <f t="shared" si="15"/>
        <v>2</v>
      </c>
      <c r="O116" s="52" t="s">
        <v>74</v>
      </c>
      <c r="P116" s="15" t="s">
        <v>694</v>
      </c>
      <c r="Q116" s="5">
        <f t="shared" si="16"/>
        <v>0</v>
      </c>
      <c r="R116" s="52" t="s">
        <v>37</v>
      </c>
      <c r="S116" s="5">
        <f t="shared" si="17"/>
        <v>1</v>
      </c>
      <c r="T116" s="52" t="s">
        <v>38</v>
      </c>
      <c r="U116" s="15" t="s">
        <v>695</v>
      </c>
      <c r="V116" s="5">
        <f t="shared" si="18"/>
        <v>-1</v>
      </c>
      <c r="W116" s="52" t="s">
        <v>40</v>
      </c>
      <c r="X116" s="5">
        <f t="shared" si="19"/>
        <v>0</v>
      </c>
      <c r="Y116" s="52" t="s">
        <v>37</v>
      </c>
      <c r="Z116" s="5">
        <f t="shared" si="20"/>
        <v>1</v>
      </c>
      <c r="AA116" s="52" t="s">
        <v>38</v>
      </c>
      <c r="AB116" s="5">
        <f t="shared" si="21"/>
        <v>1</v>
      </c>
      <c r="AC116" s="52" t="s">
        <v>38</v>
      </c>
      <c r="AD116" s="5">
        <f t="shared" si="22"/>
        <v>1</v>
      </c>
      <c r="AE116" s="52" t="s">
        <v>38</v>
      </c>
      <c r="AF116" s="5">
        <f t="shared" si="23"/>
        <v>1</v>
      </c>
      <c r="AG116" s="52" t="s">
        <v>38</v>
      </c>
      <c r="AH116" s="5">
        <f t="shared" si="24"/>
        <v>1</v>
      </c>
      <c r="AI116" s="52" t="s">
        <v>38</v>
      </c>
      <c r="AJ116" s="15" t="s">
        <v>696</v>
      </c>
      <c r="AK116" s="5">
        <f t="shared" si="25"/>
        <v>1</v>
      </c>
      <c r="AL116" s="52" t="s">
        <v>38</v>
      </c>
      <c r="AM116" s="5">
        <f t="shared" si="26"/>
        <v>2</v>
      </c>
      <c r="AN116" s="52" t="s">
        <v>74</v>
      </c>
      <c r="AO116" s="5">
        <f t="shared" si="27"/>
        <v>-2</v>
      </c>
      <c r="AP116" s="52" t="s">
        <v>145</v>
      </c>
      <c r="AQ116" s="15" t="s">
        <v>697</v>
      </c>
      <c r="AR116" s="17"/>
    </row>
    <row r="117" spans="1:44" ht="13" x14ac:dyDescent="0.15">
      <c r="A117" s="10">
        <v>45645.528264456021</v>
      </c>
      <c r="B117" s="11" t="s">
        <v>57</v>
      </c>
      <c r="C117" s="11" t="s">
        <v>152</v>
      </c>
      <c r="D117" s="5" t="s">
        <v>29</v>
      </c>
      <c r="E117" s="5" t="s">
        <v>30</v>
      </c>
      <c r="F117" s="11" t="s">
        <v>34</v>
      </c>
      <c r="G117" s="11" t="s">
        <v>48</v>
      </c>
      <c r="H117" s="12"/>
      <c r="I117" s="11" t="s">
        <v>34</v>
      </c>
      <c r="J117" s="11" t="s">
        <v>598</v>
      </c>
      <c r="K117" s="11" t="s">
        <v>619</v>
      </c>
      <c r="L117" s="8">
        <f t="shared" si="14"/>
        <v>2</v>
      </c>
      <c r="M117" s="51" t="s">
        <v>74</v>
      </c>
      <c r="N117" s="8">
        <f t="shared" si="15"/>
        <v>1</v>
      </c>
      <c r="O117" s="51" t="s">
        <v>38</v>
      </c>
      <c r="P117" s="11" t="s">
        <v>698</v>
      </c>
      <c r="Q117" s="8">
        <f t="shared" si="16"/>
        <v>0</v>
      </c>
      <c r="R117" s="51" t="s">
        <v>37</v>
      </c>
      <c r="S117" s="8">
        <f t="shared" si="17"/>
        <v>0</v>
      </c>
      <c r="T117" s="51" t="s">
        <v>37</v>
      </c>
      <c r="U117" s="11" t="s">
        <v>699</v>
      </c>
      <c r="V117" s="8">
        <f t="shared" si="18"/>
        <v>0</v>
      </c>
      <c r="W117" s="51" t="s">
        <v>37</v>
      </c>
      <c r="X117" s="8">
        <f t="shared" si="19"/>
        <v>1</v>
      </c>
      <c r="Y117" s="51" t="s">
        <v>38</v>
      </c>
      <c r="Z117" s="8">
        <f t="shared" si="20"/>
        <v>1</v>
      </c>
      <c r="AA117" s="51" t="s">
        <v>38</v>
      </c>
      <c r="AB117" s="8">
        <f t="shared" si="21"/>
        <v>1</v>
      </c>
      <c r="AC117" s="51" t="s">
        <v>38</v>
      </c>
      <c r="AD117" s="8">
        <f t="shared" si="22"/>
        <v>2</v>
      </c>
      <c r="AE117" s="51" t="s">
        <v>74</v>
      </c>
      <c r="AF117" s="8">
        <f t="shared" si="23"/>
        <v>1</v>
      </c>
      <c r="AG117" s="51" t="s">
        <v>38</v>
      </c>
      <c r="AH117" s="8">
        <f t="shared" si="24"/>
        <v>1</v>
      </c>
      <c r="AI117" s="51" t="s">
        <v>38</v>
      </c>
      <c r="AJ117" s="11" t="s">
        <v>700</v>
      </c>
      <c r="AK117" s="8">
        <f t="shared" si="25"/>
        <v>1</v>
      </c>
      <c r="AL117" s="51" t="s">
        <v>38</v>
      </c>
      <c r="AM117" s="8">
        <f t="shared" si="26"/>
        <v>1</v>
      </c>
      <c r="AN117" s="51" t="s">
        <v>38</v>
      </c>
      <c r="AO117" s="8">
        <f t="shared" si="27"/>
        <v>-1</v>
      </c>
      <c r="AP117" s="51" t="s">
        <v>40</v>
      </c>
      <c r="AQ117" s="11" t="s">
        <v>701</v>
      </c>
      <c r="AR117" s="18"/>
    </row>
    <row r="118" spans="1:44" ht="13" x14ac:dyDescent="0.15">
      <c r="A118" s="14">
        <v>45645.530601006947</v>
      </c>
      <c r="B118" s="15" t="s">
        <v>57</v>
      </c>
      <c r="C118" s="15" t="s">
        <v>420</v>
      </c>
      <c r="D118" s="8" t="s">
        <v>58</v>
      </c>
      <c r="E118" s="5" t="s">
        <v>30</v>
      </c>
      <c r="F118" s="11" t="s">
        <v>34</v>
      </c>
      <c r="G118" s="15" t="s">
        <v>48</v>
      </c>
      <c r="H118" s="16"/>
      <c r="I118" s="15" t="s">
        <v>665</v>
      </c>
      <c r="J118" s="15" t="s">
        <v>598</v>
      </c>
      <c r="K118" s="15" t="s">
        <v>678</v>
      </c>
      <c r="L118" s="5">
        <f t="shared" si="14"/>
        <v>1</v>
      </c>
      <c r="M118" s="52" t="s">
        <v>38</v>
      </c>
      <c r="N118" s="5">
        <f t="shared" si="15"/>
        <v>2</v>
      </c>
      <c r="O118" s="52" t="s">
        <v>74</v>
      </c>
      <c r="P118" s="15" t="s">
        <v>702</v>
      </c>
      <c r="Q118" s="5">
        <f t="shared" si="16"/>
        <v>-2</v>
      </c>
      <c r="R118" s="52" t="s">
        <v>145</v>
      </c>
      <c r="S118" s="5">
        <f t="shared" si="17"/>
        <v>2</v>
      </c>
      <c r="T118" s="52" t="s">
        <v>74</v>
      </c>
      <c r="U118" s="15" t="s">
        <v>703</v>
      </c>
      <c r="V118" s="5">
        <f t="shared" si="18"/>
        <v>1</v>
      </c>
      <c r="W118" s="52" t="s">
        <v>38</v>
      </c>
      <c r="X118" s="5">
        <f t="shared" si="19"/>
        <v>-1</v>
      </c>
      <c r="Y118" s="52" t="s">
        <v>40</v>
      </c>
      <c r="Z118" s="5">
        <f t="shared" si="20"/>
        <v>1</v>
      </c>
      <c r="AA118" s="52" t="s">
        <v>38</v>
      </c>
      <c r="AB118" s="5">
        <f t="shared" si="21"/>
        <v>2</v>
      </c>
      <c r="AC118" s="52" t="s">
        <v>74</v>
      </c>
      <c r="AD118" s="5">
        <f t="shared" si="22"/>
        <v>1</v>
      </c>
      <c r="AE118" s="52" t="s">
        <v>38</v>
      </c>
      <c r="AF118" s="5">
        <f t="shared" si="23"/>
        <v>2</v>
      </c>
      <c r="AG118" s="52" t="s">
        <v>74</v>
      </c>
      <c r="AH118" s="5">
        <f t="shared" si="24"/>
        <v>1</v>
      </c>
      <c r="AI118" s="52" t="s">
        <v>38</v>
      </c>
      <c r="AJ118" s="15" t="s">
        <v>704</v>
      </c>
      <c r="AK118" s="5">
        <f t="shared" si="25"/>
        <v>2</v>
      </c>
      <c r="AL118" s="52" t="s">
        <v>74</v>
      </c>
      <c r="AM118" s="5">
        <f t="shared" si="26"/>
        <v>2</v>
      </c>
      <c r="AN118" s="52" t="s">
        <v>74</v>
      </c>
      <c r="AO118" s="5">
        <f t="shared" si="27"/>
        <v>-1</v>
      </c>
      <c r="AP118" s="52" t="s">
        <v>40</v>
      </c>
      <c r="AQ118" s="15" t="s">
        <v>705</v>
      </c>
      <c r="AR118" s="19" t="s">
        <v>706</v>
      </c>
    </row>
    <row r="119" spans="1:44" ht="13" x14ac:dyDescent="0.15">
      <c r="A119" s="10">
        <v>45645.537458680556</v>
      </c>
      <c r="B119" s="11" t="s">
        <v>486</v>
      </c>
      <c r="C119" s="11" t="s">
        <v>152</v>
      </c>
      <c r="D119" s="5" t="s">
        <v>29</v>
      </c>
      <c r="E119" s="5" t="s">
        <v>30</v>
      </c>
      <c r="F119" s="11" t="s">
        <v>34</v>
      </c>
      <c r="G119" s="11" t="s">
        <v>48</v>
      </c>
      <c r="H119" s="12"/>
      <c r="I119" s="11" t="s">
        <v>34</v>
      </c>
      <c r="J119" s="11" t="s">
        <v>598</v>
      </c>
      <c r="K119" s="11" t="s">
        <v>628</v>
      </c>
      <c r="L119" s="8">
        <f t="shared" si="14"/>
        <v>0</v>
      </c>
      <c r="M119" s="51" t="s">
        <v>37</v>
      </c>
      <c r="N119" s="8">
        <f t="shared" si="15"/>
        <v>1</v>
      </c>
      <c r="O119" s="51" t="s">
        <v>38</v>
      </c>
      <c r="P119" s="11" t="s">
        <v>707</v>
      </c>
      <c r="Q119" s="8">
        <f t="shared" si="16"/>
        <v>0</v>
      </c>
      <c r="R119" s="51" t="s">
        <v>37</v>
      </c>
      <c r="S119" s="8">
        <f t="shared" si="17"/>
        <v>0</v>
      </c>
      <c r="T119" s="51" t="s">
        <v>37</v>
      </c>
      <c r="U119" s="11" t="s">
        <v>708</v>
      </c>
      <c r="V119" s="8">
        <f t="shared" si="18"/>
        <v>-1</v>
      </c>
      <c r="W119" s="51" t="s">
        <v>40</v>
      </c>
      <c r="X119" s="8">
        <f t="shared" si="19"/>
        <v>1</v>
      </c>
      <c r="Y119" s="51" t="s">
        <v>38</v>
      </c>
      <c r="Z119" s="8">
        <f t="shared" si="20"/>
        <v>1</v>
      </c>
      <c r="AA119" s="51" t="s">
        <v>38</v>
      </c>
      <c r="AB119" s="8">
        <f t="shared" si="21"/>
        <v>1</v>
      </c>
      <c r="AC119" s="51" t="s">
        <v>38</v>
      </c>
      <c r="AD119" s="8">
        <f t="shared" si="22"/>
        <v>1</v>
      </c>
      <c r="AE119" s="51" t="s">
        <v>38</v>
      </c>
      <c r="AF119" s="8">
        <f t="shared" si="23"/>
        <v>-1</v>
      </c>
      <c r="AG119" s="51" t="s">
        <v>40</v>
      </c>
      <c r="AH119" s="8">
        <f t="shared" si="24"/>
        <v>1</v>
      </c>
      <c r="AI119" s="51" t="s">
        <v>38</v>
      </c>
      <c r="AJ119" s="11" t="s">
        <v>709</v>
      </c>
      <c r="AK119" s="8">
        <f t="shared" si="25"/>
        <v>1</v>
      </c>
      <c r="AL119" s="51" t="s">
        <v>38</v>
      </c>
      <c r="AM119" s="8">
        <f t="shared" si="26"/>
        <v>1</v>
      </c>
      <c r="AN119" s="51" t="s">
        <v>38</v>
      </c>
      <c r="AO119" s="8">
        <f t="shared" si="27"/>
        <v>-1</v>
      </c>
      <c r="AP119" s="51" t="s">
        <v>40</v>
      </c>
      <c r="AQ119" s="11" t="s">
        <v>710</v>
      </c>
      <c r="AR119" s="18"/>
    </row>
    <row r="120" spans="1:44" ht="13" x14ac:dyDescent="0.15">
      <c r="A120" s="14">
        <v>45645.573480219908</v>
      </c>
      <c r="B120" s="15" t="s">
        <v>57</v>
      </c>
      <c r="C120" s="15" t="s">
        <v>152</v>
      </c>
      <c r="D120" s="8" t="s">
        <v>58</v>
      </c>
      <c r="E120" s="5" t="s">
        <v>30</v>
      </c>
      <c r="F120" s="11" t="s">
        <v>34</v>
      </c>
      <c r="G120" s="15" t="s">
        <v>32</v>
      </c>
      <c r="H120" s="16"/>
      <c r="I120" s="15" t="s">
        <v>610</v>
      </c>
      <c r="J120" s="15" t="s">
        <v>777</v>
      </c>
      <c r="K120" s="15" t="s">
        <v>628</v>
      </c>
      <c r="L120" s="5">
        <f t="shared" si="14"/>
        <v>1</v>
      </c>
      <c r="M120" s="52" t="s">
        <v>38</v>
      </c>
      <c r="N120" s="5">
        <f t="shared" si="15"/>
        <v>2</v>
      </c>
      <c r="O120" s="52" t="s">
        <v>74</v>
      </c>
      <c r="P120" s="15" t="s">
        <v>711</v>
      </c>
      <c r="Q120" s="5">
        <f t="shared" si="16"/>
        <v>1</v>
      </c>
      <c r="R120" s="52" t="s">
        <v>38</v>
      </c>
      <c r="S120" s="5">
        <f t="shared" si="17"/>
        <v>2</v>
      </c>
      <c r="T120" s="52" t="s">
        <v>74</v>
      </c>
      <c r="U120" s="15" t="s">
        <v>712</v>
      </c>
      <c r="V120" s="5">
        <f t="shared" si="18"/>
        <v>0</v>
      </c>
      <c r="W120" s="52" t="s">
        <v>37</v>
      </c>
      <c r="X120" s="5">
        <f t="shared" si="19"/>
        <v>1</v>
      </c>
      <c r="Y120" s="52" t="s">
        <v>38</v>
      </c>
      <c r="Z120" s="5">
        <f t="shared" si="20"/>
        <v>2</v>
      </c>
      <c r="AA120" s="52" t="s">
        <v>74</v>
      </c>
      <c r="AB120" s="5">
        <f t="shared" si="21"/>
        <v>2</v>
      </c>
      <c r="AC120" s="52" t="s">
        <v>74</v>
      </c>
      <c r="AD120" s="5">
        <f t="shared" si="22"/>
        <v>-1</v>
      </c>
      <c r="AE120" s="52" t="s">
        <v>40</v>
      </c>
      <c r="AF120" s="5">
        <f t="shared" si="23"/>
        <v>2</v>
      </c>
      <c r="AG120" s="52" t="s">
        <v>74</v>
      </c>
      <c r="AH120" s="5">
        <f t="shared" si="24"/>
        <v>2</v>
      </c>
      <c r="AI120" s="52" t="s">
        <v>74</v>
      </c>
      <c r="AJ120" s="15" t="s">
        <v>713</v>
      </c>
      <c r="AK120" s="5">
        <f t="shared" si="25"/>
        <v>2</v>
      </c>
      <c r="AL120" s="52" t="s">
        <v>74</v>
      </c>
      <c r="AM120" s="5">
        <f t="shared" si="26"/>
        <v>2</v>
      </c>
      <c r="AN120" s="52" t="s">
        <v>74</v>
      </c>
      <c r="AO120" s="5">
        <f t="shared" si="27"/>
        <v>-1</v>
      </c>
      <c r="AP120" s="52" t="s">
        <v>40</v>
      </c>
      <c r="AQ120" s="15" t="s">
        <v>714</v>
      </c>
      <c r="AR120" s="17"/>
    </row>
    <row r="121" spans="1:44" ht="13" x14ac:dyDescent="0.15">
      <c r="A121" s="20">
        <v>45645.577714409723</v>
      </c>
      <c r="B121" s="21" t="s">
        <v>57</v>
      </c>
      <c r="C121" s="21" t="s">
        <v>152</v>
      </c>
      <c r="D121" s="8" t="s">
        <v>58</v>
      </c>
      <c r="E121" s="5" t="s">
        <v>30</v>
      </c>
      <c r="F121" s="11" t="s">
        <v>34</v>
      </c>
      <c r="G121" s="21" t="s">
        <v>48</v>
      </c>
      <c r="H121" s="22"/>
      <c r="I121" s="21" t="s">
        <v>665</v>
      </c>
      <c r="J121" s="21" t="s">
        <v>777</v>
      </c>
      <c r="K121" s="21" t="s">
        <v>619</v>
      </c>
      <c r="L121" s="26">
        <f t="shared" si="14"/>
        <v>2</v>
      </c>
      <c r="M121" s="53" t="s">
        <v>74</v>
      </c>
      <c r="N121" s="26">
        <f t="shared" si="15"/>
        <v>1</v>
      </c>
      <c r="O121" s="53" t="s">
        <v>38</v>
      </c>
      <c r="P121" s="21" t="s">
        <v>715</v>
      </c>
      <c r="Q121" s="26">
        <f t="shared" si="16"/>
        <v>2</v>
      </c>
      <c r="R121" s="53" t="s">
        <v>74</v>
      </c>
      <c r="S121" s="26">
        <f t="shared" si="17"/>
        <v>2</v>
      </c>
      <c r="T121" s="53" t="s">
        <v>74</v>
      </c>
      <c r="U121" s="21" t="s">
        <v>716</v>
      </c>
      <c r="V121" s="26">
        <f t="shared" si="18"/>
        <v>2</v>
      </c>
      <c r="W121" s="53" t="s">
        <v>74</v>
      </c>
      <c r="X121" s="26">
        <f t="shared" si="19"/>
        <v>1</v>
      </c>
      <c r="Y121" s="53" t="s">
        <v>38</v>
      </c>
      <c r="Z121" s="26">
        <f t="shared" si="20"/>
        <v>2</v>
      </c>
      <c r="AA121" s="53" t="s">
        <v>74</v>
      </c>
      <c r="AB121" s="26">
        <f t="shared" si="21"/>
        <v>2</v>
      </c>
      <c r="AC121" s="53" t="s">
        <v>74</v>
      </c>
      <c r="AD121" s="26">
        <f t="shared" si="22"/>
        <v>1</v>
      </c>
      <c r="AE121" s="53" t="s">
        <v>38</v>
      </c>
      <c r="AF121" s="26">
        <f t="shared" si="23"/>
        <v>2</v>
      </c>
      <c r="AG121" s="53" t="s">
        <v>74</v>
      </c>
      <c r="AH121" s="26">
        <f t="shared" si="24"/>
        <v>1</v>
      </c>
      <c r="AI121" s="53" t="s">
        <v>38</v>
      </c>
      <c r="AJ121" s="21" t="s">
        <v>717</v>
      </c>
      <c r="AK121" s="26">
        <f t="shared" si="25"/>
        <v>2</v>
      </c>
      <c r="AL121" s="53" t="s">
        <v>74</v>
      </c>
      <c r="AM121" s="26">
        <f t="shared" si="26"/>
        <v>1</v>
      </c>
      <c r="AN121" s="53" t="s">
        <v>38</v>
      </c>
      <c r="AO121" s="26">
        <f t="shared" si="27"/>
        <v>-1</v>
      </c>
      <c r="AP121" s="53" t="s">
        <v>40</v>
      </c>
      <c r="AQ121" s="21" t="s">
        <v>718</v>
      </c>
      <c r="AR121" s="23" t="s">
        <v>719</v>
      </c>
    </row>
    <row r="124" spans="1:44" ht="15.75" customHeight="1" x14ac:dyDescent="0.15">
      <c r="K124" s="55" t="s">
        <v>779</v>
      </c>
      <c r="L124">
        <f>AVERAGE(L2:L121)</f>
        <v>1.0249999999999999</v>
      </c>
      <c r="N124">
        <f>AVERAGE(N2:N121)</f>
        <v>1.2083333333333333</v>
      </c>
      <c r="Q124">
        <f>AVERAGE(Q2:Q121)</f>
        <v>0.6166666666666667</v>
      </c>
      <c r="S124">
        <f>AVERAGE(S2:S121)</f>
        <v>0.67500000000000004</v>
      </c>
      <c r="V124">
        <f>AVERAGE(V2:V121)</f>
        <v>0.94166666666666665</v>
      </c>
      <c r="X124">
        <f>AVERAGE(X2:X121)</f>
        <v>0.29166666666666669</v>
      </c>
      <c r="Z124">
        <f>AVERAGE(Z2:Z121)</f>
        <v>1.0249999999999999</v>
      </c>
      <c r="AB124">
        <f>AVERAGE(AB2:AB121)</f>
        <v>0.9</v>
      </c>
      <c r="AD124">
        <f>AVERAGE(AD2:AD121)</f>
        <v>0.71666666666666667</v>
      </c>
      <c r="AF124">
        <f>AVERAGE(AF2:AF121)</f>
        <v>0.59166666666666667</v>
      </c>
      <c r="AH124">
        <f>AVERAGE(AH2:AH121)</f>
        <v>0.60833333333333328</v>
      </c>
      <c r="AK124">
        <f>AVERAGE(AK2:AK121)</f>
        <v>1.1000000000000001</v>
      </c>
      <c r="AM124">
        <f>AVERAGE(AM2:AM121)</f>
        <v>0.71666666666666667</v>
      </c>
      <c r="AO124">
        <f>AVERAGE(AO2:AO121)</f>
        <v>-0.67500000000000004</v>
      </c>
    </row>
    <row r="131" spans="19:30" ht="15.75" customHeight="1" x14ac:dyDescent="0.15">
      <c r="X131">
        <f>AVERAGE(X124,Z124,AB124)</f>
        <v>0.73888888888888893</v>
      </c>
      <c r="AD131">
        <f>AVERAGE(AD124,AF124,AH124)</f>
        <v>0.63888888888888884</v>
      </c>
    </row>
    <row r="132" spans="19:30" ht="15.75" customHeight="1" x14ac:dyDescent="0.15">
      <c r="S132">
        <f>AVERAGE(S124,AM124)</f>
        <v>0.6958333333333333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122"/>
  <sheetViews>
    <sheetView workbookViewId="0"/>
  </sheetViews>
  <sheetFormatPr baseColWidth="10" defaultColWidth="12.6640625" defaultRowHeight="15.75" customHeight="1" x14ac:dyDescent="0.15"/>
  <cols>
    <col min="13" max="13" width="12.6640625" hidden="1"/>
    <col min="15" max="16" width="12.6640625" hidden="1"/>
    <col min="18" max="18" width="12.6640625" hidden="1"/>
    <col min="20" max="21" width="12.6640625" hidden="1"/>
    <col min="23" max="23" width="12.6640625" hidden="1"/>
    <col min="25" max="25" width="12.6640625" hidden="1"/>
    <col min="27" max="27" width="12.6640625" hidden="1"/>
    <col min="29" max="29" width="12.6640625" hidden="1"/>
    <col min="31" max="31" width="12.6640625" hidden="1"/>
    <col min="33" max="33" width="12.6640625" hidden="1"/>
    <col min="35" max="36" width="12.6640625" hidden="1"/>
    <col min="38" max="38" width="12.6640625" hidden="1"/>
    <col min="40" max="40" width="12.6640625" hidden="1"/>
    <col min="46" max="48" width="12.6640625" hidden="1"/>
  </cols>
  <sheetData>
    <row r="1" spans="1:48" ht="15.75" customHeight="1" x14ac:dyDescent="0.15">
      <c r="A1" s="1" t="s">
        <v>0</v>
      </c>
      <c r="B1" s="2" t="s">
        <v>1</v>
      </c>
      <c r="C1" s="2" t="s">
        <v>2</v>
      </c>
      <c r="D1" s="2" t="s">
        <v>3</v>
      </c>
      <c r="E1" s="2" t="s">
        <v>4</v>
      </c>
      <c r="F1" s="2" t="s">
        <v>5</v>
      </c>
      <c r="G1" s="2" t="s">
        <v>6</v>
      </c>
      <c r="H1" s="2" t="s">
        <v>7</v>
      </c>
      <c r="I1" s="2" t="s">
        <v>8</v>
      </c>
      <c r="J1" s="2" t="s">
        <v>9</v>
      </c>
      <c r="K1" s="2" t="s">
        <v>10</v>
      </c>
      <c r="L1" s="2" t="s">
        <v>734</v>
      </c>
      <c r="M1" s="2" t="s">
        <v>11</v>
      </c>
      <c r="N1" s="2" t="s">
        <v>735</v>
      </c>
      <c r="O1" s="2" t="s">
        <v>12</v>
      </c>
      <c r="P1" s="2" t="s">
        <v>13</v>
      </c>
      <c r="Q1" s="2" t="s">
        <v>736</v>
      </c>
      <c r="R1" s="2" t="s">
        <v>14</v>
      </c>
      <c r="S1" s="2" t="s">
        <v>737</v>
      </c>
      <c r="T1" s="2" t="s">
        <v>15</v>
      </c>
      <c r="U1" s="2" t="s">
        <v>13</v>
      </c>
      <c r="V1" s="2" t="s">
        <v>738</v>
      </c>
      <c r="W1" s="2" t="s">
        <v>16</v>
      </c>
      <c r="X1" s="2" t="s">
        <v>739</v>
      </c>
      <c r="Y1" s="2" t="s">
        <v>17</v>
      </c>
      <c r="Z1" s="2" t="s">
        <v>740</v>
      </c>
      <c r="AA1" s="2" t="s">
        <v>18</v>
      </c>
      <c r="AB1" s="2" t="s">
        <v>741</v>
      </c>
      <c r="AC1" s="2" t="s">
        <v>19</v>
      </c>
      <c r="AD1" s="2" t="s">
        <v>742</v>
      </c>
      <c r="AE1" s="2" t="s">
        <v>20</v>
      </c>
      <c r="AF1" s="2" t="s">
        <v>743</v>
      </c>
      <c r="AG1" s="2" t="s">
        <v>21</v>
      </c>
      <c r="AH1" s="2" t="s">
        <v>744</v>
      </c>
      <c r="AI1" s="2" t="s">
        <v>22</v>
      </c>
      <c r="AJ1" s="2" t="s">
        <v>13</v>
      </c>
      <c r="AK1" s="2" t="s">
        <v>745</v>
      </c>
      <c r="AL1" s="2" t="s">
        <v>23</v>
      </c>
      <c r="AM1" s="2" t="s">
        <v>746</v>
      </c>
      <c r="AN1" s="2" t="s">
        <v>24</v>
      </c>
      <c r="AO1" s="2" t="s">
        <v>747</v>
      </c>
      <c r="AP1" s="2" t="s">
        <v>748</v>
      </c>
      <c r="AQ1" s="2" t="s">
        <v>749</v>
      </c>
      <c r="AR1" s="2" t="s">
        <v>750</v>
      </c>
      <c r="AS1" s="2" t="s">
        <v>751</v>
      </c>
      <c r="AT1" s="2" t="s">
        <v>25</v>
      </c>
      <c r="AU1" s="2" t="s">
        <v>13</v>
      </c>
      <c r="AV1" s="3" t="s">
        <v>26</v>
      </c>
    </row>
    <row r="2" spans="1:48" ht="15.75" customHeight="1" x14ac:dyDescent="0.15">
      <c r="A2" s="4">
        <v>45637.441802002315</v>
      </c>
      <c r="B2" s="5" t="s">
        <v>27</v>
      </c>
      <c r="C2" s="5" t="s">
        <v>28</v>
      </c>
      <c r="D2" s="5" t="s">
        <v>29</v>
      </c>
      <c r="E2" s="5" t="s">
        <v>30</v>
      </c>
      <c r="F2" s="5" t="s">
        <v>31</v>
      </c>
      <c r="G2" s="5" t="s">
        <v>32</v>
      </c>
      <c r="H2" s="5" t="s">
        <v>33</v>
      </c>
      <c r="I2" s="5" t="s">
        <v>34</v>
      </c>
      <c r="J2" s="5" t="s">
        <v>35</v>
      </c>
      <c r="K2" s="5" t="s">
        <v>36</v>
      </c>
      <c r="L2" s="24">
        <f>IF(M2="Strongly agree", 2,(IF(M2="Agree",1,IF(M2="Neutral",0,IF(M2="Disagree",-1,-2)))))</f>
        <v>0</v>
      </c>
      <c r="M2" s="5" t="s">
        <v>37</v>
      </c>
      <c r="N2" s="24">
        <f t="shared" ref="N2:N100" si="0">IF(O2="Strongly agree", 2,(IF(O2="Agree",1,IF(O2="Neutral",0,IF(O2="Disagree",-1,-2)))))</f>
        <v>1</v>
      </c>
      <c r="O2" s="5" t="s">
        <v>38</v>
      </c>
      <c r="P2" s="5" t="s">
        <v>39</v>
      </c>
      <c r="Q2" s="24">
        <f t="shared" ref="Q2:Q100" si="1">IF(R2="Strongly agree", 2,(IF(R2="Agree",1,IF(R2="Neutral",0,IF(R2="Disagree",-1,-2)))))</f>
        <v>-1</v>
      </c>
      <c r="R2" s="5" t="s">
        <v>40</v>
      </c>
      <c r="S2" s="24">
        <f t="shared" ref="S2:S100" si="2">IF(T2="Strongly agree", 2,(IF(T2="Agree",1,IF(T2="Neutral",0,IF(T2="Disagree",-1,-2)))))</f>
        <v>0</v>
      </c>
      <c r="T2" s="5" t="s">
        <v>37</v>
      </c>
      <c r="U2" s="5" t="s">
        <v>41</v>
      </c>
      <c r="V2" s="24">
        <f t="shared" ref="V2:V100" si="3">IF(W2="Strongly agree", 2,(IF(W2="Agree",1,IF(W2="Neutral",0,IF(W2="Disagree",-1,-2)))))</f>
        <v>0</v>
      </c>
      <c r="W2" s="5" t="s">
        <v>37</v>
      </c>
      <c r="X2" s="24">
        <f t="shared" ref="X2:X100" si="4">IF(Y2="Strongly agree", 2,(IF(Y2="Agree",1,IF(Y2="Neutral",0,IF(Y2="Disagree",-1,-2)))))</f>
        <v>-1</v>
      </c>
      <c r="Y2" s="5" t="s">
        <v>40</v>
      </c>
      <c r="Z2" s="24">
        <f t="shared" ref="Z2:Z100" si="5">IF(AA2="Strongly agree", 2,(IF(AA2="Agree",1,IF(AA2="Neutral",0,IF(AA2="Disagree",-1,-2)))))</f>
        <v>0</v>
      </c>
      <c r="AA2" s="5" t="s">
        <v>37</v>
      </c>
      <c r="AB2" s="24">
        <f t="shared" ref="AB2:AB100" si="6">IF(AC2="Strongly agree", 2,(IF(AC2="Agree",1,IF(AC2="Neutral",0,IF(AC2="Disagree",-1,-2)))))</f>
        <v>0</v>
      </c>
      <c r="AC2" s="5" t="s">
        <v>37</v>
      </c>
      <c r="AD2" s="24">
        <f t="shared" ref="AD2:AD100" si="7">IF(AE2="Strongly agree", 2,(IF(AE2="Agree",1,IF(AE2="Neutral",0,IF(AE2="Disagree",-1,-2)))))</f>
        <v>1</v>
      </c>
      <c r="AE2" s="5" t="s">
        <v>38</v>
      </c>
      <c r="AF2" s="24">
        <f t="shared" ref="AF2:AF100" si="8">IF(AG2="Strongly agree", 2,(IF(AG2="Agree",1,IF(AG2="Neutral",0,IF(AG2="Disagree",-1,-2)))))</f>
        <v>0</v>
      </c>
      <c r="AG2" s="5" t="s">
        <v>37</v>
      </c>
      <c r="AH2" s="24">
        <f t="shared" ref="AH2:AH100" si="9">IF(AI2="Strongly agree", 2,(IF(AI2="Agree",1,IF(AI2="Neutral",0,IF(AI2="Disagree",-1,-2)))))</f>
        <v>1</v>
      </c>
      <c r="AI2" s="5" t="s">
        <v>38</v>
      </c>
      <c r="AJ2" s="5" t="s">
        <v>42</v>
      </c>
      <c r="AK2" s="24">
        <f t="shared" ref="AK2:AK100" si="10">IF(AL2="Strongly agree", 2,(IF(AL2="Agree",1,IF(AL2="Neutral",0,IF(AL2="Disagree",-1,-2)))))</f>
        <v>2</v>
      </c>
      <c r="AL2" s="5" t="s">
        <v>43</v>
      </c>
      <c r="AM2" s="24">
        <f t="shared" ref="AM2:AM100" si="11">IF(AN2="Strongly agree", 2,(IF(AN2="Agree",1,IF(AN2="Neutral",0,IF(AN2="Disagree",-1,-2)))))</f>
        <v>0</v>
      </c>
      <c r="AN2" s="5" t="s">
        <v>37</v>
      </c>
      <c r="AO2" s="24">
        <f t="shared" ref="AO2:AO100" si="12">IF(AT2="Strongly agree", 2,(IF(AT2="Agree",1,IF(AT2="Neutral",0,IF(AT2="Disagree",-1,-2)))))</f>
        <v>-1</v>
      </c>
      <c r="AP2" s="24">
        <f t="shared" ref="AP2:AP122" si="13">L2+N2+Q2+S2+V2+X2+Z2+AB2+AD2+AF2+AH2+AK2+AM2-AO2</f>
        <v>4</v>
      </c>
      <c r="AQ2" s="24"/>
      <c r="AR2" s="24"/>
      <c r="AS2" s="24"/>
      <c r="AT2" s="5" t="s">
        <v>40</v>
      </c>
      <c r="AU2" s="5" t="s">
        <v>44</v>
      </c>
      <c r="AV2" s="6" t="s">
        <v>45</v>
      </c>
    </row>
    <row r="3" spans="1:48" ht="15.75" customHeight="1" x14ac:dyDescent="0.15">
      <c r="A3" s="7">
        <v>45637.44311925926</v>
      </c>
      <c r="B3" s="8" t="s">
        <v>46</v>
      </c>
      <c r="C3" s="8" t="s">
        <v>28</v>
      </c>
      <c r="D3" s="8" t="s">
        <v>29</v>
      </c>
      <c r="E3" s="8" t="s">
        <v>30</v>
      </c>
      <c r="F3" s="8" t="s">
        <v>47</v>
      </c>
      <c r="G3" s="8" t="s">
        <v>48</v>
      </c>
      <c r="H3" s="8"/>
      <c r="I3" s="8" t="s">
        <v>49</v>
      </c>
      <c r="J3" s="8" t="s">
        <v>35</v>
      </c>
      <c r="K3" s="8" t="s">
        <v>50</v>
      </c>
      <c r="L3" s="8">
        <v>0</v>
      </c>
      <c r="M3" s="8" t="s">
        <v>37</v>
      </c>
      <c r="N3" s="25">
        <f t="shared" si="0"/>
        <v>0</v>
      </c>
      <c r="O3" s="8" t="s">
        <v>37</v>
      </c>
      <c r="P3" s="8" t="s">
        <v>51</v>
      </c>
      <c r="Q3" s="25">
        <f t="shared" si="1"/>
        <v>1</v>
      </c>
      <c r="R3" s="8" t="s">
        <v>38</v>
      </c>
      <c r="S3" s="25">
        <f t="shared" si="2"/>
        <v>0</v>
      </c>
      <c r="T3" s="8" t="s">
        <v>37</v>
      </c>
      <c r="U3" s="8" t="s">
        <v>52</v>
      </c>
      <c r="V3" s="25">
        <f t="shared" si="3"/>
        <v>0</v>
      </c>
      <c r="W3" s="8" t="s">
        <v>37</v>
      </c>
      <c r="X3" s="25">
        <f t="shared" si="4"/>
        <v>0</v>
      </c>
      <c r="Y3" s="8" t="s">
        <v>37</v>
      </c>
      <c r="Z3" s="25">
        <f t="shared" si="5"/>
        <v>-1</v>
      </c>
      <c r="AA3" s="8" t="s">
        <v>40</v>
      </c>
      <c r="AB3" s="25">
        <f t="shared" si="6"/>
        <v>-1</v>
      </c>
      <c r="AC3" s="8" t="s">
        <v>40</v>
      </c>
      <c r="AD3" s="25">
        <f t="shared" si="7"/>
        <v>-2</v>
      </c>
      <c r="AE3" s="8" t="s">
        <v>53</v>
      </c>
      <c r="AF3" s="25">
        <f t="shared" si="8"/>
        <v>-2</v>
      </c>
      <c r="AG3" s="8" t="s">
        <v>53</v>
      </c>
      <c r="AH3" s="25">
        <f t="shared" si="9"/>
        <v>-1</v>
      </c>
      <c r="AI3" s="8" t="s">
        <v>40</v>
      </c>
      <c r="AJ3" s="8" t="s">
        <v>54</v>
      </c>
      <c r="AK3" s="25">
        <f t="shared" si="10"/>
        <v>0</v>
      </c>
      <c r="AL3" s="8" t="s">
        <v>37</v>
      </c>
      <c r="AM3" s="25">
        <f t="shared" si="11"/>
        <v>0</v>
      </c>
      <c r="AN3" s="8" t="s">
        <v>37</v>
      </c>
      <c r="AO3" s="25">
        <f t="shared" si="12"/>
        <v>2</v>
      </c>
      <c r="AP3" s="25">
        <f t="shared" si="13"/>
        <v>-8</v>
      </c>
      <c r="AQ3" s="25"/>
      <c r="AR3" s="25"/>
      <c r="AS3" s="25"/>
      <c r="AT3" s="8" t="s">
        <v>43</v>
      </c>
      <c r="AU3" s="8" t="s">
        <v>55</v>
      </c>
      <c r="AV3" s="9" t="s">
        <v>56</v>
      </c>
    </row>
    <row r="4" spans="1:48" ht="15.75" customHeight="1" x14ac:dyDescent="0.15">
      <c r="A4" s="4">
        <v>45637.443860636573</v>
      </c>
      <c r="B4" s="5" t="s">
        <v>57</v>
      </c>
      <c r="C4" s="5" t="s">
        <v>28</v>
      </c>
      <c r="D4" s="5" t="s">
        <v>58</v>
      </c>
      <c r="E4" s="5" t="s">
        <v>30</v>
      </c>
      <c r="F4" s="5" t="s">
        <v>47</v>
      </c>
      <c r="G4" s="5" t="s">
        <v>32</v>
      </c>
      <c r="H4" s="5" t="s">
        <v>59</v>
      </c>
      <c r="I4" s="5" t="s">
        <v>49</v>
      </c>
      <c r="J4" s="5" t="s">
        <v>35</v>
      </c>
      <c r="K4" s="5" t="s">
        <v>60</v>
      </c>
      <c r="L4" s="5">
        <v>1</v>
      </c>
      <c r="M4" s="5" t="s">
        <v>38</v>
      </c>
      <c r="N4" s="24">
        <f t="shared" si="0"/>
        <v>1</v>
      </c>
      <c r="O4" s="5" t="s">
        <v>38</v>
      </c>
      <c r="P4" s="5" t="s">
        <v>61</v>
      </c>
      <c r="Q4" s="24">
        <f t="shared" si="1"/>
        <v>-2</v>
      </c>
      <c r="R4" s="5" t="s">
        <v>53</v>
      </c>
      <c r="S4" s="24">
        <f t="shared" si="2"/>
        <v>-2</v>
      </c>
      <c r="T4" s="5" t="s">
        <v>53</v>
      </c>
      <c r="U4" s="5" t="s">
        <v>62</v>
      </c>
      <c r="V4" s="24">
        <f t="shared" si="3"/>
        <v>2</v>
      </c>
      <c r="W4" s="5" t="s">
        <v>43</v>
      </c>
      <c r="X4" s="24">
        <f t="shared" si="4"/>
        <v>0</v>
      </c>
      <c r="Y4" s="5" t="s">
        <v>37</v>
      </c>
      <c r="Z4" s="24">
        <f t="shared" si="5"/>
        <v>1</v>
      </c>
      <c r="AA4" s="5" t="s">
        <v>38</v>
      </c>
      <c r="AB4" s="24">
        <f t="shared" si="6"/>
        <v>0</v>
      </c>
      <c r="AC4" s="5" t="s">
        <v>37</v>
      </c>
      <c r="AD4" s="24">
        <f t="shared" si="7"/>
        <v>-2</v>
      </c>
      <c r="AE4" s="5" t="s">
        <v>53</v>
      </c>
      <c r="AF4" s="24">
        <f t="shared" si="8"/>
        <v>-1</v>
      </c>
      <c r="AG4" s="5" t="s">
        <v>40</v>
      </c>
      <c r="AH4" s="24">
        <f t="shared" si="9"/>
        <v>-1</v>
      </c>
      <c r="AI4" s="5" t="s">
        <v>40</v>
      </c>
      <c r="AJ4" s="5" t="s">
        <v>63</v>
      </c>
      <c r="AK4" s="24">
        <f t="shared" si="10"/>
        <v>2</v>
      </c>
      <c r="AL4" s="5" t="s">
        <v>43</v>
      </c>
      <c r="AM4" s="24">
        <f t="shared" si="11"/>
        <v>1</v>
      </c>
      <c r="AN4" s="5" t="s">
        <v>38</v>
      </c>
      <c r="AO4" s="24">
        <f t="shared" si="12"/>
        <v>2</v>
      </c>
      <c r="AP4" s="24">
        <f t="shared" si="13"/>
        <v>-2</v>
      </c>
      <c r="AQ4" s="24"/>
      <c r="AR4" s="24"/>
      <c r="AS4" s="24"/>
      <c r="AT4" s="5" t="s">
        <v>43</v>
      </c>
      <c r="AU4" s="5" t="s">
        <v>64</v>
      </c>
      <c r="AV4" s="6" t="s">
        <v>65</v>
      </c>
    </row>
    <row r="5" spans="1:48" ht="15.75" customHeight="1" x14ac:dyDescent="0.15">
      <c r="A5" s="7">
        <v>45637.444309699073</v>
      </c>
      <c r="B5" s="8" t="s">
        <v>66</v>
      </c>
      <c r="C5" s="8" t="s">
        <v>28</v>
      </c>
      <c r="D5" s="8" t="s">
        <v>29</v>
      </c>
      <c r="E5" s="8" t="s">
        <v>30</v>
      </c>
      <c r="F5" s="8" t="s">
        <v>67</v>
      </c>
      <c r="G5" s="8" t="s">
        <v>48</v>
      </c>
      <c r="H5" s="8"/>
      <c r="I5" s="8" t="s">
        <v>34</v>
      </c>
      <c r="J5" s="8" t="s">
        <v>68</v>
      </c>
      <c r="K5" s="8" t="s">
        <v>36</v>
      </c>
      <c r="L5" s="8">
        <v>1</v>
      </c>
      <c r="M5" s="8" t="s">
        <v>38</v>
      </c>
      <c r="N5" s="25">
        <f t="shared" si="0"/>
        <v>2</v>
      </c>
      <c r="O5" s="8" t="s">
        <v>43</v>
      </c>
      <c r="P5" s="8" t="s">
        <v>69</v>
      </c>
      <c r="Q5" s="25">
        <f t="shared" si="1"/>
        <v>1</v>
      </c>
      <c r="R5" s="8" t="s">
        <v>38</v>
      </c>
      <c r="S5" s="25">
        <f t="shared" si="2"/>
        <v>1</v>
      </c>
      <c r="T5" s="8" t="s">
        <v>38</v>
      </c>
      <c r="U5" s="8" t="s">
        <v>70</v>
      </c>
      <c r="V5" s="25">
        <f t="shared" si="3"/>
        <v>1</v>
      </c>
      <c r="W5" s="8" t="s">
        <v>38</v>
      </c>
      <c r="X5" s="25">
        <f t="shared" si="4"/>
        <v>0</v>
      </c>
      <c r="Y5" s="8" t="s">
        <v>37</v>
      </c>
      <c r="Z5" s="25">
        <f t="shared" si="5"/>
        <v>1</v>
      </c>
      <c r="AA5" s="8" t="s">
        <v>38</v>
      </c>
      <c r="AB5" s="25">
        <f t="shared" si="6"/>
        <v>1</v>
      </c>
      <c r="AC5" s="8" t="s">
        <v>38</v>
      </c>
      <c r="AD5" s="25">
        <f t="shared" si="7"/>
        <v>2</v>
      </c>
      <c r="AE5" s="8" t="s">
        <v>43</v>
      </c>
      <c r="AF5" s="25">
        <f t="shared" si="8"/>
        <v>2</v>
      </c>
      <c r="AG5" s="8" t="s">
        <v>43</v>
      </c>
      <c r="AH5" s="25">
        <f t="shared" si="9"/>
        <v>1</v>
      </c>
      <c r="AI5" s="8" t="s">
        <v>38</v>
      </c>
      <c r="AJ5" s="8" t="s">
        <v>71</v>
      </c>
      <c r="AK5" s="25">
        <f t="shared" si="10"/>
        <v>2</v>
      </c>
      <c r="AL5" s="8" t="s">
        <v>43</v>
      </c>
      <c r="AM5" s="25">
        <f t="shared" si="11"/>
        <v>1</v>
      </c>
      <c r="AN5" s="8" t="s">
        <v>38</v>
      </c>
      <c r="AO5" s="25">
        <f t="shared" si="12"/>
        <v>-1</v>
      </c>
      <c r="AP5" s="25">
        <f t="shared" si="13"/>
        <v>17</v>
      </c>
      <c r="AQ5" s="25"/>
      <c r="AR5" s="25"/>
      <c r="AS5" s="25"/>
      <c r="AT5" s="8" t="s">
        <v>40</v>
      </c>
      <c r="AU5" s="8" t="s">
        <v>72</v>
      </c>
      <c r="AV5" s="9" t="s">
        <v>73</v>
      </c>
    </row>
    <row r="6" spans="1:48" ht="15.75" customHeight="1" x14ac:dyDescent="0.15">
      <c r="A6" s="4">
        <v>45637.444910312501</v>
      </c>
      <c r="B6" s="5" t="s">
        <v>27</v>
      </c>
      <c r="C6" s="5" t="s">
        <v>28</v>
      </c>
      <c r="D6" s="5" t="s">
        <v>58</v>
      </c>
      <c r="E6" s="5" t="s">
        <v>30</v>
      </c>
      <c r="F6" s="5" t="s">
        <v>67</v>
      </c>
      <c r="G6" s="5" t="s">
        <v>48</v>
      </c>
      <c r="H6" s="5"/>
      <c r="I6" s="5" t="s">
        <v>49</v>
      </c>
      <c r="J6" s="5" t="s">
        <v>35</v>
      </c>
      <c r="K6" s="5" t="s">
        <v>60</v>
      </c>
      <c r="L6" s="5">
        <v>2</v>
      </c>
      <c r="M6" s="5" t="s">
        <v>74</v>
      </c>
      <c r="N6" s="24">
        <f t="shared" si="0"/>
        <v>1</v>
      </c>
      <c r="O6" s="5" t="s">
        <v>38</v>
      </c>
      <c r="P6" s="5" t="s">
        <v>75</v>
      </c>
      <c r="Q6" s="24">
        <f t="shared" si="1"/>
        <v>-2</v>
      </c>
      <c r="R6" s="5" t="s">
        <v>53</v>
      </c>
      <c r="S6" s="24">
        <f t="shared" si="2"/>
        <v>-1</v>
      </c>
      <c r="T6" s="5" t="s">
        <v>40</v>
      </c>
      <c r="U6" s="5" t="s">
        <v>76</v>
      </c>
      <c r="V6" s="24">
        <f t="shared" si="3"/>
        <v>1</v>
      </c>
      <c r="W6" s="5" t="s">
        <v>38</v>
      </c>
      <c r="X6" s="24">
        <f t="shared" si="4"/>
        <v>0</v>
      </c>
      <c r="Y6" s="5" t="s">
        <v>37</v>
      </c>
      <c r="Z6" s="24">
        <f t="shared" si="5"/>
        <v>2</v>
      </c>
      <c r="AA6" s="5" t="s">
        <v>43</v>
      </c>
      <c r="AB6" s="24">
        <f t="shared" si="6"/>
        <v>-2</v>
      </c>
      <c r="AC6" s="5" t="s">
        <v>53</v>
      </c>
      <c r="AD6" s="24">
        <f t="shared" si="7"/>
        <v>0</v>
      </c>
      <c r="AE6" s="5" t="s">
        <v>37</v>
      </c>
      <c r="AF6" s="24">
        <f t="shared" si="8"/>
        <v>-2</v>
      </c>
      <c r="AG6" s="5" t="s">
        <v>53</v>
      </c>
      <c r="AH6" s="24">
        <f t="shared" si="9"/>
        <v>-2</v>
      </c>
      <c r="AI6" s="5" t="s">
        <v>53</v>
      </c>
      <c r="AJ6" s="5" t="s">
        <v>77</v>
      </c>
      <c r="AK6" s="24">
        <f t="shared" si="10"/>
        <v>2</v>
      </c>
      <c r="AL6" s="5" t="s">
        <v>43</v>
      </c>
      <c r="AM6" s="24">
        <f t="shared" si="11"/>
        <v>-2</v>
      </c>
      <c r="AN6" s="5" t="s">
        <v>53</v>
      </c>
      <c r="AO6" s="24">
        <f t="shared" si="12"/>
        <v>2</v>
      </c>
      <c r="AP6" s="24">
        <f t="shared" si="13"/>
        <v>-5</v>
      </c>
      <c r="AQ6" s="24"/>
      <c r="AR6" s="24"/>
      <c r="AS6" s="24"/>
      <c r="AT6" s="5" t="s">
        <v>43</v>
      </c>
      <c r="AU6" s="5" t="s">
        <v>78</v>
      </c>
      <c r="AV6" s="6" t="s">
        <v>79</v>
      </c>
    </row>
    <row r="7" spans="1:48" ht="15.75" customHeight="1" x14ac:dyDescent="0.15">
      <c r="A7" s="7">
        <v>45637.446198969905</v>
      </c>
      <c r="B7" s="8" t="s">
        <v>27</v>
      </c>
      <c r="C7" s="8" t="s">
        <v>28</v>
      </c>
      <c r="D7" s="8" t="s">
        <v>58</v>
      </c>
      <c r="E7" s="8" t="s">
        <v>30</v>
      </c>
      <c r="F7" s="8" t="s">
        <v>67</v>
      </c>
      <c r="G7" s="8" t="s">
        <v>32</v>
      </c>
      <c r="H7" s="8" t="s">
        <v>80</v>
      </c>
      <c r="I7" s="8" t="s">
        <v>81</v>
      </c>
      <c r="J7" s="8" t="s">
        <v>68</v>
      </c>
      <c r="K7" s="8" t="s">
        <v>50</v>
      </c>
      <c r="L7" s="8">
        <v>2</v>
      </c>
      <c r="M7" s="8" t="s">
        <v>74</v>
      </c>
      <c r="N7" s="25">
        <f t="shared" si="0"/>
        <v>1</v>
      </c>
      <c r="O7" s="8" t="s">
        <v>38</v>
      </c>
      <c r="P7" s="8" t="s">
        <v>82</v>
      </c>
      <c r="Q7" s="25">
        <f t="shared" si="1"/>
        <v>1</v>
      </c>
      <c r="R7" s="8" t="s">
        <v>38</v>
      </c>
      <c r="S7" s="25">
        <f t="shared" si="2"/>
        <v>2</v>
      </c>
      <c r="T7" s="8" t="s">
        <v>43</v>
      </c>
      <c r="U7" s="8" t="s">
        <v>83</v>
      </c>
      <c r="V7" s="25">
        <f t="shared" si="3"/>
        <v>2</v>
      </c>
      <c r="W7" s="8" t="s">
        <v>43</v>
      </c>
      <c r="X7" s="25">
        <f t="shared" si="4"/>
        <v>2</v>
      </c>
      <c r="Y7" s="8" t="s">
        <v>43</v>
      </c>
      <c r="Z7" s="25">
        <f t="shared" si="5"/>
        <v>1</v>
      </c>
      <c r="AA7" s="8" t="s">
        <v>38</v>
      </c>
      <c r="AB7" s="25">
        <f t="shared" si="6"/>
        <v>2</v>
      </c>
      <c r="AC7" s="8" t="s">
        <v>43</v>
      </c>
      <c r="AD7" s="25">
        <f t="shared" si="7"/>
        <v>1</v>
      </c>
      <c r="AE7" s="8" t="s">
        <v>38</v>
      </c>
      <c r="AF7" s="25">
        <f t="shared" si="8"/>
        <v>2</v>
      </c>
      <c r="AG7" s="8" t="s">
        <v>43</v>
      </c>
      <c r="AH7" s="25">
        <f t="shared" si="9"/>
        <v>1</v>
      </c>
      <c r="AI7" s="8" t="s">
        <v>38</v>
      </c>
      <c r="AJ7" s="8" t="s">
        <v>84</v>
      </c>
      <c r="AK7" s="25">
        <f t="shared" si="10"/>
        <v>2</v>
      </c>
      <c r="AL7" s="8" t="s">
        <v>43</v>
      </c>
      <c r="AM7" s="25">
        <f t="shared" si="11"/>
        <v>1</v>
      </c>
      <c r="AN7" s="8" t="s">
        <v>38</v>
      </c>
      <c r="AO7" s="25">
        <f t="shared" si="12"/>
        <v>-2</v>
      </c>
      <c r="AP7" s="25">
        <f t="shared" si="13"/>
        <v>22</v>
      </c>
      <c r="AQ7" s="25"/>
      <c r="AR7" s="25"/>
      <c r="AS7" s="25"/>
      <c r="AT7" s="8" t="s">
        <v>53</v>
      </c>
      <c r="AU7" s="8" t="s">
        <v>85</v>
      </c>
      <c r="AV7" s="9" t="s">
        <v>86</v>
      </c>
    </row>
    <row r="8" spans="1:48" ht="15.75" customHeight="1" x14ac:dyDescent="0.15">
      <c r="A8" s="4">
        <v>45637.446361655093</v>
      </c>
      <c r="B8" s="5" t="s">
        <v>87</v>
      </c>
      <c r="C8" s="5" t="s">
        <v>28</v>
      </c>
      <c r="D8" s="5" t="s">
        <v>58</v>
      </c>
      <c r="E8" s="5" t="s">
        <v>30</v>
      </c>
      <c r="F8" s="5" t="s">
        <v>88</v>
      </c>
      <c r="G8" s="5" t="s">
        <v>48</v>
      </c>
      <c r="H8" s="5" t="s">
        <v>89</v>
      </c>
      <c r="I8" s="5" t="s">
        <v>81</v>
      </c>
      <c r="J8" s="5" t="s">
        <v>34</v>
      </c>
      <c r="K8" s="5" t="s">
        <v>90</v>
      </c>
      <c r="L8" s="5">
        <v>0</v>
      </c>
      <c r="M8" s="5" t="s">
        <v>37</v>
      </c>
      <c r="N8" s="24">
        <f t="shared" si="0"/>
        <v>0</v>
      </c>
      <c r="O8" s="5" t="s">
        <v>37</v>
      </c>
      <c r="P8" s="5" t="s">
        <v>91</v>
      </c>
      <c r="Q8" s="24">
        <f t="shared" si="1"/>
        <v>-1</v>
      </c>
      <c r="R8" s="5" t="s">
        <v>40</v>
      </c>
      <c r="S8" s="24">
        <f t="shared" si="2"/>
        <v>-1</v>
      </c>
      <c r="T8" s="5" t="s">
        <v>40</v>
      </c>
      <c r="U8" s="5" t="s">
        <v>92</v>
      </c>
      <c r="V8" s="24">
        <f t="shared" si="3"/>
        <v>2</v>
      </c>
      <c r="W8" s="5" t="s">
        <v>43</v>
      </c>
      <c r="X8" s="24">
        <f t="shared" si="4"/>
        <v>-2</v>
      </c>
      <c r="Y8" s="5" t="s">
        <v>53</v>
      </c>
      <c r="Z8" s="24">
        <f t="shared" si="5"/>
        <v>1</v>
      </c>
      <c r="AA8" s="5" t="s">
        <v>38</v>
      </c>
      <c r="AB8" s="24">
        <f t="shared" si="6"/>
        <v>2</v>
      </c>
      <c r="AC8" s="5" t="s">
        <v>43</v>
      </c>
      <c r="AD8" s="24">
        <f t="shared" si="7"/>
        <v>-2</v>
      </c>
      <c r="AE8" s="5" t="s">
        <v>53</v>
      </c>
      <c r="AF8" s="24">
        <f t="shared" si="8"/>
        <v>0</v>
      </c>
      <c r="AG8" s="5" t="s">
        <v>37</v>
      </c>
      <c r="AH8" s="24">
        <f t="shared" si="9"/>
        <v>2</v>
      </c>
      <c r="AI8" s="5" t="s">
        <v>43</v>
      </c>
      <c r="AJ8" s="5" t="s">
        <v>93</v>
      </c>
      <c r="AK8" s="24">
        <f t="shared" si="10"/>
        <v>2</v>
      </c>
      <c r="AL8" s="5" t="s">
        <v>43</v>
      </c>
      <c r="AM8" s="24">
        <f t="shared" si="11"/>
        <v>-1</v>
      </c>
      <c r="AN8" s="5" t="s">
        <v>40</v>
      </c>
      <c r="AO8" s="24">
        <f t="shared" si="12"/>
        <v>-2</v>
      </c>
      <c r="AP8" s="24">
        <f t="shared" si="13"/>
        <v>4</v>
      </c>
      <c r="AQ8" s="24"/>
      <c r="AR8" s="24"/>
      <c r="AS8" s="24"/>
      <c r="AT8" s="5" t="s">
        <v>53</v>
      </c>
      <c r="AU8" s="5" t="s">
        <v>94</v>
      </c>
      <c r="AV8" s="6" t="s">
        <v>95</v>
      </c>
    </row>
    <row r="9" spans="1:48" ht="15.75" customHeight="1" x14ac:dyDescent="0.15">
      <c r="A9" s="7">
        <v>45637.449321215274</v>
      </c>
      <c r="B9" s="8" t="s">
        <v>96</v>
      </c>
      <c r="C9" s="8" t="s">
        <v>28</v>
      </c>
      <c r="D9" s="8" t="s">
        <v>58</v>
      </c>
      <c r="E9" s="8" t="s">
        <v>30</v>
      </c>
      <c r="F9" s="8" t="s">
        <v>88</v>
      </c>
      <c r="G9" s="8" t="s">
        <v>32</v>
      </c>
      <c r="H9" s="8" t="s">
        <v>97</v>
      </c>
      <c r="I9" s="8" t="s">
        <v>49</v>
      </c>
      <c r="J9" s="8" t="s">
        <v>68</v>
      </c>
      <c r="K9" s="8" t="s">
        <v>50</v>
      </c>
      <c r="L9" s="8">
        <v>0</v>
      </c>
      <c r="M9" s="8" t="s">
        <v>37</v>
      </c>
      <c r="N9" s="25">
        <f t="shared" si="0"/>
        <v>0</v>
      </c>
      <c r="O9" s="8" t="s">
        <v>37</v>
      </c>
      <c r="P9" s="8" t="s">
        <v>98</v>
      </c>
      <c r="Q9" s="25">
        <f t="shared" si="1"/>
        <v>-1</v>
      </c>
      <c r="R9" s="8" t="s">
        <v>40</v>
      </c>
      <c r="S9" s="25">
        <f t="shared" si="2"/>
        <v>-1</v>
      </c>
      <c r="T9" s="8" t="s">
        <v>40</v>
      </c>
      <c r="U9" s="8" t="s">
        <v>99</v>
      </c>
      <c r="V9" s="25">
        <f t="shared" si="3"/>
        <v>2</v>
      </c>
      <c r="W9" s="8" t="s">
        <v>43</v>
      </c>
      <c r="X9" s="25">
        <f t="shared" si="4"/>
        <v>2</v>
      </c>
      <c r="Y9" s="8" t="s">
        <v>43</v>
      </c>
      <c r="Z9" s="25">
        <f t="shared" si="5"/>
        <v>0</v>
      </c>
      <c r="AA9" s="8" t="s">
        <v>37</v>
      </c>
      <c r="AB9" s="25">
        <f t="shared" si="6"/>
        <v>0</v>
      </c>
      <c r="AC9" s="8" t="s">
        <v>37</v>
      </c>
      <c r="AD9" s="25">
        <f t="shared" si="7"/>
        <v>1</v>
      </c>
      <c r="AE9" s="8" t="s">
        <v>38</v>
      </c>
      <c r="AF9" s="25">
        <f t="shared" si="8"/>
        <v>-1</v>
      </c>
      <c r="AG9" s="8" t="s">
        <v>40</v>
      </c>
      <c r="AH9" s="25">
        <f t="shared" si="9"/>
        <v>-1</v>
      </c>
      <c r="AI9" s="8" t="s">
        <v>40</v>
      </c>
      <c r="AJ9" s="8" t="s">
        <v>100</v>
      </c>
      <c r="AK9" s="25">
        <f t="shared" si="10"/>
        <v>0</v>
      </c>
      <c r="AL9" s="8" t="s">
        <v>37</v>
      </c>
      <c r="AM9" s="25">
        <f t="shared" si="11"/>
        <v>-1</v>
      </c>
      <c r="AN9" s="8" t="s">
        <v>40</v>
      </c>
      <c r="AO9" s="25">
        <f t="shared" si="12"/>
        <v>1</v>
      </c>
      <c r="AP9" s="25">
        <f t="shared" si="13"/>
        <v>-1</v>
      </c>
      <c r="AQ9" s="25"/>
      <c r="AR9" s="25"/>
      <c r="AS9" s="25"/>
      <c r="AT9" s="8" t="s">
        <v>38</v>
      </c>
      <c r="AU9" s="8" t="s">
        <v>101</v>
      </c>
      <c r="AV9" s="9" t="s">
        <v>86</v>
      </c>
    </row>
    <row r="10" spans="1:48" ht="15.75" customHeight="1" x14ac:dyDescent="0.15">
      <c r="A10" s="4">
        <v>45637.449653414355</v>
      </c>
      <c r="B10" s="5" t="s">
        <v>102</v>
      </c>
      <c r="C10" s="5" t="s">
        <v>28</v>
      </c>
      <c r="D10" s="5" t="s">
        <v>58</v>
      </c>
      <c r="E10" s="5" t="s">
        <v>30</v>
      </c>
      <c r="F10" s="5" t="s">
        <v>88</v>
      </c>
      <c r="G10" s="5" t="s">
        <v>48</v>
      </c>
      <c r="H10" s="5" t="s">
        <v>103</v>
      </c>
      <c r="I10" s="5" t="s">
        <v>104</v>
      </c>
      <c r="J10" s="5" t="s">
        <v>35</v>
      </c>
      <c r="K10" s="5" t="s">
        <v>50</v>
      </c>
      <c r="L10" s="5">
        <v>1</v>
      </c>
      <c r="M10" s="5" t="s">
        <v>38</v>
      </c>
      <c r="N10" s="24">
        <f t="shared" si="0"/>
        <v>1</v>
      </c>
      <c r="O10" s="5" t="s">
        <v>38</v>
      </c>
      <c r="P10" s="5" t="s">
        <v>105</v>
      </c>
      <c r="Q10" s="24">
        <f t="shared" si="1"/>
        <v>1</v>
      </c>
      <c r="R10" s="5" t="s">
        <v>38</v>
      </c>
      <c r="S10" s="24">
        <f t="shared" si="2"/>
        <v>1</v>
      </c>
      <c r="T10" s="5" t="s">
        <v>38</v>
      </c>
      <c r="U10" s="5" t="s">
        <v>106</v>
      </c>
      <c r="V10" s="24">
        <f t="shared" si="3"/>
        <v>1</v>
      </c>
      <c r="W10" s="5" t="s">
        <v>38</v>
      </c>
      <c r="X10" s="24">
        <f t="shared" si="4"/>
        <v>0</v>
      </c>
      <c r="Y10" s="5" t="s">
        <v>37</v>
      </c>
      <c r="Z10" s="24">
        <f t="shared" si="5"/>
        <v>1</v>
      </c>
      <c r="AA10" s="5" t="s">
        <v>38</v>
      </c>
      <c r="AB10" s="24">
        <f t="shared" si="6"/>
        <v>1</v>
      </c>
      <c r="AC10" s="5" t="s">
        <v>38</v>
      </c>
      <c r="AD10" s="24">
        <f t="shared" si="7"/>
        <v>2</v>
      </c>
      <c r="AE10" s="5" t="s">
        <v>43</v>
      </c>
      <c r="AF10" s="24">
        <f t="shared" si="8"/>
        <v>1</v>
      </c>
      <c r="AG10" s="5" t="s">
        <v>38</v>
      </c>
      <c r="AH10" s="24">
        <f t="shared" si="9"/>
        <v>1</v>
      </c>
      <c r="AI10" s="5" t="s">
        <v>38</v>
      </c>
      <c r="AJ10" s="5" t="s">
        <v>107</v>
      </c>
      <c r="AK10" s="24">
        <f t="shared" si="10"/>
        <v>1</v>
      </c>
      <c r="AL10" s="5" t="s">
        <v>38</v>
      </c>
      <c r="AM10" s="24">
        <f t="shared" si="11"/>
        <v>1</v>
      </c>
      <c r="AN10" s="5" t="s">
        <v>38</v>
      </c>
      <c r="AO10" s="24">
        <f t="shared" si="12"/>
        <v>0</v>
      </c>
      <c r="AP10" s="24">
        <f t="shared" si="13"/>
        <v>13</v>
      </c>
      <c r="AQ10" s="24"/>
      <c r="AR10" s="24"/>
      <c r="AS10" s="24"/>
      <c r="AT10" s="5" t="s">
        <v>37</v>
      </c>
      <c r="AU10" s="5" t="s">
        <v>108</v>
      </c>
      <c r="AV10" s="6" t="s">
        <v>65</v>
      </c>
    </row>
    <row r="11" spans="1:48" ht="15.75" customHeight="1" x14ac:dyDescent="0.15">
      <c r="A11" s="7">
        <v>45637.450580185185</v>
      </c>
      <c r="B11" s="8" t="s">
        <v>109</v>
      </c>
      <c r="C11" s="8" t="s">
        <v>28</v>
      </c>
      <c r="D11" s="8" t="s">
        <v>29</v>
      </c>
      <c r="E11" s="8" t="s">
        <v>30</v>
      </c>
      <c r="F11" s="8" t="s">
        <v>88</v>
      </c>
      <c r="G11" s="8" t="s">
        <v>48</v>
      </c>
      <c r="H11" s="8"/>
      <c r="I11" s="8" t="s">
        <v>49</v>
      </c>
      <c r="J11" s="8" t="s">
        <v>35</v>
      </c>
      <c r="K11" s="8" t="s">
        <v>36</v>
      </c>
      <c r="L11" s="8">
        <v>1</v>
      </c>
      <c r="M11" s="8" t="s">
        <v>38</v>
      </c>
      <c r="N11" s="25">
        <f t="shared" si="0"/>
        <v>2</v>
      </c>
      <c r="O11" s="8" t="s">
        <v>43</v>
      </c>
      <c r="P11" s="8" t="s">
        <v>110</v>
      </c>
      <c r="Q11" s="25">
        <f t="shared" si="1"/>
        <v>1</v>
      </c>
      <c r="R11" s="8" t="s">
        <v>38</v>
      </c>
      <c r="S11" s="25">
        <f t="shared" si="2"/>
        <v>1</v>
      </c>
      <c r="T11" s="8" t="s">
        <v>38</v>
      </c>
      <c r="U11" s="8" t="s">
        <v>111</v>
      </c>
      <c r="V11" s="25">
        <f t="shared" si="3"/>
        <v>2</v>
      </c>
      <c r="W11" s="8" t="s">
        <v>43</v>
      </c>
      <c r="X11" s="25">
        <f t="shared" si="4"/>
        <v>1</v>
      </c>
      <c r="Y11" s="8" t="s">
        <v>38</v>
      </c>
      <c r="Z11" s="25">
        <f t="shared" si="5"/>
        <v>1</v>
      </c>
      <c r="AA11" s="8" t="s">
        <v>38</v>
      </c>
      <c r="AB11" s="25">
        <f t="shared" si="6"/>
        <v>0</v>
      </c>
      <c r="AC11" s="8" t="s">
        <v>37</v>
      </c>
      <c r="AD11" s="25">
        <f t="shared" si="7"/>
        <v>1</v>
      </c>
      <c r="AE11" s="8" t="s">
        <v>38</v>
      </c>
      <c r="AF11" s="25">
        <f t="shared" si="8"/>
        <v>1</v>
      </c>
      <c r="AG11" s="8" t="s">
        <v>38</v>
      </c>
      <c r="AH11" s="25">
        <f t="shared" si="9"/>
        <v>0</v>
      </c>
      <c r="AI11" s="8" t="s">
        <v>37</v>
      </c>
      <c r="AJ11" s="8" t="s">
        <v>112</v>
      </c>
      <c r="AK11" s="25">
        <f t="shared" si="10"/>
        <v>1</v>
      </c>
      <c r="AL11" s="8" t="s">
        <v>38</v>
      </c>
      <c r="AM11" s="25">
        <f t="shared" si="11"/>
        <v>1</v>
      </c>
      <c r="AN11" s="8" t="s">
        <v>38</v>
      </c>
      <c r="AO11" s="25">
        <f t="shared" si="12"/>
        <v>-2</v>
      </c>
      <c r="AP11" s="25">
        <f t="shared" si="13"/>
        <v>15</v>
      </c>
      <c r="AQ11" s="25"/>
      <c r="AR11" s="25"/>
      <c r="AS11" s="25"/>
      <c r="AT11" s="8" t="s">
        <v>53</v>
      </c>
      <c r="AU11" s="8" t="s">
        <v>113</v>
      </c>
      <c r="AV11" s="9" t="s">
        <v>114</v>
      </c>
    </row>
    <row r="12" spans="1:48" ht="15.75" customHeight="1" x14ac:dyDescent="0.15">
      <c r="A12" s="4">
        <v>45637.45105956019</v>
      </c>
      <c r="B12" s="5" t="s">
        <v>115</v>
      </c>
      <c r="C12" s="5" t="s">
        <v>28</v>
      </c>
      <c r="D12" s="5" t="s">
        <v>29</v>
      </c>
      <c r="E12" s="5" t="s">
        <v>116</v>
      </c>
      <c r="F12" s="5" t="s">
        <v>34</v>
      </c>
      <c r="G12" s="5" t="s">
        <v>34</v>
      </c>
      <c r="H12" s="5"/>
      <c r="I12" s="5" t="s">
        <v>34</v>
      </c>
      <c r="J12" s="5" t="s">
        <v>35</v>
      </c>
      <c r="K12" s="5" t="s">
        <v>36</v>
      </c>
      <c r="L12" s="5">
        <v>1</v>
      </c>
      <c r="M12" s="5" t="s">
        <v>38</v>
      </c>
      <c r="N12" s="24">
        <f t="shared" si="0"/>
        <v>1</v>
      </c>
      <c r="O12" s="5" t="s">
        <v>38</v>
      </c>
      <c r="P12" s="5" t="s">
        <v>117</v>
      </c>
      <c r="Q12" s="24">
        <f t="shared" si="1"/>
        <v>1</v>
      </c>
      <c r="R12" s="5" t="s">
        <v>38</v>
      </c>
      <c r="S12" s="24">
        <f t="shared" si="2"/>
        <v>0</v>
      </c>
      <c r="T12" s="5" t="s">
        <v>37</v>
      </c>
      <c r="U12" s="5" t="s">
        <v>118</v>
      </c>
      <c r="V12" s="24">
        <f t="shared" si="3"/>
        <v>1</v>
      </c>
      <c r="W12" s="5" t="s">
        <v>38</v>
      </c>
      <c r="X12" s="24">
        <f t="shared" si="4"/>
        <v>2</v>
      </c>
      <c r="Y12" s="5" t="s">
        <v>43</v>
      </c>
      <c r="Z12" s="24">
        <f t="shared" si="5"/>
        <v>1</v>
      </c>
      <c r="AA12" s="5" t="s">
        <v>38</v>
      </c>
      <c r="AB12" s="24">
        <f t="shared" si="6"/>
        <v>2</v>
      </c>
      <c r="AC12" s="5" t="s">
        <v>43</v>
      </c>
      <c r="AD12" s="24">
        <f t="shared" si="7"/>
        <v>-2</v>
      </c>
      <c r="AE12" s="5" t="s">
        <v>53</v>
      </c>
      <c r="AF12" s="24">
        <f t="shared" si="8"/>
        <v>-1</v>
      </c>
      <c r="AG12" s="5" t="s">
        <v>40</v>
      </c>
      <c r="AH12" s="24">
        <f t="shared" si="9"/>
        <v>0</v>
      </c>
      <c r="AI12" s="5" t="s">
        <v>37</v>
      </c>
      <c r="AJ12" s="5" t="s">
        <v>119</v>
      </c>
      <c r="AK12" s="24">
        <f t="shared" si="10"/>
        <v>0</v>
      </c>
      <c r="AL12" s="5" t="s">
        <v>37</v>
      </c>
      <c r="AM12" s="24">
        <f t="shared" si="11"/>
        <v>1</v>
      </c>
      <c r="AN12" s="5" t="s">
        <v>38</v>
      </c>
      <c r="AO12" s="24">
        <f t="shared" si="12"/>
        <v>1</v>
      </c>
      <c r="AP12" s="24">
        <f t="shared" si="13"/>
        <v>6</v>
      </c>
      <c r="AQ12" s="24"/>
      <c r="AR12" s="24"/>
      <c r="AS12" s="24"/>
      <c r="AT12" s="5" t="s">
        <v>38</v>
      </c>
      <c r="AU12" s="5" t="s">
        <v>120</v>
      </c>
      <c r="AV12" s="6" t="s">
        <v>121</v>
      </c>
    </row>
    <row r="13" spans="1:48" ht="15.75" customHeight="1" x14ac:dyDescent="0.15">
      <c r="A13" s="7">
        <v>45637.453366296293</v>
      </c>
      <c r="B13" s="8" t="s">
        <v>96</v>
      </c>
      <c r="C13" s="8" t="s">
        <v>28</v>
      </c>
      <c r="D13" s="8" t="s">
        <v>58</v>
      </c>
      <c r="E13" s="8" t="s">
        <v>30</v>
      </c>
      <c r="F13" s="8" t="s">
        <v>88</v>
      </c>
      <c r="G13" s="8" t="s">
        <v>48</v>
      </c>
      <c r="H13" s="8" t="s">
        <v>103</v>
      </c>
      <c r="I13" s="8" t="s">
        <v>34</v>
      </c>
      <c r="J13" s="8" t="s">
        <v>122</v>
      </c>
      <c r="K13" s="8" t="s">
        <v>123</v>
      </c>
      <c r="L13" s="8">
        <v>1</v>
      </c>
      <c r="M13" s="8" t="s">
        <v>38</v>
      </c>
      <c r="N13" s="25">
        <f t="shared" si="0"/>
        <v>1</v>
      </c>
      <c r="O13" s="8" t="s">
        <v>38</v>
      </c>
      <c r="P13" s="8" t="s">
        <v>124</v>
      </c>
      <c r="Q13" s="25">
        <f t="shared" si="1"/>
        <v>1</v>
      </c>
      <c r="R13" s="8" t="s">
        <v>38</v>
      </c>
      <c r="S13" s="25">
        <f t="shared" si="2"/>
        <v>1</v>
      </c>
      <c r="T13" s="8" t="s">
        <v>38</v>
      </c>
      <c r="U13" s="8" t="s">
        <v>125</v>
      </c>
      <c r="V13" s="25">
        <f t="shared" si="3"/>
        <v>1</v>
      </c>
      <c r="W13" s="8" t="s">
        <v>38</v>
      </c>
      <c r="X13" s="25">
        <f t="shared" si="4"/>
        <v>-1</v>
      </c>
      <c r="Y13" s="8" t="s">
        <v>40</v>
      </c>
      <c r="Z13" s="25">
        <f t="shared" si="5"/>
        <v>1</v>
      </c>
      <c r="AA13" s="8" t="s">
        <v>38</v>
      </c>
      <c r="AB13" s="25">
        <f t="shared" si="6"/>
        <v>2</v>
      </c>
      <c r="AC13" s="8" t="s">
        <v>43</v>
      </c>
      <c r="AD13" s="25">
        <f t="shared" si="7"/>
        <v>1</v>
      </c>
      <c r="AE13" s="8" t="s">
        <v>38</v>
      </c>
      <c r="AF13" s="25">
        <f t="shared" si="8"/>
        <v>-1</v>
      </c>
      <c r="AG13" s="8" t="s">
        <v>40</v>
      </c>
      <c r="AH13" s="25">
        <f t="shared" si="9"/>
        <v>-1</v>
      </c>
      <c r="AI13" s="8" t="s">
        <v>40</v>
      </c>
      <c r="AJ13" s="8" t="s">
        <v>126</v>
      </c>
      <c r="AK13" s="25">
        <f t="shared" si="10"/>
        <v>1</v>
      </c>
      <c r="AL13" s="8" t="s">
        <v>38</v>
      </c>
      <c r="AM13" s="25">
        <f t="shared" si="11"/>
        <v>1</v>
      </c>
      <c r="AN13" s="8" t="s">
        <v>38</v>
      </c>
      <c r="AO13" s="25">
        <f t="shared" si="12"/>
        <v>-1</v>
      </c>
      <c r="AP13" s="25">
        <f t="shared" si="13"/>
        <v>9</v>
      </c>
      <c r="AQ13" s="25"/>
      <c r="AR13" s="25"/>
      <c r="AS13" s="25"/>
      <c r="AT13" s="8" t="s">
        <v>40</v>
      </c>
      <c r="AU13" s="8" t="s">
        <v>127</v>
      </c>
      <c r="AV13" s="9" t="s">
        <v>128</v>
      </c>
    </row>
    <row r="14" spans="1:48" ht="15.75" customHeight="1" x14ac:dyDescent="0.15">
      <c r="A14" s="4">
        <v>45637.455415486111</v>
      </c>
      <c r="B14" s="5" t="s">
        <v>27</v>
      </c>
      <c r="C14" s="5" t="s">
        <v>28</v>
      </c>
      <c r="D14" s="5" t="s">
        <v>58</v>
      </c>
      <c r="E14" s="5" t="s">
        <v>30</v>
      </c>
      <c r="F14" s="5" t="s">
        <v>67</v>
      </c>
      <c r="G14" s="5" t="s">
        <v>48</v>
      </c>
      <c r="H14" s="5"/>
      <c r="I14" s="5" t="s">
        <v>49</v>
      </c>
      <c r="J14" s="5" t="s">
        <v>35</v>
      </c>
      <c r="K14" s="5" t="s">
        <v>129</v>
      </c>
      <c r="L14" s="5">
        <v>1</v>
      </c>
      <c r="M14" s="5" t="s">
        <v>38</v>
      </c>
      <c r="N14" s="24">
        <f t="shared" si="0"/>
        <v>1</v>
      </c>
      <c r="O14" s="5" t="s">
        <v>38</v>
      </c>
      <c r="P14" s="5" t="s">
        <v>130</v>
      </c>
      <c r="Q14" s="24">
        <f t="shared" si="1"/>
        <v>1</v>
      </c>
      <c r="R14" s="5" t="s">
        <v>38</v>
      </c>
      <c r="S14" s="24">
        <f t="shared" si="2"/>
        <v>2</v>
      </c>
      <c r="T14" s="5" t="s">
        <v>43</v>
      </c>
      <c r="U14" s="5" t="s">
        <v>131</v>
      </c>
      <c r="V14" s="24">
        <f t="shared" si="3"/>
        <v>2</v>
      </c>
      <c r="W14" s="5" t="s">
        <v>43</v>
      </c>
      <c r="X14" s="24">
        <f t="shared" si="4"/>
        <v>0</v>
      </c>
      <c r="Y14" s="5" t="s">
        <v>37</v>
      </c>
      <c r="Z14" s="24">
        <f t="shared" si="5"/>
        <v>2</v>
      </c>
      <c r="AA14" s="5" t="s">
        <v>43</v>
      </c>
      <c r="AB14" s="24">
        <f t="shared" si="6"/>
        <v>-2</v>
      </c>
      <c r="AC14" s="5" t="s">
        <v>53</v>
      </c>
      <c r="AD14" s="24">
        <f t="shared" si="7"/>
        <v>1</v>
      </c>
      <c r="AE14" s="5" t="s">
        <v>38</v>
      </c>
      <c r="AF14" s="24">
        <f t="shared" si="8"/>
        <v>-2</v>
      </c>
      <c r="AG14" s="5" t="s">
        <v>53</v>
      </c>
      <c r="AH14" s="24">
        <f t="shared" si="9"/>
        <v>1</v>
      </c>
      <c r="AI14" s="5" t="s">
        <v>38</v>
      </c>
      <c r="AJ14" s="5" t="s">
        <v>132</v>
      </c>
      <c r="AK14" s="24">
        <f t="shared" si="10"/>
        <v>-2</v>
      </c>
      <c r="AL14" s="5" t="s">
        <v>53</v>
      </c>
      <c r="AM14" s="24">
        <f t="shared" si="11"/>
        <v>-2</v>
      </c>
      <c r="AN14" s="5" t="s">
        <v>53</v>
      </c>
      <c r="AO14" s="24">
        <f t="shared" si="12"/>
        <v>-2</v>
      </c>
      <c r="AP14" s="24">
        <f t="shared" si="13"/>
        <v>5</v>
      </c>
      <c r="AQ14" s="24"/>
      <c r="AR14" s="24"/>
      <c r="AS14" s="24"/>
      <c r="AT14" s="5" t="s">
        <v>53</v>
      </c>
      <c r="AU14" s="5" t="s">
        <v>133</v>
      </c>
      <c r="AV14" s="6" t="s">
        <v>79</v>
      </c>
    </row>
    <row r="15" spans="1:48" ht="15.75" customHeight="1" x14ac:dyDescent="0.15">
      <c r="A15" s="7">
        <v>45637.460158298607</v>
      </c>
      <c r="B15" s="8" t="s">
        <v>57</v>
      </c>
      <c r="C15" s="8" t="s">
        <v>28</v>
      </c>
      <c r="D15" s="8" t="s">
        <v>58</v>
      </c>
      <c r="E15" s="8" t="s">
        <v>30</v>
      </c>
      <c r="F15" s="8" t="s">
        <v>67</v>
      </c>
      <c r="G15" s="8" t="s">
        <v>48</v>
      </c>
      <c r="H15" s="8"/>
      <c r="I15" s="8" t="s">
        <v>49</v>
      </c>
      <c r="J15" s="8" t="s">
        <v>122</v>
      </c>
      <c r="K15" s="8" t="s">
        <v>36</v>
      </c>
      <c r="L15" s="8">
        <v>0</v>
      </c>
      <c r="M15" s="8" t="s">
        <v>37</v>
      </c>
      <c r="N15" s="25">
        <f t="shared" si="0"/>
        <v>-1</v>
      </c>
      <c r="O15" s="8" t="s">
        <v>40</v>
      </c>
      <c r="P15" s="8" t="s">
        <v>134</v>
      </c>
      <c r="Q15" s="25">
        <f t="shared" si="1"/>
        <v>0</v>
      </c>
      <c r="R15" s="8" t="s">
        <v>37</v>
      </c>
      <c r="S15" s="25">
        <f t="shared" si="2"/>
        <v>1</v>
      </c>
      <c r="T15" s="8" t="s">
        <v>38</v>
      </c>
      <c r="U15" s="8" t="s">
        <v>135</v>
      </c>
      <c r="V15" s="25">
        <f t="shared" si="3"/>
        <v>1</v>
      </c>
      <c r="W15" s="8" t="s">
        <v>38</v>
      </c>
      <c r="X15" s="25">
        <f t="shared" si="4"/>
        <v>0</v>
      </c>
      <c r="Y15" s="8" t="s">
        <v>37</v>
      </c>
      <c r="Z15" s="25">
        <f t="shared" si="5"/>
        <v>2</v>
      </c>
      <c r="AA15" s="8" t="s">
        <v>43</v>
      </c>
      <c r="AB15" s="25">
        <f t="shared" si="6"/>
        <v>1</v>
      </c>
      <c r="AC15" s="8" t="s">
        <v>38</v>
      </c>
      <c r="AD15" s="25">
        <f t="shared" si="7"/>
        <v>0</v>
      </c>
      <c r="AE15" s="8" t="s">
        <v>37</v>
      </c>
      <c r="AF15" s="25">
        <f t="shared" si="8"/>
        <v>2</v>
      </c>
      <c r="AG15" s="8" t="s">
        <v>43</v>
      </c>
      <c r="AH15" s="25">
        <f t="shared" si="9"/>
        <v>0</v>
      </c>
      <c r="AI15" s="8" t="s">
        <v>37</v>
      </c>
      <c r="AJ15" s="8" t="s">
        <v>136</v>
      </c>
      <c r="AK15" s="25">
        <f t="shared" si="10"/>
        <v>1</v>
      </c>
      <c r="AL15" s="8" t="s">
        <v>38</v>
      </c>
      <c r="AM15" s="25">
        <f t="shared" si="11"/>
        <v>2</v>
      </c>
      <c r="AN15" s="8" t="s">
        <v>43</v>
      </c>
      <c r="AO15" s="25">
        <f t="shared" si="12"/>
        <v>2</v>
      </c>
      <c r="AP15" s="25">
        <f t="shared" si="13"/>
        <v>7</v>
      </c>
      <c r="AQ15" s="25"/>
      <c r="AR15" s="25"/>
      <c r="AS15" s="25"/>
      <c r="AT15" s="8" t="s">
        <v>43</v>
      </c>
      <c r="AU15" s="8" t="s">
        <v>137</v>
      </c>
      <c r="AV15" s="9"/>
    </row>
    <row r="16" spans="1:48" ht="15.75" customHeight="1" x14ac:dyDescent="0.15">
      <c r="A16" s="4">
        <v>45637.511974120367</v>
      </c>
      <c r="B16" s="5" t="s">
        <v>138</v>
      </c>
      <c r="C16" s="5" t="s">
        <v>28</v>
      </c>
      <c r="D16" s="5" t="s">
        <v>58</v>
      </c>
      <c r="E16" s="5" t="s">
        <v>30</v>
      </c>
      <c r="F16" s="5" t="s">
        <v>67</v>
      </c>
      <c r="G16" s="5" t="s">
        <v>48</v>
      </c>
      <c r="H16" s="5"/>
      <c r="I16" s="5" t="s">
        <v>49</v>
      </c>
      <c r="J16" s="5" t="s">
        <v>35</v>
      </c>
      <c r="K16" s="5" t="s">
        <v>36</v>
      </c>
      <c r="L16" s="5">
        <v>1</v>
      </c>
      <c r="M16" s="5" t="s">
        <v>38</v>
      </c>
      <c r="N16" s="24">
        <f t="shared" si="0"/>
        <v>1</v>
      </c>
      <c r="O16" s="5" t="s">
        <v>38</v>
      </c>
      <c r="P16" s="5" t="s">
        <v>139</v>
      </c>
      <c r="Q16" s="24">
        <f t="shared" si="1"/>
        <v>0</v>
      </c>
      <c r="R16" s="5" t="s">
        <v>37</v>
      </c>
      <c r="S16" s="24">
        <f t="shared" si="2"/>
        <v>1</v>
      </c>
      <c r="T16" s="5" t="s">
        <v>38</v>
      </c>
      <c r="U16" s="5" t="s">
        <v>140</v>
      </c>
      <c r="V16" s="24">
        <f t="shared" si="3"/>
        <v>1</v>
      </c>
      <c r="W16" s="5" t="s">
        <v>38</v>
      </c>
      <c r="X16" s="24">
        <f t="shared" si="4"/>
        <v>1</v>
      </c>
      <c r="Y16" s="5" t="s">
        <v>38</v>
      </c>
      <c r="Z16" s="24">
        <f t="shared" si="5"/>
        <v>1</v>
      </c>
      <c r="AA16" s="5" t="s">
        <v>38</v>
      </c>
      <c r="AB16" s="24">
        <f t="shared" si="6"/>
        <v>1</v>
      </c>
      <c r="AC16" s="5" t="s">
        <v>38</v>
      </c>
      <c r="AD16" s="24">
        <f t="shared" si="7"/>
        <v>1</v>
      </c>
      <c r="AE16" s="5" t="s">
        <v>38</v>
      </c>
      <c r="AF16" s="24">
        <f t="shared" si="8"/>
        <v>-1</v>
      </c>
      <c r="AG16" s="5" t="s">
        <v>40</v>
      </c>
      <c r="AH16" s="24">
        <f t="shared" si="9"/>
        <v>0</v>
      </c>
      <c r="AI16" s="5" t="s">
        <v>37</v>
      </c>
      <c r="AJ16" s="5" t="s">
        <v>141</v>
      </c>
      <c r="AK16" s="24">
        <f t="shared" si="10"/>
        <v>-2</v>
      </c>
      <c r="AL16" s="5" t="s">
        <v>53</v>
      </c>
      <c r="AM16" s="24">
        <f t="shared" si="11"/>
        <v>1</v>
      </c>
      <c r="AN16" s="5" t="s">
        <v>38</v>
      </c>
      <c r="AO16" s="24">
        <f t="shared" si="12"/>
        <v>-2</v>
      </c>
      <c r="AP16" s="24">
        <f t="shared" si="13"/>
        <v>8</v>
      </c>
      <c r="AQ16" s="24"/>
      <c r="AR16" s="24"/>
      <c r="AS16" s="24"/>
      <c r="AT16" s="5" t="s">
        <v>53</v>
      </c>
      <c r="AU16" s="5" t="s">
        <v>142</v>
      </c>
      <c r="AV16" s="6" t="s">
        <v>86</v>
      </c>
    </row>
    <row r="17" spans="1:48" ht="15.75" customHeight="1" x14ac:dyDescent="0.15">
      <c r="A17" s="7">
        <v>45637.516366435186</v>
      </c>
      <c r="B17" s="8" t="s">
        <v>143</v>
      </c>
      <c r="C17" s="8" t="s">
        <v>28</v>
      </c>
      <c r="D17" s="8" t="s">
        <v>58</v>
      </c>
      <c r="E17" s="8" t="s">
        <v>30</v>
      </c>
      <c r="F17" s="8" t="s">
        <v>67</v>
      </c>
      <c r="G17" s="8" t="s">
        <v>32</v>
      </c>
      <c r="H17" s="8" t="s">
        <v>144</v>
      </c>
      <c r="I17" s="8" t="s">
        <v>34</v>
      </c>
      <c r="J17" s="8" t="s">
        <v>68</v>
      </c>
      <c r="K17" s="8" t="s">
        <v>123</v>
      </c>
      <c r="L17" s="8">
        <f t="shared" ref="L17:L100" si="14">IF(M17="Strongly agree", 2,IF(M17="Agree",1,IF(M17="Neutral",0,IF(M17="Disagree",-1,-2))))</f>
        <v>-2</v>
      </c>
      <c r="M17" s="8" t="s">
        <v>145</v>
      </c>
      <c r="N17" s="25">
        <f t="shared" si="0"/>
        <v>0</v>
      </c>
      <c r="O17" s="8" t="s">
        <v>37</v>
      </c>
      <c r="P17" s="8" t="s">
        <v>146</v>
      </c>
      <c r="Q17" s="25">
        <f t="shared" si="1"/>
        <v>-2</v>
      </c>
      <c r="R17" s="8" t="s">
        <v>53</v>
      </c>
      <c r="S17" s="25">
        <f t="shared" si="2"/>
        <v>-1</v>
      </c>
      <c r="T17" s="8" t="s">
        <v>40</v>
      </c>
      <c r="U17" s="8" t="s">
        <v>147</v>
      </c>
      <c r="V17" s="25">
        <f t="shared" si="3"/>
        <v>2</v>
      </c>
      <c r="W17" s="8" t="s">
        <v>43</v>
      </c>
      <c r="X17" s="25">
        <f t="shared" si="4"/>
        <v>1</v>
      </c>
      <c r="Y17" s="8" t="s">
        <v>38</v>
      </c>
      <c r="Z17" s="25">
        <f t="shared" si="5"/>
        <v>-2</v>
      </c>
      <c r="AA17" s="8" t="s">
        <v>53</v>
      </c>
      <c r="AB17" s="25">
        <f t="shared" si="6"/>
        <v>-2</v>
      </c>
      <c r="AC17" s="8" t="s">
        <v>53</v>
      </c>
      <c r="AD17" s="25">
        <f t="shared" si="7"/>
        <v>2</v>
      </c>
      <c r="AE17" s="8" t="s">
        <v>43</v>
      </c>
      <c r="AF17" s="25">
        <f t="shared" si="8"/>
        <v>-2</v>
      </c>
      <c r="AG17" s="8" t="s">
        <v>53</v>
      </c>
      <c r="AH17" s="25">
        <f t="shared" si="9"/>
        <v>-1</v>
      </c>
      <c r="AI17" s="8" t="s">
        <v>40</v>
      </c>
      <c r="AJ17" s="8" t="s">
        <v>148</v>
      </c>
      <c r="AK17" s="25">
        <f t="shared" si="10"/>
        <v>0</v>
      </c>
      <c r="AL17" s="8" t="s">
        <v>37</v>
      </c>
      <c r="AM17" s="25">
        <f t="shared" si="11"/>
        <v>-2</v>
      </c>
      <c r="AN17" s="8" t="s">
        <v>53</v>
      </c>
      <c r="AO17" s="25">
        <f t="shared" si="12"/>
        <v>2</v>
      </c>
      <c r="AP17" s="25">
        <f t="shared" si="13"/>
        <v>-11</v>
      </c>
      <c r="AQ17" s="25"/>
      <c r="AR17" s="25"/>
      <c r="AS17" s="25"/>
      <c r="AT17" s="8" t="s">
        <v>43</v>
      </c>
      <c r="AU17" s="8" t="s">
        <v>149</v>
      </c>
      <c r="AV17" s="9" t="s">
        <v>150</v>
      </c>
    </row>
    <row r="18" spans="1:48" ht="15.75" customHeight="1" x14ac:dyDescent="0.15">
      <c r="A18" s="4">
        <v>45637.516445196758</v>
      </c>
      <c r="B18" s="5" t="s">
        <v>151</v>
      </c>
      <c r="C18" s="5" t="s">
        <v>152</v>
      </c>
      <c r="D18" s="5" t="s">
        <v>58</v>
      </c>
      <c r="E18" s="5" t="s">
        <v>30</v>
      </c>
      <c r="F18" s="5" t="s">
        <v>67</v>
      </c>
      <c r="G18" s="5" t="s">
        <v>48</v>
      </c>
      <c r="H18" s="5"/>
      <c r="I18" s="5" t="s">
        <v>34</v>
      </c>
      <c r="J18" s="5" t="s">
        <v>68</v>
      </c>
      <c r="K18" s="5" t="s">
        <v>36</v>
      </c>
      <c r="L18" s="5">
        <f t="shared" si="14"/>
        <v>1</v>
      </c>
      <c r="M18" s="5" t="s">
        <v>38</v>
      </c>
      <c r="N18" s="24">
        <f t="shared" si="0"/>
        <v>1</v>
      </c>
      <c r="O18" s="5" t="s">
        <v>38</v>
      </c>
      <c r="P18" s="5" t="s">
        <v>153</v>
      </c>
      <c r="Q18" s="24">
        <f t="shared" si="1"/>
        <v>2</v>
      </c>
      <c r="R18" s="5" t="s">
        <v>43</v>
      </c>
      <c r="S18" s="24">
        <f t="shared" si="2"/>
        <v>2</v>
      </c>
      <c r="T18" s="5" t="s">
        <v>43</v>
      </c>
      <c r="U18" s="5" t="s">
        <v>154</v>
      </c>
      <c r="V18" s="24">
        <f t="shared" si="3"/>
        <v>1</v>
      </c>
      <c r="W18" s="5" t="s">
        <v>38</v>
      </c>
      <c r="X18" s="24">
        <f t="shared" si="4"/>
        <v>-1</v>
      </c>
      <c r="Y18" s="5" t="s">
        <v>40</v>
      </c>
      <c r="Z18" s="24">
        <f t="shared" si="5"/>
        <v>2</v>
      </c>
      <c r="AA18" s="5" t="s">
        <v>43</v>
      </c>
      <c r="AB18" s="24">
        <f t="shared" si="6"/>
        <v>1</v>
      </c>
      <c r="AC18" s="5" t="s">
        <v>38</v>
      </c>
      <c r="AD18" s="24">
        <f t="shared" si="7"/>
        <v>1</v>
      </c>
      <c r="AE18" s="5" t="s">
        <v>38</v>
      </c>
      <c r="AF18" s="24">
        <f t="shared" si="8"/>
        <v>-1</v>
      </c>
      <c r="AG18" s="5" t="s">
        <v>40</v>
      </c>
      <c r="AH18" s="24">
        <f t="shared" si="9"/>
        <v>1</v>
      </c>
      <c r="AI18" s="5" t="s">
        <v>38</v>
      </c>
      <c r="AJ18" s="5" t="s">
        <v>155</v>
      </c>
      <c r="AK18" s="24">
        <f t="shared" si="10"/>
        <v>2</v>
      </c>
      <c r="AL18" s="5" t="s">
        <v>43</v>
      </c>
      <c r="AM18" s="24">
        <f t="shared" si="11"/>
        <v>2</v>
      </c>
      <c r="AN18" s="5" t="s">
        <v>43</v>
      </c>
      <c r="AO18" s="24">
        <f t="shared" si="12"/>
        <v>-2</v>
      </c>
      <c r="AP18" s="24">
        <f t="shared" si="13"/>
        <v>16</v>
      </c>
      <c r="AQ18" s="24"/>
      <c r="AR18" s="24"/>
      <c r="AS18" s="24"/>
      <c r="AT18" s="5" t="s">
        <v>53</v>
      </c>
      <c r="AU18" s="5" t="s">
        <v>156</v>
      </c>
      <c r="AV18" s="6" t="s">
        <v>65</v>
      </c>
    </row>
    <row r="19" spans="1:48" ht="15.75" customHeight="1" x14ac:dyDescent="0.15">
      <c r="A19" s="7">
        <v>45637.516826620369</v>
      </c>
      <c r="B19" s="8" t="s">
        <v>27</v>
      </c>
      <c r="C19" s="8" t="s">
        <v>28</v>
      </c>
      <c r="D19" s="8" t="s">
        <v>58</v>
      </c>
      <c r="E19" s="8" t="s">
        <v>30</v>
      </c>
      <c r="F19" s="8" t="s">
        <v>67</v>
      </c>
      <c r="G19" s="8" t="s">
        <v>48</v>
      </c>
      <c r="H19" s="8" t="s">
        <v>157</v>
      </c>
      <c r="I19" s="8" t="s">
        <v>34</v>
      </c>
      <c r="J19" s="8" t="s">
        <v>35</v>
      </c>
      <c r="K19" s="8" t="s">
        <v>36</v>
      </c>
      <c r="L19" s="8">
        <f t="shared" si="14"/>
        <v>1</v>
      </c>
      <c r="M19" s="8" t="s">
        <v>38</v>
      </c>
      <c r="N19" s="25">
        <f t="shared" si="0"/>
        <v>2</v>
      </c>
      <c r="O19" s="8" t="s">
        <v>43</v>
      </c>
      <c r="P19" s="8" t="s">
        <v>158</v>
      </c>
      <c r="Q19" s="25">
        <f t="shared" si="1"/>
        <v>2</v>
      </c>
      <c r="R19" s="8" t="s">
        <v>43</v>
      </c>
      <c r="S19" s="25">
        <f t="shared" si="2"/>
        <v>1</v>
      </c>
      <c r="T19" s="8" t="s">
        <v>38</v>
      </c>
      <c r="U19" s="8" t="s">
        <v>159</v>
      </c>
      <c r="V19" s="25">
        <f t="shared" si="3"/>
        <v>1</v>
      </c>
      <c r="W19" s="8" t="s">
        <v>38</v>
      </c>
      <c r="X19" s="25">
        <f t="shared" si="4"/>
        <v>0</v>
      </c>
      <c r="Y19" s="8" t="s">
        <v>37</v>
      </c>
      <c r="Z19" s="25">
        <f t="shared" si="5"/>
        <v>1</v>
      </c>
      <c r="AA19" s="8" t="s">
        <v>38</v>
      </c>
      <c r="AB19" s="25">
        <f t="shared" si="6"/>
        <v>1</v>
      </c>
      <c r="AC19" s="8" t="s">
        <v>38</v>
      </c>
      <c r="AD19" s="25">
        <f t="shared" si="7"/>
        <v>-1</v>
      </c>
      <c r="AE19" s="8" t="s">
        <v>40</v>
      </c>
      <c r="AF19" s="25">
        <f t="shared" si="8"/>
        <v>0</v>
      </c>
      <c r="AG19" s="8" t="s">
        <v>37</v>
      </c>
      <c r="AH19" s="25">
        <f t="shared" si="9"/>
        <v>0</v>
      </c>
      <c r="AI19" s="8" t="s">
        <v>37</v>
      </c>
      <c r="AJ19" s="8" t="s">
        <v>160</v>
      </c>
      <c r="AK19" s="25">
        <f t="shared" si="10"/>
        <v>0</v>
      </c>
      <c r="AL19" s="8" t="s">
        <v>37</v>
      </c>
      <c r="AM19" s="25">
        <f t="shared" si="11"/>
        <v>2</v>
      </c>
      <c r="AN19" s="8" t="s">
        <v>43</v>
      </c>
      <c r="AO19" s="25">
        <f t="shared" si="12"/>
        <v>0</v>
      </c>
      <c r="AP19" s="25">
        <f t="shared" si="13"/>
        <v>10</v>
      </c>
      <c r="AQ19" s="25"/>
      <c r="AR19" s="25"/>
      <c r="AS19" s="25"/>
      <c r="AT19" s="8" t="s">
        <v>37</v>
      </c>
      <c r="AU19" s="8" t="s">
        <v>161</v>
      </c>
      <c r="AV19" s="9"/>
    </row>
    <row r="20" spans="1:48" ht="15.75" customHeight="1" x14ac:dyDescent="0.15">
      <c r="A20" s="4">
        <v>45637.519498657406</v>
      </c>
      <c r="B20" s="5" t="s">
        <v>27</v>
      </c>
      <c r="C20" s="5" t="s">
        <v>28</v>
      </c>
      <c r="D20" s="5" t="s">
        <v>29</v>
      </c>
      <c r="E20" s="5" t="s">
        <v>30</v>
      </c>
      <c r="F20" s="5" t="s">
        <v>88</v>
      </c>
      <c r="G20" s="5" t="s">
        <v>48</v>
      </c>
      <c r="H20" s="5"/>
      <c r="I20" s="5" t="s">
        <v>49</v>
      </c>
      <c r="J20" s="5" t="s">
        <v>35</v>
      </c>
      <c r="K20" s="5" t="s">
        <v>123</v>
      </c>
      <c r="L20" s="5">
        <f t="shared" si="14"/>
        <v>2</v>
      </c>
      <c r="M20" s="5" t="s">
        <v>74</v>
      </c>
      <c r="N20" s="24">
        <f t="shared" si="0"/>
        <v>2</v>
      </c>
      <c r="O20" s="5" t="s">
        <v>43</v>
      </c>
      <c r="P20" s="5" t="s">
        <v>162</v>
      </c>
      <c r="Q20" s="24">
        <f t="shared" si="1"/>
        <v>1</v>
      </c>
      <c r="R20" s="5" t="s">
        <v>38</v>
      </c>
      <c r="S20" s="24">
        <f t="shared" si="2"/>
        <v>1</v>
      </c>
      <c r="T20" s="5" t="s">
        <v>38</v>
      </c>
      <c r="U20" s="5" t="s">
        <v>163</v>
      </c>
      <c r="V20" s="24">
        <f t="shared" si="3"/>
        <v>1</v>
      </c>
      <c r="W20" s="5" t="s">
        <v>38</v>
      </c>
      <c r="X20" s="24">
        <f t="shared" si="4"/>
        <v>0</v>
      </c>
      <c r="Y20" s="5" t="s">
        <v>37</v>
      </c>
      <c r="Z20" s="24">
        <f t="shared" si="5"/>
        <v>2</v>
      </c>
      <c r="AA20" s="5" t="s">
        <v>43</v>
      </c>
      <c r="AB20" s="24">
        <f t="shared" si="6"/>
        <v>2</v>
      </c>
      <c r="AC20" s="5" t="s">
        <v>43</v>
      </c>
      <c r="AD20" s="24">
        <f t="shared" si="7"/>
        <v>0</v>
      </c>
      <c r="AE20" s="5" t="s">
        <v>37</v>
      </c>
      <c r="AF20" s="24">
        <f t="shared" si="8"/>
        <v>1</v>
      </c>
      <c r="AG20" s="5" t="s">
        <v>38</v>
      </c>
      <c r="AH20" s="24">
        <f t="shared" si="9"/>
        <v>1</v>
      </c>
      <c r="AI20" s="5" t="s">
        <v>38</v>
      </c>
      <c r="AJ20" s="5" t="s">
        <v>164</v>
      </c>
      <c r="AK20" s="24">
        <f t="shared" si="10"/>
        <v>1</v>
      </c>
      <c r="AL20" s="5" t="s">
        <v>38</v>
      </c>
      <c r="AM20" s="24">
        <f t="shared" si="11"/>
        <v>2</v>
      </c>
      <c r="AN20" s="5" t="s">
        <v>43</v>
      </c>
      <c r="AO20" s="24">
        <f t="shared" si="12"/>
        <v>-1</v>
      </c>
      <c r="AP20" s="24">
        <f t="shared" si="13"/>
        <v>17</v>
      </c>
      <c r="AQ20" s="24"/>
      <c r="AR20" s="24"/>
      <c r="AS20" s="24"/>
      <c r="AT20" s="5" t="s">
        <v>40</v>
      </c>
      <c r="AU20" s="5" t="s">
        <v>165</v>
      </c>
      <c r="AV20" s="6" t="s">
        <v>166</v>
      </c>
    </row>
    <row r="21" spans="1:48" ht="15.75" customHeight="1" x14ac:dyDescent="0.15">
      <c r="A21" s="7">
        <v>45637.520195810182</v>
      </c>
      <c r="B21" s="8" t="s">
        <v>143</v>
      </c>
      <c r="C21" s="8" t="s">
        <v>28</v>
      </c>
      <c r="D21" s="8" t="s">
        <v>29</v>
      </c>
      <c r="E21" s="8" t="s">
        <v>30</v>
      </c>
      <c r="F21" s="8" t="s">
        <v>67</v>
      </c>
      <c r="G21" s="8" t="s">
        <v>48</v>
      </c>
      <c r="H21" s="8"/>
      <c r="I21" s="8" t="s">
        <v>49</v>
      </c>
      <c r="J21" s="8" t="s">
        <v>35</v>
      </c>
      <c r="K21" s="8" t="s">
        <v>36</v>
      </c>
      <c r="L21" s="8">
        <f t="shared" si="14"/>
        <v>2</v>
      </c>
      <c r="M21" s="8" t="s">
        <v>74</v>
      </c>
      <c r="N21" s="25">
        <f t="shared" si="0"/>
        <v>2</v>
      </c>
      <c r="O21" s="8" t="s">
        <v>43</v>
      </c>
      <c r="P21" s="8" t="s">
        <v>167</v>
      </c>
      <c r="Q21" s="25">
        <f t="shared" si="1"/>
        <v>1</v>
      </c>
      <c r="R21" s="8" t="s">
        <v>38</v>
      </c>
      <c r="S21" s="25">
        <f t="shared" si="2"/>
        <v>0</v>
      </c>
      <c r="T21" s="8" t="s">
        <v>37</v>
      </c>
      <c r="U21" s="8" t="s">
        <v>168</v>
      </c>
      <c r="V21" s="25">
        <f t="shared" si="3"/>
        <v>2</v>
      </c>
      <c r="W21" s="8" t="s">
        <v>43</v>
      </c>
      <c r="X21" s="25">
        <f t="shared" si="4"/>
        <v>2</v>
      </c>
      <c r="Y21" s="8" t="s">
        <v>43</v>
      </c>
      <c r="Z21" s="25">
        <f t="shared" si="5"/>
        <v>1</v>
      </c>
      <c r="AA21" s="8" t="s">
        <v>38</v>
      </c>
      <c r="AB21" s="25">
        <f t="shared" si="6"/>
        <v>1</v>
      </c>
      <c r="AC21" s="8" t="s">
        <v>38</v>
      </c>
      <c r="AD21" s="25">
        <f t="shared" si="7"/>
        <v>2</v>
      </c>
      <c r="AE21" s="8" t="s">
        <v>43</v>
      </c>
      <c r="AF21" s="25">
        <f t="shared" si="8"/>
        <v>2</v>
      </c>
      <c r="AG21" s="8" t="s">
        <v>43</v>
      </c>
      <c r="AH21" s="25">
        <f t="shared" si="9"/>
        <v>2</v>
      </c>
      <c r="AI21" s="8" t="s">
        <v>43</v>
      </c>
      <c r="AJ21" s="8" t="s">
        <v>169</v>
      </c>
      <c r="AK21" s="25">
        <f t="shared" si="10"/>
        <v>2</v>
      </c>
      <c r="AL21" s="8" t="s">
        <v>43</v>
      </c>
      <c r="AM21" s="25">
        <f t="shared" si="11"/>
        <v>0</v>
      </c>
      <c r="AN21" s="8" t="s">
        <v>37</v>
      </c>
      <c r="AO21" s="25">
        <f t="shared" si="12"/>
        <v>-2</v>
      </c>
      <c r="AP21" s="25">
        <f t="shared" si="13"/>
        <v>21</v>
      </c>
      <c r="AQ21" s="25"/>
      <c r="AR21" s="25"/>
      <c r="AS21" s="25"/>
      <c r="AT21" s="8" t="s">
        <v>53</v>
      </c>
      <c r="AU21" s="8" t="s">
        <v>170</v>
      </c>
      <c r="AV21" s="9" t="s">
        <v>171</v>
      </c>
    </row>
    <row r="22" spans="1:48" ht="15.75" customHeight="1" x14ac:dyDescent="0.15">
      <c r="A22" s="4">
        <v>45637.521702245373</v>
      </c>
      <c r="B22" s="5" t="s">
        <v>27</v>
      </c>
      <c r="C22" s="5" t="s">
        <v>28</v>
      </c>
      <c r="D22" s="5" t="s">
        <v>58</v>
      </c>
      <c r="E22" s="5" t="s">
        <v>30</v>
      </c>
      <c r="F22" s="5" t="s">
        <v>67</v>
      </c>
      <c r="G22" s="5" t="s">
        <v>34</v>
      </c>
      <c r="H22" s="5" t="s">
        <v>172</v>
      </c>
      <c r="I22" s="5" t="s">
        <v>34</v>
      </c>
      <c r="J22" s="5" t="s">
        <v>34</v>
      </c>
      <c r="K22" s="5" t="s">
        <v>90</v>
      </c>
      <c r="L22" s="5">
        <f t="shared" si="14"/>
        <v>0</v>
      </c>
      <c r="M22" s="5" t="s">
        <v>37</v>
      </c>
      <c r="N22" s="24">
        <f t="shared" si="0"/>
        <v>0</v>
      </c>
      <c r="O22" s="5" t="s">
        <v>37</v>
      </c>
      <c r="P22" s="5" t="s">
        <v>173</v>
      </c>
      <c r="Q22" s="24">
        <f t="shared" si="1"/>
        <v>0</v>
      </c>
      <c r="R22" s="5" t="s">
        <v>37</v>
      </c>
      <c r="S22" s="24">
        <f t="shared" si="2"/>
        <v>1</v>
      </c>
      <c r="T22" s="5" t="s">
        <v>38</v>
      </c>
      <c r="U22" s="5" t="s">
        <v>174</v>
      </c>
      <c r="V22" s="24">
        <f t="shared" si="3"/>
        <v>1</v>
      </c>
      <c r="W22" s="5" t="s">
        <v>38</v>
      </c>
      <c r="X22" s="24">
        <f t="shared" si="4"/>
        <v>0</v>
      </c>
      <c r="Y22" s="5" t="s">
        <v>37</v>
      </c>
      <c r="Z22" s="24">
        <f t="shared" si="5"/>
        <v>0</v>
      </c>
      <c r="AA22" s="5" t="s">
        <v>37</v>
      </c>
      <c r="AB22" s="24">
        <f t="shared" si="6"/>
        <v>1</v>
      </c>
      <c r="AC22" s="5" t="s">
        <v>38</v>
      </c>
      <c r="AD22" s="24">
        <f t="shared" si="7"/>
        <v>1</v>
      </c>
      <c r="AE22" s="5" t="s">
        <v>38</v>
      </c>
      <c r="AF22" s="24">
        <f t="shared" si="8"/>
        <v>1</v>
      </c>
      <c r="AG22" s="5" t="s">
        <v>38</v>
      </c>
      <c r="AH22" s="24">
        <f t="shared" si="9"/>
        <v>0</v>
      </c>
      <c r="AI22" s="5" t="s">
        <v>37</v>
      </c>
      <c r="AJ22" s="5" t="s">
        <v>175</v>
      </c>
      <c r="AK22" s="24">
        <f t="shared" si="10"/>
        <v>1</v>
      </c>
      <c r="AL22" s="5" t="s">
        <v>38</v>
      </c>
      <c r="AM22" s="24">
        <f t="shared" si="11"/>
        <v>0</v>
      </c>
      <c r="AN22" s="5" t="s">
        <v>37</v>
      </c>
      <c r="AO22" s="24">
        <f t="shared" si="12"/>
        <v>2</v>
      </c>
      <c r="AP22" s="24">
        <f t="shared" si="13"/>
        <v>4</v>
      </c>
      <c r="AQ22" s="24"/>
      <c r="AR22" s="24"/>
      <c r="AS22" s="24"/>
      <c r="AT22" s="5" t="s">
        <v>43</v>
      </c>
      <c r="AU22" s="5" t="s">
        <v>176</v>
      </c>
      <c r="AV22" s="6" t="s">
        <v>177</v>
      </c>
    </row>
    <row r="23" spans="1:48" ht="15.75" customHeight="1" x14ac:dyDescent="0.15">
      <c r="A23" s="7">
        <v>45637.523432418981</v>
      </c>
      <c r="B23" s="8" t="s">
        <v>102</v>
      </c>
      <c r="C23" s="8" t="s">
        <v>28</v>
      </c>
      <c r="D23" s="8" t="s">
        <v>58</v>
      </c>
      <c r="E23" s="8" t="s">
        <v>30</v>
      </c>
      <c r="F23" s="8" t="s">
        <v>88</v>
      </c>
      <c r="G23" s="8" t="s">
        <v>48</v>
      </c>
      <c r="H23" s="8"/>
      <c r="I23" s="8" t="s">
        <v>104</v>
      </c>
      <c r="J23" s="8" t="s">
        <v>35</v>
      </c>
      <c r="K23" s="8" t="s">
        <v>50</v>
      </c>
      <c r="L23" s="8">
        <f t="shared" si="14"/>
        <v>2</v>
      </c>
      <c r="M23" s="8" t="s">
        <v>74</v>
      </c>
      <c r="N23" s="25">
        <f t="shared" si="0"/>
        <v>1</v>
      </c>
      <c r="O23" s="8" t="s">
        <v>38</v>
      </c>
      <c r="P23" s="8" t="s">
        <v>178</v>
      </c>
      <c r="Q23" s="25">
        <f t="shared" si="1"/>
        <v>1</v>
      </c>
      <c r="R23" s="8" t="s">
        <v>38</v>
      </c>
      <c r="S23" s="25">
        <f t="shared" si="2"/>
        <v>2</v>
      </c>
      <c r="T23" s="8" t="s">
        <v>43</v>
      </c>
      <c r="U23" s="8" t="s">
        <v>179</v>
      </c>
      <c r="V23" s="25">
        <f t="shared" si="3"/>
        <v>2</v>
      </c>
      <c r="W23" s="8" t="s">
        <v>43</v>
      </c>
      <c r="X23" s="25">
        <f t="shared" si="4"/>
        <v>0</v>
      </c>
      <c r="Y23" s="8" t="s">
        <v>37</v>
      </c>
      <c r="Z23" s="25">
        <f t="shared" si="5"/>
        <v>2</v>
      </c>
      <c r="AA23" s="8" t="s">
        <v>43</v>
      </c>
      <c r="AB23" s="25">
        <f t="shared" si="6"/>
        <v>2</v>
      </c>
      <c r="AC23" s="8" t="s">
        <v>43</v>
      </c>
      <c r="AD23" s="25">
        <f t="shared" si="7"/>
        <v>-1</v>
      </c>
      <c r="AE23" s="8" t="s">
        <v>40</v>
      </c>
      <c r="AF23" s="25">
        <f t="shared" si="8"/>
        <v>1</v>
      </c>
      <c r="AG23" s="8" t="s">
        <v>38</v>
      </c>
      <c r="AH23" s="25">
        <f t="shared" si="9"/>
        <v>0</v>
      </c>
      <c r="AI23" s="8" t="s">
        <v>37</v>
      </c>
      <c r="AJ23" s="8" t="s">
        <v>180</v>
      </c>
      <c r="AK23" s="25">
        <f t="shared" si="10"/>
        <v>1</v>
      </c>
      <c r="AL23" s="8" t="s">
        <v>38</v>
      </c>
      <c r="AM23" s="25">
        <f t="shared" si="11"/>
        <v>1</v>
      </c>
      <c r="AN23" s="8" t="s">
        <v>38</v>
      </c>
      <c r="AO23" s="25">
        <f t="shared" si="12"/>
        <v>-1</v>
      </c>
      <c r="AP23" s="25">
        <f t="shared" si="13"/>
        <v>15</v>
      </c>
      <c r="AQ23" s="25"/>
      <c r="AR23" s="25"/>
      <c r="AS23" s="25"/>
      <c r="AT23" s="8" t="s">
        <v>40</v>
      </c>
      <c r="AU23" s="8" t="s">
        <v>181</v>
      </c>
      <c r="AV23" s="9"/>
    </row>
    <row r="24" spans="1:48" ht="15.75" customHeight="1" x14ac:dyDescent="0.15">
      <c r="A24" s="4">
        <v>45637.525353668985</v>
      </c>
      <c r="B24" s="5" t="s">
        <v>182</v>
      </c>
      <c r="C24" s="5" t="s">
        <v>28</v>
      </c>
      <c r="D24" s="5" t="s">
        <v>29</v>
      </c>
      <c r="E24" s="5" t="s">
        <v>30</v>
      </c>
      <c r="F24" s="5" t="s">
        <v>88</v>
      </c>
      <c r="G24" s="5" t="s">
        <v>48</v>
      </c>
      <c r="H24" s="5" t="s">
        <v>183</v>
      </c>
      <c r="I24" s="5" t="s">
        <v>49</v>
      </c>
      <c r="J24" s="5" t="s">
        <v>35</v>
      </c>
      <c r="K24" s="5" t="s">
        <v>90</v>
      </c>
      <c r="L24" s="5">
        <f t="shared" si="14"/>
        <v>0</v>
      </c>
      <c r="M24" s="5" t="s">
        <v>37</v>
      </c>
      <c r="N24" s="24">
        <f t="shared" si="0"/>
        <v>2</v>
      </c>
      <c r="O24" s="5" t="s">
        <v>43</v>
      </c>
      <c r="P24" s="5" t="s">
        <v>184</v>
      </c>
      <c r="Q24" s="24">
        <f t="shared" si="1"/>
        <v>1</v>
      </c>
      <c r="R24" s="5" t="s">
        <v>38</v>
      </c>
      <c r="S24" s="24">
        <f t="shared" si="2"/>
        <v>0</v>
      </c>
      <c r="T24" s="5" t="s">
        <v>37</v>
      </c>
      <c r="U24" s="5" t="s">
        <v>185</v>
      </c>
      <c r="V24" s="24">
        <f t="shared" si="3"/>
        <v>2</v>
      </c>
      <c r="W24" s="5" t="s">
        <v>43</v>
      </c>
      <c r="X24" s="24">
        <f t="shared" si="4"/>
        <v>1</v>
      </c>
      <c r="Y24" s="5" t="s">
        <v>38</v>
      </c>
      <c r="Z24" s="24">
        <f t="shared" si="5"/>
        <v>0</v>
      </c>
      <c r="AA24" s="5" t="s">
        <v>37</v>
      </c>
      <c r="AB24" s="24">
        <f t="shared" si="6"/>
        <v>0</v>
      </c>
      <c r="AC24" s="5" t="s">
        <v>37</v>
      </c>
      <c r="AD24" s="24">
        <f t="shared" si="7"/>
        <v>0</v>
      </c>
      <c r="AE24" s="5" t="s">
        <v>37</v>
      </c>
      <c r="AF24" s="24">
        <f t="shared" si="8"/>
        <v>1</v>
      </c>
      <c r="AG24" s="5" t="s">
        <v>38</v>
      </c>
      <c r="AH24" s="24">
        <f t="shared" si="9"/>
        <v>1</v>
      </c>
      <c r="AI24" s="5" t="s">
        <v>38</v>
      </c>
      <c r="AJ24" s="5" t="s">
        <v>186</v>
      </c>
      <c r="AK24" s="24">
        <f t="shared" si="10"/>
        <v>1</v>
      </c>
      <c r="AL24" s="5" t="s">
        <v>38</v>
      </c>
      <c r="AM24" s="24">
        <f t="shared" si="11"/>
        <v>2</v>
      </c>
      <c r="AN24" s="5" t="s">
        <v>43</v>
      </c>
      <c r="AO24" s="24">
        <f t="shared" si="12"/>
        <v>-2</v>
      </c>
      <c r="AP24" s="24">
        <f t="shared" si="13"/>
        <v>13</v>
      </c>
      <c r="AQ24" s="24"/>
      <c r="AR24" s="24"/>
      <c r="AS24" s="24"/>
      <c r="AT24" s="5" t="s">
        <v>53</v>
      </c>
      <c r="AU24" s="5" t="s">
        <v>187</v>
      </c>
      <c r="AV24" s="6" t="s">
        <v>188</v>
      </c>
    </row>
    <row r="25" spans="1:48" ht="15.75" customHeight="1" x14ac:dyDescent="0.15">
      <c r="A25" s="7">
        <v>45637.527151805552</v>
      </c>
      <c r="B25" s="8" t="s">
        <v>27</v>
      </c>
      <c r="C25" s="8" t="s">
        <v>28</v>
      </c>
      <c r="D25" s="8" t="s">
        <v>29</v>
      </c>
      <c r="E25" s="8" t="s">
        <v>30</v>
      </c>
      <c r="F25" s="8" t="s">
        <v>31</v>
      </c>
      <c r="G25" s="8" t="s">
        <v>48</v>
      </c>
      <c r="H25" s="8"/>
      <c r="I25" s="8" t="s">
        <v>49</v>
      </c>
      <c r="J25" s="8" t="s">
        <v>68</v>
      </c>
      <c r="K25" s="8" t="s">
        <v>50</v>
      </c>
      <c r="L25" s="8">
        <f t="shared" si="14"/>
        <v>2</v>
      </c>
      <c r="M25" s="8" t="s">
        <v>74</v>
      </c>
      <c r="N25" s="25">
        <f t="shared" si="0"/>
        <v>1</v>
      </c>
      <c r="O25" s="8" t="s">
        <v>38</v>
      </c>
      <c r="P25" s="8" t="s">
        <v>189</v>
      </c>
      <c r="Q25" s="25">
        <f t="shared" si="1"/>
        <v>2</v>
      </c>
      <c r="R25" s="8" t="s">
        <v>43</v>
      </c>
      <c r="S25" s="25">
        <f t="shared" si="2"/>
        <v>2</v>
      </c>
      <c r="T25" s="8" t="s">
        <v>43</v>
      </c>
      <c r="U25" s="8" t="s">
        <v>190</v>
      </c>
      <c r="V25" s="25">
        <f t="shared" si="3"/>
        <v>2</v>
      </c>
      <c r="W25" s="8" t="s">
        <v>43</v>
      </c>
      <c r="X25" s="25">
        <f t="shared" si="4"/>
        <v>1</v>
      </c>
      <c r="Y25" s="8" t="s">
        <v>38</v>
      </c>
      <c r="Z25" s="25">
        <f t="shared" si="5"/>
        <v>1</v>
      </c>
      <c r="AA25" s="8" t="s">
        <v>38</v>
      </c>
      <c r="AB25" s="25">
        <f t="shared" si="6"/>
        <v>1</v>
      </c>
      <c r="AC25" s="8" t="s">
        <v>38</v>
      </c>
      <c r="AD25" s="25">
        <f t="shared" si="7"/>
        <v>1</v>
      </c>
      <c r="AE25" s="8" t="s">
        <v>38</v>
      </c>
      <c r="AF25" s="25">
        <f t="shared" si="8"/>
        <v>2</v>
      </c>
      <c r="AG25" s="8" t="s">
        <v>43</v>
      </c>
      <c r="AH25" s="25">
        <f t="shared" si="9"/>
        <v>2</v>
      </c>
      <c r="AI25" s="8" t="s">
        <v>43</v>
      </c>
      <c r="AJ25" s="8" t="s">
        <v>191</v>
      </c>
      <c r="AK25" s="25">
        <f t="shared" si="10"/>
        <v>2</v>
      </c>
      <c r="AL25" s="8" t="s">
        <v>43</v>
      </c>
      <c r="AM25" s="25">
        <f t="shared" si="11"/>
        <v>0</v>
      </c>
      <c r="AN25" s="8" t="s">
        <v>37</v>
      </c>
      <c r="AO25" s="25">
        <f t="shared" si="12"/>
        <v>-1</v>
      </c>
      <c r="AP25" s="25">
        <f t="shared" si="13"/>
        <v>20</v>
      </c>
      <c r="AQ25" s="25"/>
      <c r="AR25" s="25"/>
      <c r="AS25" s="25"/>
      <c r="AT25" s="8" t="s">
        <v>40</v>
      </c>
      <c r="AU25" s="8" t="s">
        <v>192</v>
      </c>
      <c r="AV25" s="9" t="s">
        <v>193</v>
      </c>
    </row>
    <row r="26" spans="1:48" ht="15.75" customHeight="1" x14ac:dyDescent="0.15">
      <c r="A26" s="4">
        <v>45637.527681782405</v>
      </c>
      <c r="B26" s="5" t="s">
        <v>194</v>
      </c>
      <c r="C26" s="5" t="s">
        <v>28</v>
      </c>
      <c r="D26" s="5" t="s">
        <v>58</v>
      </c>
      <c r="E26" s="5" t="s">
        <v>30</v>
      </c>
      <c r="F26" s="5" t="s">
        <v>31</v>
      </c>
      <c r="G26" s="5" t="s">
        <v>48</v>
      </c>
      <c r="H26" s="5" t="s">
        <v>195</v>
      </c>
      <c r="I26" s="5" t="s">
        <v>81</v>
      </c>
      <c r="J26" s="5" t="s">
        <v>68</v>
      </c>
      <c r="K26" s="5" t="s">
        <v>36</v>
      </c>
      <c r="L26" s="5">
        <f t="shared" si="14"/>
        <v>-2</v>
      </c>
      <c r="M26" s="5" t="s">
        <v>145</v>
      </c>
      <c r="N26" s="24">
        <f t="shared" si="0"/>
        <v>0</v>
      </c>
      <c r="O26" s="5" t="s">
        <v>37</v>
      </c>
      <c r="P26" s="5" t="s">
        <v>196</v>
      </c>
      <c r="Q26" s="24">
        <f t="shared" si="1"/>
        <v>-1</v>
      </c>
      <c r="R26" s="5" t="s">
        <v>40</v>
      </c>
      <c r="S26" s="24">
        <f t="shared" si="2"/>
        <v>-2</v>
      </c>
      <c r="T26" s="5" t="s">
        <v>53</v>
      </c>
      <c r="U26" s="5" t="s">
        <v>197</v>
      </c>
      <c r="V26" s="24">
        <f t="shared" si="3"/>
        <v>0</v>
      </c>
      <c r="W26" s="5" t="s">
        <v>37</v>
      </c>
      <c r="X26" s="24">
        <f t="shared" si="4"/>
        <v>-2</v>
      </c>
      <c r="Y26" s="5" t="s">
        <v>53</v>
      </c>
      <c r="Z26" s="24">
        <f t="shared" si="5"/>
        <v>-2</v>
      </c>
      <c r="AA26" s="5" t="s">
        <v>53</v>
      </c>
      <c r="AB26" s="24">
        <f t="shared" si="6"/>
        <v>1</v>
      </c>
      <c r="AC26" s="5" t="s">
        <v>38</v>
      </c>
      <c r="AD26" s="24">
        <f t="shared" si="7"/>
        <v>0</v>
      </c>
      <c r="AE26" s="5" t="s">
        <v>37</v>
      </c>
      <c r="AF26" s="24">
        <f t="shared" si="8"/>
        <v>1</v>
      </c>
      <c r="AG26" s="5" t="s">
        <v>38</v>
      </c>
      <c r="AH26" s="24">
        <f t="shared" si="9"/>
        <v>-1</v>
      </c>
      <c r="AI26" s="5" t="s">
        <v>40</v>
      </c>
      <c r="AJ26" s="5" t="s">
        <v>198</v>
      </c>
      <c r="AK26" s="24">
        <f t="shared" si="10"/>
        <v>0</v>
      </c>
      <c r="AL26" s="5" t="s">
        <v>37</v>
      </c>
      <c r="AM26" s="24">
        <f t="shared" si="11"/>
        <v>-1</v>
      </c>
      <c r="AN26" s="5" t="s">
        <v>40</v>
      </c>
      <c r="AO26" s="24">
        <f t="shared" si="12"/>
        <v>2</v>
      </c>
      <c r="AP26" s="24">
        <f t="shared" si="13"/>
        <v>-11</v>
      </c>
      <c r="AQ26" s="24"/>
      <c r="AR26" s="24"/>
      <c r="AS26" s="24"/>
      <c r="AT26" s="5" t="s">
        <v>43</v>
      </c>
      <c r="AU26" s="5" t="s">
        <v>199</v>
      </c>
      <c r="AV26" s="6" t="s">
        <v>200</v>
      </c>
    </row>
    <row r="27" spans="1:48" ht="15.75" customHeight="1" x14ac:dyDescent="0.15">
      <c r="A27" s="7">
        <v>45637.528540173611</v>
      </c>
      <c r="B27" s="8" t="s">
        <v>201</v>
      </c>
      <c r="C27" s="8" t="s">
        <v>28</v>
      </c>
      <c r="D27" s="8" t="s">
        <v>58</v>
      </c>
      <c r="E27" s="8" t="s">
        <v>30</v>
      </c>
      <c r="F27" s="8" t="s">
        <v>34</v>
      </c>
      <c r="G27" s="8" t="s">
        <v>48</v>
      </c>
      <c r="H27" s="8"/>
      <c r="I27" s="8" t="s">
        <v>34</v>
      </c>
      <c r="J27" s="8" t="s">
        <v>34</v>
      </c>
      <c r="K27" s="8" t="s">
        <v>36</v>
      </c>
      <c r="L27" s="8">
        <f t="shared" si="14"/>
        <v>0</v>
      </c>
      <c r="M27" s="8" t="s">
        <v>37</v>
      </c>
      <c r="N27" s="25">
        <f t="shared" si="0"/>
        <v>2</v>
      </c>
      <c r="O27" s="8" t="s">
        <v>43</v>
      </c>
      <c r="P27" s="8" t="s">
        <v>202</v>
      </c>
      <c r="Q27" s="25">
        <f t="shared" si="1"/>
        <v>0</v>
      </c>
      <c r="R27" s="8" t="s">
        <v>37</v>
      </c>
      <c r="S27" s="25">
        <f t="shared" si="2"/>
        <v>0</v>
      </c>
      <c r="T27" s="8" t="s">
        <v>37</v>
      </c>
      <c r="U27" s="8" t="s">
        <v>203</v>
      </c>
      <c r="V27" s="25">
        <f t="shared" si="3"/>
        <v>0</v>
      </c>
      <c r="W27" s="8" t="s">
        <v>37</v>
      </c>
      <c r="X27" s="25">
        <f t="shared" si="4"/>
        <v>2</v>
      </c>
      <c r="Y27" s="8" t="s">
        <v>43</v>
      </c>
      <c r="Z27" s="25">
        <f t="shared" si="5"/>
        <v>0</v>
      </c>
      <c r="AA27" s="8" t="s">
        <v>37</v>
      </c>
      <c r="AB27" s="25">
        <f t="shared" si="6"/>
        <v>2</v>
      </c>
      <c r="AC27" s="8" t="s">
        <v>43</v>
      </c>
      <c r="AD27" s="25">
        <f t="shared" si="7"/>
        <v>2</v>
      </c>
      <c r="AE27" s="8" t="s">
        <v>43</v>
      </c>
      <c r="AF27" s="25">
        <f t="shared" si="8"/>
        <v>2</v>
      </c>
      <c r="AG27" s="8" t="s">
        <v>43</v>
      </c>
      <c r="AH27" s="25">
        <f t="shared" si="9"/>
        <v>0</v>
      </c>
      <c r="AI27" s="8" t="s">
        <v>37</v>
      </c>
      <c r="AJ27" s="8" t="s">
        <v>204</v>
      </c>
      <c r="AK27" s="25">
        <f t="shared" si="10"/>
        <v>2</v>
      </c>
      <c r="AL27" s="8" t="s">
        <v>43</v>
      </c>
      <c r="AM27" s="25">
        <f t="shared" si="11"/>
        <v>0</v>
      </c>
      <c r="AN27" s="8" t="s">
        <v>37</v>
      </c>
      <c r="AO27" s="25">
        <f t="shared" si="12"/>
        <v>2</v>
      </c>
      <c r="AP27" s="25">
        <f t="shared" si="13"/>
        <v>10</v>
      </c>
      <c r="AQ27" s="25"/>
      <c r="AR27" s="25"/>
      <c r="AS27" s="25"/>
      <c r="AT27" s="8" t="s">
        <v>43</v>
      </c>
      <c r="AU27" s="8" t="s">
        <v>205</v>
      </c>
      <c r="AV27" s="9"/>
    </row>
    <row r="28" spans="1:48" ht="15.75" customHeight="1" x14ac:dyDescent="0.15">
      <c r="A28" s="4">
        <v>45637.528703587959</v>
      </c>
      <c r="B28" s="5" t="s">
        <v>109</v>
      </c>
      <c r="C28" s="5" t="s">
        <v>28</v>
      </c>
      <c r="D28" s="5" t="s">
        <v>58</v>
      </c>
      <c r="E28" s="5" t="s">
        <v>30</v>
      </c>
      <c r="F28" s="5" t="s">
        <v>88</v>
      </c>
      <c r="G28" s="5" t="s">
        <v>48</v>
      </c>
      <c r="H28" s="5"/>
      <c r="I28" s="5" t="s">
        <v>34</v>
      </c>
      <c r="J28" s="5" t="s">
        <v>35</v>
      </c>
      <c r="K28" s="5" t="s">
        <v>123</v>
      </c>
      <c r="L28" s="5">
        <f t="shared" si="14"/>
        <v>2</v>
      </c>
      <c r="M28" s="5" t="s">
        <v>74</v>
      </c>
      <c r="N28" s="24">
        <f t="shared" si="0"/>
        <v>1</v>
      </c>
      <c r="O28" s="5" t="s">
        <v>38</v>
      </c>
      <c r="P28" s="5" t="s">
        <v>206</v>
      </c>
      <c r="Q28" s="24">
        <f t="shared" si="1"/>
        <v>2</v>
      </c>
      <c r="R28" s="5" t="s">
        <v>43</v>
      </c>
      <c r="S28" s="24">
        <f t="shared" si="2"/>
        <v>1</v>
      </c>
      <c r="T28" s="5" t="s">
        <v>38</v>
      </c>
      <c r="U28" s="5" t="s">
        <v>207</v>
      </c>
      <c r="V28" s="24">
        <f t="shared" si="3"/>
        <v>2</v>
      </c>
      <c r="W28" s="5" t="s">
        <v>43</v>
      </c>
      <c r="X28" s="24">
        <f t="shared" si="4"/>
        <v>0</v>
      </c>
      <c r="Y28" s="5" t="s">
        <v>37</v>
      </c>
      <c r="Z28" s="24">
        <f t="shared" si="5"/>
        <v>1</v>
      </c>
      <c r="AA28" s="5" t="s">
        <v>38</v>
      </c>
      <c r="AB28" s="24">
        <f t="shared" si="6"/>
        <v>-1</v>
      </c>
      <c r="AC28" s="5" t="s">
        <v>40</v>
      </c>
      <c r="AD28" s="24">
        <f t="shared" si="7"/>
        <v>-2</v>
      </c>
      <c r="AE28" s="5" t="s">
        <v>53</v>
      </c>
      <c r="AF28" s="24">
        <f t="shared" si="8"/>
        <v>0</v>
      </c>
      <c r="AG28" s="5" t="s">
        <v>37</v>
      </c>
      <c r="AH28" s="24">
        <f t="shared" si="9"/>
        <v>-2</v>
      </c>
      <c r="AI28" s="5" t="s">
        <v>53</v>
      </c>
      <c r="AJ28" s="5" t="s">
        <v>208</v>
      </c>
      <c r="AK28" s="24">
        <f t="shared" si="10"/>
        <v>0</v>
      </c>
      <c r="AL28" s="5" t="s">
        <v>37</v>
      </c>
      <c r="AM28" s="24">
        <f t="shared" si="11"/>
        <v>1</v>
      </c>
      <c r="AN28" s="5" t="s">
        <v>38</v>
      </c>
      <c r="AO28" s="24">
        <f t="shared" si="12"/>
        <v>2</v>
      </c>
      <c r="AP28" s="24">
        <f t="shared" si="13"/>
        <v>3</v>
      </c>
      <c r="AQ28" s="24"/>
      <c r="AR28" s="24"/>
      <c r="AS28" s="24"/>
      <c r="AT28" s="5" t="s">
        <v>43</v>
      </c>
      <c r="AU28" s="5" t="s">
        <v>209</v>
      </c>
      <c r="AV28" s="6" t="s">
        <v>48</v>
      </c>
    </row>
    <row r="29" spans="1:48" ht="15.75" customHeight="1" x14ac:dyDescent="0.15">
      <c r="A29" s="7">
        <v>45637.529115358797</v>
      </c>
      <c r="B29" s="8" t="s">
        <v>27</v>
      </c>
      <c r="C29" s="8" t="s">
        <v>28</v>
      </c>
      <c r="D29" s="8" t="s">
        <v>29</v>
      </c>
      <c r="E29" s="8" t="s">
        <v>30</v>
      </c>
      <c r="F29" s="8" t="s">
        <v>34</v>
      </c>
      <c r="G29" s="8" t="s">
        <v>48</v>
      </c>
      <c r="H29" s="8"/>
      <c r="I29" s="8" t="s">
        <v>49</v>
      </c>
      <c r="J29" s="8" t="s">
        <v>34</v>
      </c>
      <c r="K29" s="8" t="s">
        <v>90</v>
      </c>
      <c r="L29" s="8">
        <f t="shared" si="14"/>
        <v>0</v>
      </c>
      <c r="M29" s="8" t="s">
        <v>37</v>
      </c>
      <c r="N29" s="25">
        <f t="shared" si="0"/>
        <v>0</v>
      </c>
      <c r="O29" s="8" t="s">
        <v>37</v>
      </c>
      <c r="P29" s="8" t="s">
        <v>210</v>
      </c>
      <c r="Q29" s="25">
        <f t="shared" si="1"/>
        <v>1</v>
      </c>
      <c r="R29" s="8" t="s">
        <v>38</v>
      </c>
      <c r="S29" s="25">
        <f t="shared" si="2"/>
        <v>1</v>
      </c>
      <c r="T29" s="8" t="s">
        <v>38</v>
      </c>
      <c r="U29" s="8" t="s">
        <v>211</v>
      </c>
      <c r="V29" s="25">
        <f t="shared" si="3"/>
        <v>2</v>
      </c>
      <c r="W29" s="8" t="s">
        <v>43</v>
      </c>
      <c r="X29" s="25">
        <f t="shared" si="4"/>
        <v>2</v>
      </c>
      <c r="Y29" s="8" t="s">
        <v>43</v>
      </c>
      <c r="Z29" s="25">
        <f t="shared" si="5"/>
        <v>0</v>
      </c>
      <c r="AA29" s="8" t="s">
        <v>37</v>
      </c>
      <c r="AB29" s="25">
        <f t="shared" si="6"/>
        <v>1</v>
      </c>
      <c r="AC29" s="8" t="s">
        <v>38</v>
      </c>
      <c r="AD29" s="25">
        <f t="shared" si="7"/>
        <v>-2</v>
      </c>
      <c r="AE29" s="8" t="s">
        <v>53</v>
      </c>
      <c r="AF29" s="25">
        <f t="shared" si="8"/>
        <v>0</v>
      </c>
      <c r="AG29" s="8" t="s">
        <v>37</v>
      </c>
      <c r="AH29" s="25">
        <f t="shared" si="9"/>
        <v>0</v>
      </c>
      <c r="AI29" s="8" t="s">
        <v>37</v>
      </c>
      <c r="AJ29" s="8" t="s">
        <v>212</v>
      </c>
      <c r="AK29" s="25">
        <f t="shared" si="10"/>
        <v>2</v>
      </c>
      <c r="AL29" s="8" t="s">
        <v>43</v>
      </c>
      <c r="AM29" s="25">
        <f t="shared" si="11"/>
        <v>1</v>
      </c>
      <c r="AN29" s="8" t="s">
        <v>38</v>
      </c>
      <c r="AO29" s="25">
        <f t="shared" si="12"/>
        <v>0</v>
      </c>
      <c r="AP29" s="25">
        <f t="shared" si="13"/>
        <v>8</v>
      </c>
      <c r="AQ29" s="25"/>
      <c r="AR29" s="25"/>
      <c r="AS29" s="25"/>
      <c r="AT29" s="8" t="s">
        <v>37</v>
      </c>
      <c r="AU29" s="8" t="s">
        <v>213</v>
      </c>
      <c r="AV29" s="9" t="s">
        <v>214</v>
      </c>
    </row>
    <row r="30" spans="1:48" ht="15.75" customHeight="1" x14ac:dyDescent="0.15">
      <c r="A30" s="4">
        <v>45637.530471631944</v>
      </c>
      <c r="B30" s="5" t="s">
        <v>215</v>
      </c>
      <c r="C30" s="5" t="s">
        <v>28</v>
      </c>
      <c r="D30" s="5" t="s">
        <v>58</v>
      </c>
      <c r="E30" s="5" t="s">
        <v>30</v>
      </c>
      <c r="F30" s="5" t="s">
        <v>31</v>
      </c>
      <c r="G30" s="5" t="s">
        <v>48</v>
      </c>
      <c r="H30" s="5"/>
      <c r="I30" s="5" t="s">
        <v>49</v>
      </c>
      <c r="J30" s="5" t="s">
        <v>35</v>
      </c>
      <c r="K30" s="5" t="s">
        <v>60</v>
      </c>
      <c r="L30" s="5">
        <f t="shared" si="14"/>
        <v>2</v>
      </c>
      <c r="M30" s="5" t="s">
        <v>74</v>
      </c>
      <c r="N30" s="24">
        <f t="shared" si="0"/>
        <v>1</v>
      </c>
      <c r="O30" s="5" t="s">
        <v>38</v>
      </c>
      <c r="P30" s="5" t="s">
        <v>216</v>
      </c>
      <c r="Q30" s="24">
        <f t="shared" si="1"/>
        <v>2</v>
      </c>
      <c r="R30" s="5" t="s">
        <v>43</v>
      </c>
      <c r="S30" s="24">
        <f t="shared" si="2"/>
        <v>1</v>
      </c>
      <c r="T30" s="5" t="s">
        <v>38</v>
      </c>
      <c r="U30" s="5" t="s">
        <v>217</v>
      </c>
      <c r="V30" s="24">
        <f t="shared" si="3"/>
        <v>2</v>
      </c>
      <c r="W30" s="5" t="s">
        <v>43</v>
      </c>
      <c r="X30" s="24">
        <f t="shared" si="4"/>
        <v>-1</v>
      </c>
      <c r="Y30" s="5" t="s">
        <v>40</v>
      </c>
      <c r="Z30" s="24">
        <f t="shared" si="5"/>
        <v>1</v>
      </c>
      <c r="AA30" s="5" t="s">
        <v>38</v>
      </c>
      <c r="AB30" s="24">
        <f t="shared" si="6"/>
        <v>1</v>
      </c>
      <c r="AC30" s="5" t="s">
        <v>38</v>
      </c>
      <c r="AD30" s="24">
        <f t="shared" si="7"/>
        <v>2</v>
      </c>
      <c r="AE30" s="5" t="s">
        <v>43</v>
      </c>
      <c r="AF30" s="24">
        <f t="shared" si="8"/>
        <v>1</v>
      </c>
      <c r="AG30" s="5" t="s">
        <v>38</v>
      </c>
      <c r="AH30" s="24">
        <f t="shared" si="9"/>
        <v>2</v>
      </c>
      <c r="AI30" s="5" t="s">
        <v>43</v>
      </c>
      <c r="AJ30" s="5" t="s">
        <v>218</v>
      </c>
      <c r="AK30" s="24">
        <f t="shared" si="10"/>
        <v>2</v>
      </c>
      <c r="AL30" s="5" t="s">
        <v>43</v>
      </c>
      <c r="AM30" s="24">
        <f t="shared" si="11"/>
        <v>1</v>
      </c>
      <c r="AN30" s="5" t="s">
        <v>38</v>
      </c>
      <c r="AO30" s="24">
        <f t="shared" si="12"/>
        <v>-1</v>
      </c>
      <c r="AP30" s="24">
        <f t="shared" si="13"/>
        <v>18</v>
      </c>
      <c r="AQ30" s="24"/>
      <c r="AR30" s="24"/>
      <c r="AS30" s="24"/>
      <c r="AT30" s="5" t="s">
        <v>40</v>
      </c>
      <c r="AU30" s="5" t="s">
        <v>219</v>
      </c>
      <c r="AV30" s="6"/>
    </row>
    <row r="31" spans="1:48" ht="15.75" customHeight="1" x14ac:dyDescent="0.15">
      <c r="A31" s="7">
        <v>45637.53069349537</v>
      </c>
      <c r="B31" s="8" t="s">
        <v>220</v>
      </c>
      <c r="C31" s="8" t="s">
        <v>28</v>
      </c>
      <c r="D31" s="8" t="s">
        <v>58</v>
      </c>
      <c r="E31" s="8" t="s">
        <v>30</v>
      </c>
      <c r="F31" s="8" t="s">
        <v>31</v>
      </c>
      <c r="G31" s="8" t="s">
        <v>48</v>
      </c>
      <c r="H31" s="8" t="s">
        <v>56</v>
      </c>
      <c r="I31" s="8" t="s">
        <v>49</v>
      </c>
      <c r="J31" s="8" t="s">
        <v>35</v>
      </c>
      <c r="K31" s="8" t="s">
        <v>36</v>
      </c>
      <c r="L31" s="8">
        <f t="shared" si="14"/>
        <v>2</v>
      </c>
      <c r="M31" s="8" t="s">
        <v>74</v>
      </c>
      <c r="N31" s="25">
        <f t="shared" si="0"/>
        <v>1</v>
      </c>
      <c r="O31" s="8" t="s">
        <v>38</v>
      </c>
      <c r="P31" s="8" t="s">
        <v>221</v>
      </c>
      <c r="Q31" s="25">
        <f t="shared" si="1"/>
        <v>0</v>
      </c>
      <c r="R31" s="8" t="s">
        <v>37</v>
      </c>
      <c r="S31" s="25">
        <f t="shared" si="2"/>
        <v>1</v>
      </c>
      <c r="T31" s="8" t="s">
        <v>38</v>
      </c>
      <c r="U31" s="8" t="s">
        <v>222</v>
      </c>
      <c r="V31" s="25">
        <f t="shared" si="3"/>
        <v>1</v>
      </c>
      <c r="W31" s="8" t="s">
        <v>38</v>
      </c>
      <c r="X31" s="25">
        <f t="shared" si="4"/>
        <v>1</v>
      </c>
      <c r="Y31" s="8" t="s">
        <v>38</v>
      </c>
      <c r="Z31" s="25">
        <f t="shared" si="5"/>
        <v>1</v>
      </c>
      <c r="AA31" s="8" t="s">
        <v>38</v>
      </c>
      <c r="AB31" s="25">
        <f t="shared" si="6"/>
        <v>1</v>
      </c>
      <c r="AC31" s="8" t="s">
        <v>38</v>
      </c>
      <c r="AD31" s="25">
        <f t="shared" si="7"/>
        <v>1</v>
      </c>
      <c r="AE31" s="8" t="s">
        <v>38</v>
      </c>
      <c r="AF31" s="25">
        <f t="shared" si="8"/>
        <v>1</v>
      </c>
      <c r="AG31" s="8" t="s">
        <v>38</v>
      </c>
      <c r="AH31" s="25">
        <f t="shared" si="9"/>
        <v>1</v>
      </c>
      <c r="AI31" s="8" t="s">
        <v>38</v>
      </c>
      <c r="AJ31" s="8" t="s">
        <v>223</v>
      </c>
      <c r="AK31" s="25">
        <f t="shared" si="10"/>
        <v>-2</v>
      </c>
      <c r="AL31" s="8" t="s">
        <v>53</v>
      </c>
      <c r="AM31" s="25">
        <f t="shared" si="11"/>
        <v>-2</v>
      </c>
      <c r="AN31" s="8" t="s">
        <v>53</v>
      </c>
      <c r="AO31" s="25">
        <f t="shared" si="12"/>
        <v>-1</v>
      </c>
      <c r="AP31" s="25">
        <f t="shared" si="13"/>
        <v>8</v>
      </c>
      <c r="AQ31" s="25"/>
      <c r="AR31" s="25"/>
      <c r="AS31" s="25"/>
      <c r="AT31" s="8" t="s">
        <v>40</v>
      </c>
      <c r="AU31" s="8" t="s">
        <v>224</v>
      </c>
      <c r="AV31" s="9" t="s">
        <v>225</v>
      </c>
    </row>
    <row r="32" spans="1:48" ht="15.75" customHeight="1" x14ac:dyDescent="0.15">
      <c r="A32" s="4">
        <v>45637.532196273147</v>
      </c>
      <c r="B32" s="5" t="s">
        <v>96</v>
      </c>
      <c r="C32" s="5" t="s">
        <v>28</v>
      </c>
      <c r="D32" s="5" t="s">
        <v>58</v>
      </c>
      <c r="E32" s="5" t="s">
        <v>30</v>
      </c>
      <c r="F32" s="5" t="s">
        <v>88</v>
      </c>
      <c r="G32" s="5" t="s">
        <v>48</v>
      </c>
      <c r="H32" s="5" t="s">
        <v>183</v>
      </c>
      <c r="I32" s="5" t="s">
        <v>81</v>
      </c>
      <c r="J32" s="5" t="s">
        <v>35</v>
      </c>
      <c r="K32" s="5" t="s">
        <v>90</v>
      </c>
      <c r="L32" s="5">
        <f t="shared" si="14"/>
        <v>1</v>
      </c>
      <c r="M32" s="5" t="s">
        <v>38</v>
      </c>
      <c r="N32" s="24">
        <f t="shared" si="0"/>
        <v>1</v>
      </c>
      <c r="O32" s="5" t="s">
        <v>38</v>
      </c>
      <c r="P32" s="5" t="s">
        <v>226</v>
      </c>
      <c r="Q32" s="24">
        <f t="shared" si="1"/>
        <v>1</v>
      </c>
      <c r="R32" s="5" t="s">
        <v>38</v>
      </c>
      <c r="S32" s="24">
        <f t="shared" si="2"/>
        <v>1</v>
      </c>
      <c r="T32" s="5" t="s">
        <v>38</v>
      </c>
      <c r="U32" s="5" t="s">
        <v>227</v>
      </c>
      <c r="V32" s="24">
        <f t="shared" si="3"/>
        <v>1</v>
      </c>
      <c r="W32" s="5" t="s">
        <v>38</v>
      </c>
      <c r="X32" s="24">
        <f t="shared" si="4"/>
        <v>1</v>
      </c>
      <c r="Y32" s="5" t="s">
        <v>38</v>
      </c>
      <c r="Z32" s="24">
        <f t="shared" si="5"/>
        <v>1</v>
      </c>
      <c r="AA32" s="5" t="s">
        <v>38</v>
      </c>
      <c r="AB32" s="24">
        <f t="shared" si="6"/>
        <v>2</v>
      </c>
      <c r="AC32" s="5" t="s">
        <v>43</v>
      </c>
      <c r="AD32" s="24">
        <f t="shared" si="7"/>
        <v>1</v>
      </c>
      <c r="AE32" s="5" t="s">
        <v>38</v>
      </c>
      <c r="AF32" s="24">
        <f t="shared" si="8"/>
        <v>1</v>
      </c>
      <c r="AG32" s="5" t="s">
        <v>38</v>
      </c>
      <c r="AH32" s="24">
        <f t="shared" si="9"/>
        <v>1</v>
      </c>
      <c r="AI32" s="5" t="s">
        <v>38</v>
      </c>
      <c r="AJ32" s="5" t="s">
        <v>228</v>
      </c>
      <c r="AK32" s="24">
        <f t="shared" si="10"/>
        <v>2</v>
      </c>
      <c r="AL32" s="5" t="s">
        <v>43</v>
      </c>
      <c r="AM32" s="24">
        <f t="shared" si="11"/>
        <v>1</v>
      </c>
      <c r="AN32" s="5" t="s">
        <v>38</v>
      </c>
      <c r="AO32" s="24">
        <f t="shared" si="12"/>
        <v>2</v>
      </c>
      <c r="AP32" s="24">
        <f t="shared" si="13"/>
        <v>13</v>
      </c>
      <c r="AQ32" s="24"/>
      <c r="AR32" s="24"/>
      <c r="AS32" s="24"/>
      <c r="AT32" s="5" t="s">
        <v>43</v>
      </c>
      <c r="AU32" s="5" t="s">
        <v>229</v>
      </c>
      <c r="AV32" s="6" t="s">
        <v>230</v>
      </c>
    </row>
    <row r="33" spans="1:48" ht="15.75" customHeight="1" x14ac:dyDescent="0.15">
      <c r="A33" s="7">
        <v>45638.444483298612</v>
      </c>
      <c r="B33" s="8" t="s">
        <v>57</v>
      </c>
      <c r="C33" s="8" t="s">
        <v>231</v>
      </c>
      <c r="D33" s="8" t="s">
        <v>58</v>
      </c>
      <c r="E33" s="8" t="s">
        <v>30</v>
      </c>
      <c r="F33" s="8" t="s">
        <v>88</v>
      </c>
      <c r="G33" s="8" t="s">
        <v>34</v>
      </c>
      <c r="I33" s="8" t="s">
        <v>49</v>
      </c>
      <c r="J33" s="8" t="s">
        <v>34</v>
      </c>
      <c r="K33" s="8" t="s">
        <v>36</v>
      </c>
      <c r="L33" s="8">
        <f t="shared" si="14"/>
        <v>2</v>
      </c>
      <c r="M33" s="8" t="s">
        <v>74</v>
      </c>
      <c r="N33" s="25">
        <f t="shared" si="0"/>
        <v>2</v>
      </c>
      <c r="O33" s="8" t="s">
        <v>43</v>
      </c>
      <c r="P33" s="8" t="s">
        <v>232</v>
      </c>
      <c r="Q33" s="25">
        <f t="shared" si="1"/>
        <v>1</v>
      </c>
      <c r="R33" s="8" t="s">
        <v>38</v>
      </c>
      <c r="S33" s="25">
        <f t="shared" si="2"/>
        <v>1</v>
      </c>
      <c r="T33" s="8" t="s">
        <v>38</v>
      </c>
      <c r="U33" s="8" t="s">
        <v>233</v>
      </c>
      <c r="V33" s="25">
        <f t="shared" si="3"/>
        <v>2</v>
      </c>
      <c r="W33" s="8" t="s">
        <v>43</v>
      </c>
      <c r="X33" s="25">
        <f t="shared" si="4"/>
        <v>2</v>
      </c>
      <c r="Y33" s="8" t="s">
        <v>43</v>
      </c>
      <c r="Z33" s="25">
        <f t="shared" si="5"/>
        <v>2</v>
      </c>
      <c r="AA33" s="8" t="s">
        <v>43</v>
      </c>
      <c r="AB33" s="25">
        <f t="shared" si="6"/>
        <v>2</v>
      </c>
      <c r="AC33" s="8" t="s">
        <v>43</v>
      </c>
      <c r="AD33" s="25">
        <f t="shared" si="7"/>
        <v>-1</v>
      </c>
      <c r="AE33" s="8" t="s">
        <v>40</v>
      </c>
      <c r="AF33" s="25">
        <f t="shared" si="8"/>
        <v>2</v>
      </c>
      <c r="AG33" s="8" t="s">
        <v>43</v>
      </c>
      <c r="AH33" s="25">
        <f t="shared" si="9"/>
        <v>2</v>
      </c>
      <c r="AI33" s="8" t="s">
        <v>43</v>
      </c>
      <c r="AJ33" s="8" t="s">
        <v>234</v>
      </c>
      <c r="AK33" s="25">
        <f t="shared" si="10"/>
        <v>1</v>
      </c>
      <c r="AL33" s="8" t="s">
        <v>38</v>
      </c>
      <c r="AM33" s="25">
        <f t="shared" si="11"/>
        <v>1</v>
      </c>
      <c r="AN33" s="8" t="s">
        <v>38</v>
      </c>
      <c r="AO33" s="25">
        <f t="shared" si="12"/>
        <v>-1</v>
      </c>
      <c r="AP33" s="25">
        <f t="shared" si="13"/>
        <v>20</v>
      </c>
      <c r="AQ33" s="25"/>
      <c r="AR33" s="25"/>
      <c r="AS33" s="25"/>
      <c r="AT33" s="8" t="s">
        <v>40</v>
      </c>
      <c r="AU33" s="8" t="s">
        <v>235</v>
      </c>
      <c r="AV33" s="9" t="s">
        <v>236</v>
      </c>
    </row>
    <row r="34" spans="1:48" ht="15.75" customHeight="1" x14ac:dyDescent="0.15">
      <c r="A34" s="4">
        <v>45638.446118877313</v>
      </c>
      <c r="B34" s="5" t="s">
        <v>237</v>
      </c>
      <c r="C34" s="5" t="s">
        <v>231</v>
      </c>
      <c r="D34" s="5" t="s">
        <v>58</v>
      </c>
      <c r="E34" s="5" t="s">
        <v>30</v>
      </c>
      <c r="F34" s="5" t="s">
        <v>88</v>
      </c>
      <c r="G34" s="5" t="s">
        <v>48</v>
      </c>
      <c r="I34" s="5" t="s">
        <v>34</v>
      </c>
      <c r="J34" s="5" t="s">
        <v>35</v>
      </c>
      <c r="K34" s="5" t="s">
        <v>36</v>
      </c>
      <c r="L34" s="5">
        <f t="shared" si="14"/>
        <v>0</v>
      </c>
      <c r="M34" s="5" t="s">
        <v>37</v>
      </c>
      <c r="N34" s="24">
        <f t="shared" si="0"/>
        <v>1</v>
      </c>
      <c r="O34" s="5" t="s">
        <v>38</v>
      </c>
      <c r="P34" s="5" t="s">
        <v>238</v>
      </c>
      <c r="Q34" s="24">
        <f t="shared" si="1"/>
        <v>0</v>
      </c>
      <c r="R34" s="5" t="s">
        <v>37</v>
      </c>
      <c r="S34" s="24">
        <f t="shared" si="2"/>
        <v>0</v>
      </c>
      <c r="T34" s="5" t="s">
        <v>37</v>
      </c>
      <c r="U34" s="5" t="s">
        <v>239</v>
      </c>
      <c r="V34" s="24">
        <f t="shared" si="3"/>
        <v>0</v>
      </c>
      <c r="W34" s="5" t="s">
        <v>37</v>
      </c>
      <c r="X34" s="24">
        <f t="shared" si="4"/>
        <v>-1</v>
      </c>
      <c r="Y34" s="5" t="s">
        <v>40</v>
      </c>
      <c r="Z34" s="24">
        <f t="shared" si="5"/>
        <v>1</v>
      </c>
      <c r="AA34" s="5" t="s">
        <v>38</v>
      </c>
      <c r="AB34" s="24">
        <f t="shared" si="6"/>
        <v>1</v>
      </c>
      <c r="AC34" s="5" t="s">
        <v>38</v>
      </c>
      <c r="AD34" s="24">
        <f t="shared" si="7"/>
        <v>2</v>
      </c>
      <c r="AE34" s="5" t="s">
        <v>43</v>
      </c>
      <c r="AF34" s="24">
        <f t="shared" si="8"/>
        <v>1</v>
      </c>
      <c r="AG34" s="5" t="s">
        <v>38</v>
      </c>
      <c r="AH34" s="24">
        <f t="shared" si="9"/>
        <v>1</v>
      </c>
      <c r="AI34" s="5" t="s">
        <v>38</v>
      </c>
      <c r="AJ34" s="5" t="s">
        <v>240</v>
      </c>
      <c r="AK34" s="24">
        <f t="shared" si="10"/>
        <v>1</v>
      </c>
      <c r="AL34" s="5" t="s">
        <v>38</v>
      </c>
      <c r="AM34" s="24">
        <f t="shared" si="11"/>
        <v>0</v>
      </c>
      <c r="AN34" s="5" t="s">
        <v>37</v>
      </c>
      <c r="AO34" s="24">
        <f t="shared" si="12"/>
        <v>0</v>
      </c>
      <c r="AP34" s="24">
        <f t="shared" si="13"/>
        <v>7</v>
      </c>
      <c r="AQ34" s="24"/>
      <c r="AR34" s="24"/>
      <c r="AS34" s="24"/>
      <c r="AT34" s="5" t="s">
        <v>37</v>
      </c>
      <c r="AU34" s="5" t="s">
        <v>241</v>
      </c>
      <c r="AV34" s="6" t="s">
        <v>242</v>
      </c>
    </row>
    <row r="35" spans="1:48" ht="15.75" customHeight="1" x14ac:dyDescent="0.15">
      <c r="A35" s="7">
        <v>45638.447078912039</v>
      </c>
      <c r="B35" s="8" t="s">
        <v>57</v>
      </c>
      <c r="C35" s="8" t="s">
        <v>231</v>
      </c>
      <c r="D35" s="8" t="s">
        <v>29</v>
      </c>
      <c r="E35" s="8" t="s">
        <v>243</v>
      </c>
      <c r="F35" s="8" t="s">
        <v>88</v>
      </c>
      <c r="G35" s="8" t="s">
        <v>48</v>
      </c>
      <c r="H35" s="8" t="s">
        <v>244</v>
      </c>
      <c r="I35" s="8" t="s">
        <v>245</v>
      </c>
      <c r="J35" s="8" t="s">
        <v>35</v>
      </c>
      <c r="K35" s="8" t="s">
        <v>123</v>
      </c>
      <c r="L35" s="8">
        <f t="shared" si="14"/>
        <v>1</v>
      </c>
      <c r="M35" s="8" t="s">
        <v>38</v>
      </c>
      <c r="N35" s="25">
        <f t="shared" si="0"/>
        <v>1</v>
      </c>
      <c r="O35" s="8" t="s">
        <v>38</v>
      </c>
      <c r="P35" s="8" t="s">
        <v>246</v>
      </c>
      <c r="Q35" s="25">
        <f t="shared" si="1"/>
        <v>-1</v>
      </c>
      <c r="R35" s="8" t="s">
        <v>40</v>
      </c>
      <c r="S35" s="25">
        <f t="shared" si="2"/>
        <v>-1</v>
      </c>
      <c r="T35" s="8" t="s">
        <v>40</v>
      </c>
      <c r="U35" s="8" t="s">
        <v>247</v>
      </c>
      <c r="V35" s="25">
        <f t="shared" si="3"/>
        <v>-1</v>
      </c>
      <c r="W35" s="8" t="s">
        <v>40</v>
      </c>
      <c r="X35" s="25">
        <f t="shared" si="4"/>
        <v>-1</v>
      </c>
      <c r="Y35" s="8" t="s">
        <v>40</v>
      </c>
      <c r="Z35" s="25">
        <f t="shared" si="5"/>
        <v>0</v>
      </c>
      <c r="AA35" s="8" t="s">
        <v>37</v>
      </c>
      <c r="AB35" s="25">
        <f t="shared" si="6"/>
        <v>0</v>
      </c>
      <c r="AC35" s="8" t="s">
        <v>37</v>
      </c>
      <c r="AD35" s="25">
        <f t="shared" si="7"/>
        <v>2</v>
      </c>
      <c r="AE35" s="8" t="s">
        <v>43</v>
      </c>
      <c r="AF35" s="25">
        <f t="shared" si="8"/>
        <v>2</v>
      </c>
      <c r="AG35" s="8" t="s">
        <v>43</v>
      </c>
      <c r="AH35" s="25">
        <f t="shared" si="9"/>
        <v>0</v>
      </c>
      <c r="AI35" s="8" t="s">
        <v>37</v>
      </c>
      <c r="AJ35" s="8" t="s">
        <v>248</v>
      </c>
      <c r="AK35" s="25">
        <f t="shared" si="10"/>
        <v>-1</v>
      </c>
      <c r="AL35" s="8" t="s">
        <v>40</v>
      </c>
      <c r="AM35" s="25">
        <f t="shared" si="11"/>
        <v>1</v>
      </c>
      <c r="AN35" s="8" t="s">
        <v>38</v>
      </c>
      <c r="AO35" s="25">
        <f t="shared" si="12"/>
        <v>-1</v>
      </c>
      <c r="AP35" s="25">
        <f t="shared" si="13"/>
        <v>3</v>
      </c>
      <c r="AQ35" s="25"/>
      <c r="AR35" s="25"/>
      <c r="AS35" s="25"/>
      <c r="AT35" s="8" t="s">
        <v>40</v>
      </c>
      <c r="AU35" s="8" t="s">
        <v>249</v>
      </c>
      <c r="AV35" s="9" t="s">
        <v>250</v>
      </c>
    </row>
    <row r="36" spans="1:48" ht="15.75" customHeight="1" x14ac:dyDescent="0.15">
      <c r="A36" s="4">
        <v>45638.44828986111</v>
      </c>
      <c r="B36" s="5" t="s">
        <v>57</v>
      </c>
      <c r="C36" s="5" t="s">
        <v>231</v>
      </c>
      <c r="D36" s="5" t="s">
        <v>29</v>
      </c>
      <c r="E36" s="5" t="s">
        <v>30</v>
      </c>
      <c r="F36" s="5" t="s">
        <v>88</v>
      </c>
      <c r="G36" s="5" t="s">
        <v>48</v>
      </c>
      <c r="I36" s="5" t="s">
        <v>49</v>
      </c>
      <c r="J36" s="5" t="s">
        <v>122</v>
      </c>
      <c r="K36" s="5" t="s">
        <v>123</v>
      </c>
      <c r="L36" s="5">
        <f t="shared" si="14"/>
        <v>1</v>
      </c>
      <c r="M36" s="5" t="s">
        <v>38</v>
      </c>
      <c r="N36" s="24">
        <f t="shared" si="0"/>
        <v>1</v>
      </c>
      <c r="O36" s="5" t="s">
        <v>38</v>
      </c>
      <c r="P36" s="5" t="s">
        <v>251</v>
      </c>
      <c r="Q36" s="24">
        <f t="shared" si="1"/>
        <v>2</v>
      </c>
      <c r="R36" s="5" t="s">
        <v>43</v>
      </c>
      <c r="S36" s="24">
        <f t="shared" si="2"/>
        <v>1</v>
      </c>
      <c r="T36" s="5" t="s">
        <v>38</v>
      </c>
      <c r="U36" s="5" t="s">
        <v>252</v>
      </c>
      <c r="V36" s="24">
        <f t="shared" si="3"/>
        <v>0</v>
      </c>
      <c r="W36" s="5" t="s">
        <v>37</v>
      </c>
      <c r="X36" s="24">
        <f t="shared" si="4"/>
        <v>1</v>
      </c>
      <c r="Y36" s="5" t="s">
        <v>38</v>
      </c>
      <c r="Z36" s="24">
        <f t="shared" si="5"/>
        <v>1</v>
      </c>
      <c r="AA36" s="5" t="s">
        <v>38</v>
      </c>
      <c r="AB36" s="24">
        <f t="shared" si="6"/>
        <v>2</v>
      </c>
      <c r="AC36" s="5" t="s">
        <v>43</v>
      </c>
      <c r="AD36" s="24">
        <f t="shared" si="7"/>
        <v>2</v>
      </c>
      <c r="AE36" s="5" t="s">
        <v>43</v>
      </c>
      <c r="AF36" s="24">
        <f t="shared" si="8"/>
        <v>0</v>
      </c>
      <c r="AG36" s="5" t="s">
        <v>37</v>
      </c>
      <c r="AH36" s="24">
        <f t="shared" si="9"/>
        <v>1</v>
      </c>
      <c r="AI36" s="5" t="s">
        <v>38</v>
      </c>
      <c r="AJ36" s="5" t="s">
        <v>253</v>
      </c>
      <c r="AK36" s="24">
        <f t="shared" si="10"/>
        <v>1</v>
      </c>
      <c r="AL36" s="5" t="s">
        <v>38</v>
      </c>
      <c r="AM36" s="24">
        <f t="shared" si="11"/>
        <v>2</v>
      </c>
      <c r="AN36" s="5" t="s">
        <v>43</v>
      </c>
      <c r="AO36" s="24">
        <f t="shared" si="12"/>
        <v>0</v>
      </c>
      <c r="AP36" s="24">
        <f t="shared" si="13"/>
        <v>15</v>
      </c>
      <c r="AQ36" s="24"/>
      <c r="AR36" s="24"/>
      <c r="AS36" s="24"/>
      <c r="AT36" s="5" t="s">
        <v>37</v>
      </c>
      <c r="AU36" s="5" t="s">
        <v>254</v>
      </c>
    </row>
    <row r="37" spans="1:48" ht="15.75" customHeight="1" x14ac:dyDescent="0.15">
      <c r="A37" s="7">
        <v>45638.449627604168</v>
      </c>
      <c r="B37" s="8" t="s">
        <v>151</v>
      </c>
      <c r="C37" s="8" t="s">
        <v>152</v>
      </c>
      <c r="D37" s="8" t="s">
        <v>58</v>
      </c>
      <c r="E37" s="8" t="s">
        <v>30</v>
      </c>
      <c r="F37" s="8" t="s">
        <v>67</v>
      </c>
      <c r="G37" s="8" t="s">
        <v>48</v>
      </c>
      <c r="I37" s="8" t="s">
        <v>34</v>
      </c>
      <c r="J37" s="8" t="s">
        <v>122</v>
      </c>
      <c r="K37" s="8" t="s">
        <v>36</v>
      </c>
      <c r="L37" s="8">
        <f t="shared" si="14"/>
        <v>2</v>
      </c>
      <c r="M37" s="8" t="s">
        <v>74</v>
      </c>
      <c r="N37" s="25">
        <f t="shared" si="0"/>
        <v>1</v>
      </c>
      <c r="O37" s="8" t="s">
        <v>38</v>
      </c>
      <c r="P37" s="8" t="s">
        <v>255</v>
      </c>
      <c r="Q37" s="25">
        <f t="shared" si="1"/>
        <v>1</v>
      </c>
      <c r="R37" s="8" t="s">
        <v>38</v>
      </c>
      <c r="S37" s="25">
        <f t="shared" si="2"/>
        <v>2</v>
      </c>
      <c r="T37" s="8" t="s">
        <v>43</v>
      </c>
      <c r="U37" s="8" t="s">
        <v>256</v>
      </c>
      <c r="V37" s="25">
        <f t="shared" si="3"/>
        <v>2</v>
      </c>
      <c r="W37" s="8" t="s">
        <v>43</v>
      </c>
      <c r="X37" s="25">
        <f t="shared" si="4"/>
        <v>2</v>
      </c>
      <c r="Y37" s="8" t="s">
        <v>43</v>
      </c>
      <c r="Z37" s="25">
        <f t="shared" si="5"/>
        <v>2</v>
      </c>
      <c r="AA37" s="8" t="s">
        <v>43</v>
      </c>
      <c r="AB37" s="25">
        <f t="shared" si="6"/>
        <v>2</v>
      </c>
      <c r="AC37" s="8" t="s">
        <v>43</v>
      </c>
      <c r="AD37" s="25">
        <f t="shared" si="7"/>
        <v>2</v>
      </c>
      <c r="AE37" s="8" t="s">
        <v>43</v>
      </c>
      <c r="AF37" s="25">
        <f t="shared" si="8"/>
        <v>0</v>
      </c>
      <c r="AG37" s="8" t="s">
        <v>37</v>
      </c>
      <c r="AH37" s="25">
        <f t="shared" si="9"/>
        <v>2</v>
      </c>
      <c r="AI37" s="8" t="s">
        <v>43</v>
      </c>
      <c r="AJ37" s="8" t="s">
        <v>257</v>
      </c>
      <c r="AK37" s="25">
        <f t="shared" si="10"/>
        <v>2</v>
      </c>
      <c r="AL37" s="8" t="s">
        <v>43</v>
      </c>
      <c r="AM37" s="25">
        <f t="shared" si="11"/>
        <v>2</v>
      </c>
      <c r="AN37" s="8" t="s">
        <v>43</v>
      </c>
      <c r="AO37" s="25">
        <f t="shared" si="12"/>
        <v>-2</v>
      </c>
      <c r="AP37" s="25">
        <f t="shared" si="13"/>
        <v>24</v>
      </c>
      <c r="AQ37" s="25"/>
      <c r="AR37" s="25"/>
      <c r="AS37" s="25"/>
      <c r="AT37" s="8" t="s">
        <v>53</v>
      </c>
      <c r="AU37" s="8" t="s">
        <v>258</v>
      </c>
      <c r="AV37" s="9" t="s">
        <v>65</v>
      </c>
    </row>
    <row r="38" spans="1:48" ht="15.75" customHeight="1" x14ac:dyDescent="0.15">
      <c r="A38" s="4">
        <v>45638.449786354162</v>
      </c>
      <c r="B38" s="5" t="s">
        <v>109</v>
      </c>
      <c r="C38" s="5" t="s">
        <v>231</v>
      </c>
      <c r="D38" s="5" t="s">
        <v>29</v>
      </c>
      <c r="E38" s="5" t="s">
        <v>30</v>
      </c>
      <c r="F38" s="5" t="s">
        <v>88</v>
      </c>
      <c r="G38" s="5" t="s">
        <v>48</v>
      </c>
      <c r="I38" s="5" t="s">
        <v>49</v>
      </c>
      <c r="J38" s="5" t="s">
        <v>35</v>
      </c>
      <c r="K38" s="5" t="s">
        <v>90</v>
      </c>
      <c r="L38" s="5">
        <f t="shared" si="14"/>
        <v>0</v>
      </c>
      <c r="M38" s="5" t="s">
        <v>37</v>
      </c>
      <c r="N38" s="24">
        <f t="shared" si="0"/>
        <v>2</v>
      </c>
      <c r="O38" s="5" t="s">
        <v>43</v>
      </c>
      <c r="P38" s="5" t="s">
        <v>259</v>
      </c>
      <c r="Q38" s="24">
        <f t="shared" si="1"/>
        <v>2</v>
      </c>
      <c r="R38" s="5" t="s">
        <v>43</v>
      </c>
      <c r="S38" s="24">
        <f t="shared" si="2"/>
        <v>-1</v>
      </c>
      <c r="T38" s="5" t="s">
        <v>40</v>
      </c>
      <c r="U38" s="5" t="s">
        <v>260</v>
      </c>
      <c r="V38" s="24">
        <f t="shared" si="3"/>
        <v>1</v>
      </c>
      <c r="W38" s="5" t="s">
        <v>38</v>
      </c>
      <c r="X38" s="24">
        <f t="shared" si="4"/>
        <v>0</v>
      </c>
      <c r="Y38" s="5" t="s">
        <v>37</v>
      </c>
      <c r="Z38" s="24">
        <f t="shared" si="5"/>
        <v>0</v>
      </c>
      <c r="AA38" s="5" t="s">
        <v>37</v>
      </c>
      <c r="AB38" s="24">
        <f t="shared" si="6"/>
        <v>1</v>
      </c>
      <c r="AC38" s="5" t="s">
        <v>38</v>
      </c>
      <c r="AD38" s="24">
        <f t="shared" si="7"/>
        <v>2</v>
      </c>
      <c r="AE38" s="5" t="s">
        <v>43</v>
      </c>
      <c r="AF38" s="24">
        <f t="shared" si="8"/>
        <v>0</v>
      </c>
      <c r="AG38" s="5" t="s">
        <v>37</v>
      </c>
      <c r="AH38" s="24">
        <f t="shared" si="9"/>
        <v>2</v>
      </c>
      <c r="AI38" s="5" t="s">
        <v>43</v>
      </c>
      <c r="AJ38" s="5" t="s">
        <v>261</v>
      </c>
      <c r="AK38" s="24">
        <f t="shared" si="10"/>
        <v>2</v>
      </c>
      <c r="AL38" s="5" t="s">
        <v>43</v>
      </c>
      <c r="AM38" s="24">
        <f t="shared" si="11"/>
        <v>-1</v>
      </c>
      <c r="AN38" s="5" t="s">
        <v>40</v>
      </c>
      <c r="AO38" s="24">
        <f t="shared" si="12"/>
        <v>-2</v>
      </c>
      <c r="AP38" s="24">
        <f t="shared" si="13"/>
        <v>12</v>
      </c>
      <c r="AQ38" s="24"/>
      <c r="AR38" s="24"/>
      <c r="AS38" s="24"/>
      <c r="AT38" s="5" t="s">
        <v>53</v>
      </c>
      <c r="AU38" s="5" t="s">
        <v>262</v>
      </c>
      <c r="AV38" s="6" t="s">
        <v>263</v>
      </c>
    </row>
    <row r="39" spans="1:48" ht="15.75" customHeight="1" x14ac:dyDescent="0.15">
      <c r="A39" s="7">
        <v>45638.450373981483</v>
      </c>
      <c r="B39" s="8" t="s">
        <v>264</v>
      </c>
      <c r="C39" s="8" t="s">
        <v>231</v>
      </c>
      <c r="D39" s="8" t="s">
        <v>29</v>
      </c>
      <c r="E39" s="8" t="s">
        <v>265</v>
      </c>
      <c r="F39" s="8" t="s">
        <v>88</v>
      </c>
      <c r="G39" s="8" t="s">
        <v>48</v>
      </c>
      <c r="I39" s="8" t="s">
        <v>49</v>
      </c>
      <c r="J39" s="8" t="s">
        <v>122</v>
      </c>
      <c r="K39" s="8" t="s">
        <v>90</v>
      </c>
      <c r="L39" s="8">
        <f t="shared" si="14"/>
        <v>-1</v>
      </c>
      <c r="M39" s="8" t="s">
        <v>40</v>
      </c>
      <c r="N39" s="25">
        <f t="shared" si="0"/>
        <v>-1</v>
      </c>
      <c r="O39" s="8" t="s">
        <v>40</v>
      </c>
      <c r="P39" s="8" t="s">
        <v>266</v>
      </c>
      <c r="Q39" s="25">
        <f t="shared" si="1"/>
        <v>-1</v>
      </c>
      <c r="R39" s="8" t="s">
        <v>40</v>
      </c>
      <c r="S39" s="25">
        <f t="shared" si="2"/>
        <v>-1</v>
      </c>
      <c r="T39" s="8" t="s">
        <v>40</v>
      </c>
      <c r="U39" s="8" t="s">
        <v>267</v>
      </c>
      <c r="V39" s="25">
        <f t="shared" si="3"/>
        <v>-1</v>
      </c>
      <c r="W39" s="8" t="s">
        <v>40</v>
      </c>
      <c r="X39" s="25">
        <f t="shared" si="4"/>
        <v>0</v>
      </c>
      <c r="Y39" s="8" t="s">
        <v>37</v>
      </c>
      <c r="Z39" s="25">
        <f t="shared" si="5"/>
        <v>1</v>
      </c>
      <c r="AA39" s="8" t="s">
        <v>38</v>
      </c>
      <c r="AB39" s="25">
        <f t="shared" si="6"/>
        <v>1</v>
      </c>
      <c r="AC39" s="8" t="s">
        <v>38</v>
      </c>
      <c r="AD39" s="25">
        <f t="shared" si="7"/>
        <v>-1</v>
      </c>
      <c r="AE39" s="8" t="s">
        <v>40</v>
      </c>
      <c r="AF39" s="25">
        <f t="shared" si="8"/>
        <v>-1</v>
      </c>
      <c r="AG39" s="8" t="s">
        <v>40</v>
      </c>
      <c r="AH39" s="25">
        <f t="shared" si="9"/>
        <v>-1</v>
      </c>
      <c r="AI39" s="8" t="s">
        <v>40</v>
      </c>
      <c r="AJ39" s="8" t="s">
        <v>268</v>
      </c>
      <c r="AK39" s="25">
        <f t="shared" si="10"/>
        <v>-2</v>
      </c>
      <c r="AL39" s="8" t="s">
        <v>53</v>
      </c>
      <c r="AM39" s="25">
        <f t="shared" si="11"/>
        <v>2</v>
      </c>
      <c r="AN39" s="8" t="s">
        <v>43</v>
      </c>
      <c r="AO39" s="25">
        <f t="shared" si="12"/>
        <v>2</v>
      </c>
      <c r="AP39" s="25">
        <f t="shared" si="13"/>
        <v>-8</v>
      </c>
      <c r="AQ39" s="25"/>
      <c r="AR39" s="25"/>
      <c r="AS39" s="25"/>
      <c r="AT39" s="8" t="s">
        <v>43</v>
      </c>
      <c r="AU39" s="8" t="s">
        <v>269</v>
      </c>
      <c r="AV39" s="9" t="s">
        <v>270</v>
      </c>
    </row>
    <row r="40" spans="1:48" ht="15.75" customHeight="1" x14ac:dyDescent="0.15">
      <c r="A40" s="4">
        <v>45638.450847569446</v>
      </c>
      <c r="B40" s="5" t="s">
        <v>57</v>
      </c>
      <c r="C40" s="5" t="s">
        <v>231</v>
      </c>
      <c r="D40" s="5" t="s">
        <v>29</v>
      </c>
      <c r="E40" s="5" t="s">
        <v>30</v>
      </c>
      <c r="F40" s="5" t="s">
        <v>88</v>
      </c>
      <c r="G40" s="5" t="s">
        <v>48</v>
      </c>
      <c r="I40" s="5" t="s">
        <v>49</v>
      </c>
      <c r="J40" s="5" t="s">
        <v>122</v>
      </c>
      <c r="K40" s="5" t="s">
        <v>90</v>
      </c>
      <c r="L40" s="5">
        <f t="shared" si="14"/>
        <v>2</v>
      </c>
      <c r="M40" s="5" t="s">
        <v>74</v>
      </c>
      <c r="N40" s="24">
        <f t="shared" si="0"/>
        <v>2</v>
      </c>
      <c r="O40" s="5" t="s">
        <v>43</v>
      </c>
      <c r="P40" s="5" t="s">
        <v>271</v>
      </c>
      <c r="Q40" s="24">
        <f t="shared" si="1"/>
        <v>1</v>
      </c>
      <c r="R40" s="5" t="s">
        <v>38</v>
      </c>
      <c r="S40" s="24">
        <f t="shared" si="2"/>
        <v>2</v>
      </c>
      <c r="T40" s="5" t="s">
        <v>43</v>
      </c>
      <c r="U40" s="5" t="s">
        <v>272</v>
      </c>
      <c r="V40" s="24">
        <f t="shared" si="3"/>
        <v>0</v>
      </c>
      <c r="W40" s="5" t="s">
        <v>37</v>
      </c>
      <c r="X40" s="24">
        <f t="shared" si="4"/>
        <v>1</v>
      </c>
      <c r="Y40" s="5" t="s">
        <v>38</v>
      </c>
      <c r="Z40" s="24">
        <f t="shared" si="5"/>
        <v>1</v>
      </c>
      <c r="AA40" s="5" t="s">
        <v>38</v>
      </c>
      <c r="AB40" s="24">
        <f t="shared" si="6"/>
        <v>2</v>
      </c>
      <c r="AC40" s="5" t="s">
        <v>43</v>
      </c>
      <c r="AD40" s="24">
        <f t="shared" si="7"/>
        <v>2</v>
      </c>
      <c r="AE40" s="5" t="s">
        <v>43</v>
      </c>
      <c r="AF40" s="24">
        <f t="shared" si="8"/>
        <v>1</v>
      </c>
      <c r="AG40" s="5" t="s">
        <v>38</v>
      </c>
      <c r="AH40" s="24">
        <f t="shared" si="9"/>
        <v>2</v>
      </c>
      <c r="AI40" s="5" t="s">
        <v>43</v>
      </c>
      <c r="AJ40" s="5" t="s">
        <v>273</v>
      </c>
      <c r="AK40" s="24">
        <f t="shared" si="10"/>
        <v>1</v>
      </c>
      <c r="AL40" s="5" t="s">
        <v>38</v>
      </c>
      <c r="AM40" s="24">
        <f t="shared" si="11"/>
        <v>0</v>
      </c>
      <c r="AN40" s="5" t="s">
        <v>37</v>
      </c>
      <c r="AO40" s="24">
        <f t="shared" si="12"/>
        <v>-2</v>
      </c>
      <c r="AP40" s="24">
        <f t="shared" si="13"/>
        <v>19</v>
      </c>
      <c r="AQ40" s="24"/>
      <c r="AR40" s="24"/>
      <c r="AS40" s="24"/>
      <c r="AT40" s="5" t="s">
        <v>53</v>
      </c>
      <c r="AU40" s="5" t="s">
        <v>274</v>
      </c>
      <c r="AV40" s="6" t="s">
        <v>275</v>
      </c>
    </row>
    <row r="41" spans="1:48" ht="15.75" customHeight="1" x14ac:dyDescent="0.15">
      <c r="A41" s="7">
        <v>45638.451682453699</v>
      </c>
      <c r="B41" s="8" t="s">
        <v>276</v>
      </c>
      <c r="C41" s="8" t="s">
        <v>231</v>
      </c>
      <c r="D41" s="8" t="s">
        <v>58</v>
      </c>
      <c r="E41" s="8" t="s">
        <v>30</v>
      </c>
      <c r="F41" s="8" t="s">
        <v>88</v>
      </c>
      <c r="G41" s="8" t="s">
        <v>32</v>
      </c>
      <c r="I41" s="8" t="s">
        <v>277</v>
      </c>
      <c r="J41" s="8" t="s">
        <v>34</v>
      </c>
      <c r="K41" s="8" t="s">
        <v>123</v>
      </c>
      <c r="L41" s="8">
        <f t="shared" si="14"/>
        <v>1</v>
      </c>
      <c r="M41" s="8" t="s">
        <v>38</v>
      </c>
      <c r="N41" s="25">
        <f t="shared" si="0"/>
        <v>1</v>
      </c>
      <c r="O41" s="8" t="s">
        <v>38</v>
      </c>
      <c r="P41" s="8" t="s">
        <v>278</v>
      </c>
      <c r="Q41" s="25">
        <f t="shared" si="1"/>
        <v>0</v>
      </c>
      <c r="R41" s="8" t="s">
        <v>37</v>
      </c>
      <c r="S41" s="25">
        <f t="shared" si="2"/>
        <v>2</v>
      </c>
      <c r="T41" s="8" t="s">
        <v>43</v>
      </c>
      <c r="U41" s="8" t="s">
        <v>279</v>
      </c>
      <c r="V41" s="25">
        <f t="shared" si="3"/>
        <v>2</v>
      </c>
      <c r="W41" s="8" t="s">
        <v>43</v>
      </c>
      <c r="X41" s="25">
        <f t="shared" si="4"/>
        <v>0</v>
      </c>
      <c r="Y41" s="8" t="s">
        <v>37</v>
      </c>
      <c r="Z41" s="25">
        <f t="shared" si="5"/>
        <v>2</v>
      </c>
      <c r="AA41" s="8" t="s">
        <v>43</v>
      </c>
      <c r="AB41" s="25">
        <f t="shared" si="6"/>
        <v>2</v>
      </c>
      <c r="AC41" s="8" t="s">
        <v>43</v>
      </c>
      <c r="AD41" s="25">
        <f t="shared" si="7"/>
        <v>2</v>
      </c>
      <c r="AE41" s="8" t="s">
        <v>43</v>
      </c>
      <c r="AF41" s="25">
        <f t="shared" si="8"/>
        <v>1</v>
      </c>
      <c r="AG41" s="8" t="s">
        <v>38</v>
      </c>
      <c r="AH41" s="25">
        <f t="shared" si="9"/>
        <v>2</v>
      </c>
      <c r="AI41" s="8" t="s">
        <v>43</v>
      </c>
      <c r="AJ41" s="8" t="s">
        <v>280</v>
      </c>
      <c r="AK41" s="25">
        <f t="shared" si="10"/>
        <v>2</v>
      </c>
      <c r="AL41" s="8" t="s">
        <v>43</v>
      </c>
      <c r="AM41" s="25">
        <f t="shared" si="11"/>
        <v>2</v>
      </c>
      <c r="AN41" s="8" t="s">
        <v>43</v>
      </c>
      <c r="AO41" s="25">
        <f t="shared" si="12"/>
        <v>-1</v>
      </c>
      <c r="AP41" s="25">
        <f t="shared" si="13"/>
        <v>20</v>
      </c>
      <c r="AQ41" s="25"/>
      <c r="AR41" s="25"/>
      <c r="AS41" s="25"/>
      <c r="AT41" s="8" t="s">
        <v>40</v>
      </c>
      <c r="AU41" s="8" t="s">
        <v>281</v>
      </c>
      <c r="AV41" s="9" t="s">
        <v>282</v>
      </c>
    </row>
    <row r="42" spans="1:48" ht="15.75" customHeight="1" x14ac:dyDescent="0.15">
      <c r="A42" s="4">
        <v>45638.452586574072</v>
      </c>
      <c r="B42" s="5" t="s">
        <v>283</v>
      </c>
      <c r="C42" s="5" t="s">
        <v>231</v>
      </c>
      <c r="D42" s="5" t="s">
        <v>58</v>
      </c>
      <c r="E42" s="5" t="s">
        <v>30</v>
      </c>
      <c r="F42" s="5" t="s">
        <v>88</v>
      </c>
      <c r="G42" s="5" t="s">
        <v>48</v>
      </c>
      <c r="I42" s="5" t="s">
        <v>49</v>
      </c>
      <c r="J42" s="5" t="s">
        <v>35</v>
      </c>
      <c r="K42" s="5" t="s">
        <v>60</v>
      </c>
      <c r="L42" s="5">
        <f t="shared" si="14"/>
        <v>1</v>
      </c>
      <c r="M42" s="5" t="s">
        <v>38</v>
      </c>
      <c r="N42" s="24">
        <f t="shared" si="0"/>
        <v>2</v>
      </c>
      <c r="O42" s="5" t="s">
        <v>43</v>
      </c>
      <c r="P42" s="5" t="s">
        <v>284</v>
      </c>
      <c r="Q42" s="24">
        <f t="shared" si="1"/>
        <v>0</v>
      </c>
      <c r="R42" s="5" t="s">
        <v>37</v>
      </c>
      <c r="S42" s="24">
        <f t="shared" si="2"/>
        <v>0</v>
      </c>
      <c r="T42" s="5" t="s">
        <v>37</v>
      </c>
      <c r="U42" s="5" t="s">
        <v>285</v>
      </c>
      <c r="V42" s="24">
        <f t="shared" si="3"/>
        <v>1</v>
      </c>
      <c r="W42" s="5" t="s">
        <v>38</v>
      </c>
      <c r="X42" s="24">
        <f t="shared" si="4"/>
        <v>0</v>
      </c>
      <c r="Y42" s="5" t="s">
        <v>37</v>
      </c>
      <c r="Z42" s="24">
        <f t="shared" si="5"/>
        <v>2</v>
      </c>
      <c r="AA42" s="5" t="s">
        <v>43</v>
      </c>
      <c r="AB42" s="24">
        <f t="shared" si="6"/>
        <v>2</v>
      </c>
      <c r="AC42" s="5" t="s">
        <v>43</v>
      </c>
      <c r="AD42" s="24">
        <f t="shared" si="7"/>
        <v>2</v>
      </c>
      <c r="AE42" s="5" t="s">
        <v>43</v>
      </c>
      <c r="AF42" s="24">
        <f t="shared" si="8"/>
        <v>2</v>
      </c>
      <c r="AG42" s="5" t="s">
        <v>43</v>
      </c>
      <c r="AH42" s="24">
        <f t="shared" si="9"/>
        <v>0</v>
      </c>
      <c r="AI42" s="5" t="s">
        <v>37</v>
      </c>
      <c r="AJ42" s="5" t="s">
        <v>286</v>
      </c>
      <c r="AK42" s="24">
        <f t="shared" si="10"/>
        <v>2</v>
      </c>
      <c r="AL42" s="5" t="s">
        <v>43</v>
      </c>
      <c r="AM42" s="24">
        <f t="shared" si="11"/>
        <v>1</v>
      </c>
      <c r="AN42" s="5" t="s">
        <v>38</v>
      </c>
      <c r="AO42" s="24">
        <f t="shared" si="12"/>
        <v>-2</v>
      </c>
      <c r="AP42" s="24">
        <f t="shared" si="13"/>
        <v>17</v>
      </c>
      <c r="AQ42" s="24"/>
      <c r="AR42" s="24"/>
      <c r="AS42" s="24"/>
      <c r="AT42" s="5" t="s">
        <v>53</v>
      </c>
      <c r="AU42" s="5" t="s">
        <v>287</v>
      </c>
      <c r="AV42" s="6" t="s">
        <v>288</v>
      </c>
    </row>
    <row r="43" spans="1:48" ht="15.75" customHeight="1" x14ac:dyDescent="0.15">
      <c r="A43" s="7">
        <v>45638.453215243055</v>
      </c>
      <c r="B43" s="8" t="s">
        <v>109</v>
      </c>
      <c r="C43" s="8" t="s">
        <v>231</v>
      </c>
      <c r="D43" s="8" t="s">
        <v>58</v>
      </c>
      <c r="E43" s="8" t="s">
        <v>30</v>
      </c>
      <c r="F43" s="8" t="s">
        <v>34</v>
      </c>
      <c r="G43" s="8" t="s">
        <v>48</v>
      </c>
      <c r="I43" s="8" t="s">
        <v>49</v>
      </c>
      <c r="J43" s="8" t="s">
        <v>34</v>
      </c>
      <c r="K43" s="8" t="s">
        <v>129</v>
      </c>
      <c r="L43" s="8">
        <f t="shared" si="14"/>
        <v>2</v>
      </c>
      <c r="M43" s="8" t="s">
        <v>74</v>
      </c>
      <c r="N43" s="25">
        <f t="shared" si="0"/>
        <v>2</v>
      </c>
      <c r="O43" s="8" t="s">
        <v>43</v>
      </c>
      <c r="P43" s="8" t="s">
        <v>289</v>
      </c>
      <c r="Q43" s="25">
        <f t="shared" si="1"/>
        <v>0</v>
      </c>
      <c r="R43" s="8" t="s">
        <v>37</v>
      </c>
      <c r="S43" s="25">
        <f t="shared" si="2"/>
        <v>1</v>
      </c>
      <c r="T43" s="8" t="s">
        <v>38</v>
      </c>
      <c r="U43" s="8" t="s">
        <v>290</v>
      </c>
      <c r="V43" s="25">
        <f t="shared" si="3"/>
        <v>0</v>
      </c>
      <c r="W43" s="8" t="s">
        <v>37</v>
      </c>
      <c r="X43" s="25">
        <f t="shared" si="4"/>
        <v>1</v>
      </c>
      <c r="Y43" s="8" t="s">
        <v>38</v>
      </c>
      <c r="Z43" s="25">
        <f t="shared" si="5"/>
        <v>2</v>
      </c>
      <c r="AA43" s="8" t="s">
        <v>43</v>
      </c>
      <c r="AB43" s="25">
        <f t="shared" si="6"/>
        <v>1</v>
      </c>
      <c r="AC43" s="8" t="s">
        <v>38</v>
      </c>
      <c r="AD43" s="25">
        <f t="shared" si="7"/>
        <v>-1</v>
      </c>
      <c r="AE43" s="8" t="s">
        <v>40</v>
      </c>
      <c r="AF43" s="25">
        <f t="shared" si="8"/>
        <v>0</v>
      </c>
      <c r="AG43" s="8" t="s">
        <v>37</v>
      </c>
      <c r="AH43" s="25">
        <f t="shared" si="9"/>
        <v>2</v>
      </c>
      <c r="AI43" s="8" t="s">
        <v>43</v>
      </c>
      <c r="AJ43" s="8" t="s">
        <v>291</v>
      </c>
      <c r="AK43" s="25">
        <f t="shared" si="10"/>
        <v>2</v>
      </c>
      <c r="AL43" s="8" t="s">
        <v>43</v>
      </c>
      <c r="AM43" s="25">
        <f t="shared" si="11"/>
        <v>0</v>
      </c>
      <c r="AN43" s="8" t="s">
        <v>37</v>
      </c>
      <c r="AO43" s="25">
        <f t="shared" si="12"/>
        <v>-2</v>
      </c>
      <c r="AP43" s="25">
        <f t="shared" si="13"/>
        <v>14</v>
      </c>
      <c r="AQ43" s="25"/>
      <c r="AR43" s="25"/>
      <c r="AS43" s="25"/>
      <c r="AT43" s="8" t="s">
        <v>53</v>
      </c>
      <c r="AU43" s="8" t="s">
        <v>292</v>
      </c>
      <c r="AV43" s="9" t="s">
        <v>293</v>
      </c>
    </row>
    <row r="44" spans="1:48" ht="15.75" customHeight="1" x14ac:dyDescent="0.15">
      <c r="A44" s="4">
        <v>45638.453804722223</v>
      </c>
      <c r="B44" s="5" t="s">
        <v>138</v>
      </c>
      <c r="C44" s="5" t="s">
        <v>231</v>
      </c>
      <c r="D44" s="5" t="s">
        <v>58</v>
      </c>
      <c r="E44" s="5" t="s">
        <v>30</v>
      </c>
      <c r="F44" s="5" t="s">
        <v>88</v>
      </c>
      <c r="G44" s="5" t="s">
        <v>34</v>
      </c>
      <c r="I44" s="5" t="s">
        <v>34</v>
      </c>
      <c r="J44" s="5" t="s">
        <v>122</v>
      </c>
      <c r="K44" s="5" t="s">
        <v>60</v>
      </c>
      <c r="L44" s="5">
        <f t="shared" si="14"/>
        <v>0</v>
      </c>
      <c r="M44" s="5" t="s">
        <v>37</v>
      </c>
      <c r="N44" s="24">
        <f t="shared" si="0"/>
        <v>2</v>
      </c>
      <c r="O44" s="5" t="s">
        <v>43</v>
      </c>
      <c r="P44" s="5" t="s">
        <v>294</v>
      </c>
      <c r="Q44" s="24">
        <f t="shared" si="1"/>
        <v>0</v>
      </c>
      <c r="R44" s="5" t="s">
        <v>37</v>
      </c>
      <c r="S44" s="24">
        <f t="shared" si="2"/>
        <v>-2</v>
      </c>
      <c r="T44" s="5" t="s">
        <v>53</v>
      </c>
      <c r="U44" s="5" t="s">
        <v>295</v>
      </c>
      <c r="V44" s="24">
        <f t="shared" si="3"/>
        <v>2</v>
      </c>
      <c r="W44" s="5" t="s">
        <v>43</v>
      </c>
      <c r="X44" s="24">
        <f t="shared" si="4"/>
        <v>-1</v>
      </c>
      <c r="Y44" s="5" t="s">
        <v>40</v>
      </c>
      <c r="Z44" s="24">
        <f t="shared" si="5"/>
        <v>1</v>
      </c>
      <c r="AA44" s="5" t="s">
        <v>38</v>
      </c>
      <c r="AB44" s="24">
        <f t="shared" si="6"/>
        <v>2</v>
      </c>
      <c r="AC44" s="5" t="s">
        <v>43</v>
      </c>
      <c r="AD44" s="24">
        <f t="shared" si="7"/>
        <v>0</v>
      </c>
      <c r="AE44" s="5" t="s">
        <v>37</v>
      </c>
      <c r="AF44" s="24">
        <f t="shared" si="8"/>
        <v>-1</v>
      </c>
      <c r="AG44" s="5" t="s">
        <v>40</v>
      </c>
      <c r="AH44" s="24">
        <f t="shared" si="9"/>
        <v>2</v>
      </c>
      <c r="AI44" s="5" t="s">
        <v>43</v>
      </c>
      <c r="AJ44" s="5" t="s">
        <v>296</v>
      </c>
      <c r="AK44" s="24">
        <f t="shared" si="10"/>
        <v>2</v>
      </c>
      <c r="AL44" s="5" t="s">
        <v>43</v>
      </c>
      <c r="AM44" s="24">
        <f t="shared" si="11"/>
        <v>-2</v>
      </c>
      <c r="AN44" s="5" t="s">
        <v>53</v>
      </c>
      <c r="AO44" s="24">
        <f t="shared" si="12"/>
        <v>-2</v>
      </c>
      <c r="AP44" s="24">
        <f t="shared" si="13"/>
        <v>7</v>
      </c>
      <c r="AQ44" s="24"/>
      <c r="AR44" s="24"/>
      <c r="AS44" s="24"/>
      <c r="AT44" s="5" t="s">
        <v>53</v>
      </c>
      <c r="AU44" s="5" t="s">
        <v>297</v>
      </c>
      <c r="AV44" s="6" t="s">
        <v>150</v>
      </c>
    </row>
    <row r="45" spans="1:48" ht="15.75" customHeight="1" x14ac:dyDescent="0.15">
      <c r="A45" s="7">
        <v>45638.454064803242</v>
      </c>
      <c r="B45" s="8" t="s">
        <v>57</v>
      </c>
      <c r="C45" s="8" t="s">
        <v>231</v>
      </c>
      <c r="D45" s="8" t="s">
        <v>58</v>
      </c>
      <c r="E45" s="8" t="s">
        <v>30</v>
      </c>
      <c r="F45" s="8" t="s">
        <v>88</v>
      </c>
      <c r="G45" s="8" t="s">
        <v>48</v>
      </c>
      <c r="H45" s="8" t="s">
        <v>298</v>
      </c>
      <c r="I45" s="8" t="s">
        <v>49</v>
      </c>
      <c r="J45" s="8" t="s">
        <v>35</v>
      </c>
      <c r="K45" s="8" t="s">
        <v>50</v>
      </c>
      <c r="L45" s="8">
        <f t="shared" si="14"/>
        <v>2</v>
      </c>
      <c r="M45" s="8" t="s">
        <v>74</v>
      </c>
      <c r="N45" s="25">
        <f t="shared" si="0"/>
        <v>2</v>
      </c>
      <c r="O45" s="8" t="s">
        <v>43</v>
      </c>
      <c r="P45" s="8" t="s">
        <v>299</v>
      </c>
      <c r="Q45" s="25">
        <f t="shared" si="1"/>
        <v>1</v>
      </c>
      <c r="R45" s="8" t="s">
        <v>38</v>
      </c>
      <c r="S45" s="25">
        <f t="shared" si="2"/>
        <v>-1</v>
      </c>
      <c r="T45" s="8" t="s">
        <v>40</v>
      </c>
      <c r="U45" s="8" t="s">
        <v>300</v>
      </c>
      <c r="V45" s="25">
        <f t="shared" si="3"/>
        <v>2</v>
      </c>
      <c r="W45" s="8" t="s">
        <v>43</v>
      </c>
      <c r="X45" s="25">
        <f t="shared" si="4"/>
        <v>-2</v>
      </c>
      <c r="Y45" s="8" t="s">
        <v>53</v>
      </c>
      <c r="Z45" s="25">
        <f t="shared" si="5"/>
        <v>2</v>
      </c>
      <c r="AA45" s="8" t="s">
        <v>43</v>
      </c>
      <c r="AB45" s="25">
        <f t="shared" si="6"/>
        <v>2</v>
      </c>
      <c r="AC45" s="8" t="s">
        <v>43</v>
      </c>
      <c r="AD45" s="25">
        <f t="shared" si="7"/>
        <v>2</v>
      </c>
      <c r="AE45" s="8" t="s">
        <v>43</v>
      </c>
      <c r="AF45" s="25">
        <f t="shared" si="8"/>
        <v>1</v>
      </c>
      <c r="AG45" s="8" t="s">
        <v>38</v>
      </c>
      <c r="AH45" s="25">
        <f t="shared" si="9"/>
        <v>2</v>
      </c>
      <c r="AI45" s="8" t="s">
        <v>43</v>
      </c>
      <c r="AJ45" s="8" t="s">
        <v>301</v>
      </c>
      <c r="AK45" s="25">
        <f t="shared" si="10"/>
        <v>2</v>
      </c>
      <c r="AL45" s="8" t="s">
        <v>43</v>
      </c>
      <c r="AM45" s="25">
        <f t="shared" si="11"/>
        <v>1</v>
      </c>
      <c r="AN45" s="8" t="s">
        <v>38</v>
      </c>
      <c r="AO45" s="25">
        <f t="shared" si="12"/>
        <v>-2</v>
      </c>
      <c r="AP45" s="25">
        <f t="shared" si="13"/>
        <v>18</v>
      </c>
      <c r="AQ45" s="25"/>
      <c r="AR45" s="25"/>
      <c r="AS45" s="25"/>
      <c r="AT45" s="8" t="s">
        <v>53</v>
      </c>
      <c r="AU45" s="8" t="s">
        <v>302</v>
      </c>
    </row>
    <row r="46" spans="1:48" ht="15.75" customHeight="1" x14ac:dyDescent="0.15">
      <c r="A46" s="4">
        <v>45638.455227592596</v>
      </c>
      <c r="B46" s="5" t="s">
        <v>303</v>
      </c>
      <c r="C46" s="5" t="s">
        <v>231</v>
      </c>
      <c r="D46" s="5" t="s">
        <v>58</v>
      </c>
      <c r="E46" s="5" t="s">
        <v>30</v>
      </c>
      <c r="F46" s="5" t="s">
        <v>34</v>
      </c>
      <c r="G46" s="5" t="s">
        <v>48</v>
      </c>
      <c r="I46" s="5" t="s">
        <v>49</v>
      </c>
      <c r="J46" s="5" t="s">
        <v>34</v>
      </c>
      <c r="K46" s="5" t="s">
        <v>129</v>
      </c>
      <c r="L46" s="5">
        <f t="shared" si="14"/>
        <v>2</v>
      </c>
      <c r="M46" s="5" t="s">
        <v>74</v>
      </c>
      <c r="N46" s="24">
        <f t="shared" si="0"/>
        <v>2</v>
      </c>
      <c r="O46" s="5" t="s">
        <v>43</v>
      </c>
      <c r="P46" s="5" t="s">
        <v>304</v>
      </c>
      <c r="Q46" s="24">
        <f t="shared" si="1"/>
        <v>2</v>
      </c>
      <c r="R46" s="5" t="s">
        <v>43</v>
      </c>
      <c r="S46" s="24">
        <f t="shared" si="2"/>
        <v>1</v>
      </c>
      <c r="T46" s="5" t="s">
        <v>38</v>
      </c>
      <c r="U46" s="5" t="s">
        <v>305</v>
      </c>
      <c r="V46" s="24">
        <f t="shared" si="3"/>
        <v>2</v>
      </c>
      <c r="W46" s="5" t="s">
        <v>43</v>
      </c>
      <c r="X46" s="24">
        <f t="shared" si="4"/>
        <v>1</v>
      </c>
      <c r="Y46" s="5" t="s">
        <v>38</v>
      </c>
      <c r="Z46" s="24">
        <f t="shared" si="5"/>
        <v>2</v>
      </c>
      <c r="AA46" s="5" t="s">
        <v>43</v>
      </c>
      <c r="AB46" s="24">
        <f t="shared" si="6"/>
        <v>1</v>
      </c>
      <c r="AC46" s="5" t="s">
        <v>38</v>
      </c>
      <c r="AD46" s="24">
        <f t="shared" si="7"/>
        <v>-1</v>
      </c>
      <c r="AE46" s="5" t="s">
        <v>40</v>
      </c>
      <c r="AF46" s="24">
        <f t="shared" si="8"/>
        <v>0</v>
      </c>
      <c r="AG46" s="5" t="s">
        <v>37</v>
      </c>
      <c r="AH46" s="24">
        <f t="shared" si="9"/>
        <v>2</v>
      </c>
      <c r="AI46" s="5" t="s">
        <v>43</v>
      </c>
      <c r="AJ46" s="5" t="s">
        <v>306</v>
      </c>
      <c r="AK46" s="24">
        <f t="shared" si="10"/>
        <v>2</v>
      </c>
      <c r="AL46" s="5" t="s">
        <v>43</v>
      </c>
      <c r="AM46" s="24">
        <f t="shared" si="11"/>
        <v>0</v>
      </c>
      <c r="AN46" s="5" t="s">
        <v>37</v>
      </c>
      <c r="AO46" s="24">
        <f t="shared" si="12"/>
        <v>-2</v>
      </c>
      <c r="AP46" s="24">
        <f t="shared" si="13"/>
        <v>18</v>
      </c>
      <c r="AQ46" s="24"/>
      <c r="AR46" s="24"/>
      <c r="AS46" s="24"/>
      <c r="AT46" s="5" t="s">
        <v>53</v>
      </c>
      <c r="AU46" s="5" t="s">
        <v>307</v>
      </c>
      <c r="AV46" s="6" t="s">
        <v>308</v>
      </c>
    </row>
    <row r="47" spans="1:48" ht="15.75" customHeight="1" x14ac:dyDescent="0.15">
      <c r="A47" s="7">
        <v>45638.455401157407</v>
      </c>
      <c r="B47" s="8" t="s">
        <v>57</v>
      </c>
      <c r="C47" s="8" t="s">
        <v>231</v>
      </c>
      <c r="D47" s="8" t="s">
        <v>58</v>
      </c>
      <c r="E47" s="8" t="s">
        <v>30</v>
      </c>
      <c r="F47" s="8" t="s">
        <v>88</v>
      </c>
      <c r="G47" s="8" t="s">
        <v>48</v>
      </c>
      <c r="I47" s="8" t="s">
        <v>34</v>
      </c>
      <c r="J47" s="8" t="s">
        <v>68</v>
      </c>
      <c r="K47" s="8" t="s">
        <v>36</v>
      </c>
      <c r="L47" s="8">
        <f t="shared" si="14"/>
        <v>1</v>
      </c>
      <c r="M47" s="8" t="s">
        <v>38</v>
      </c>
      <c r="N47" s="25">
        <f t="shared" si="0"/>
        <v>2</v>
      </c>
      <c r="O47" s="8" t="s">
        <v>43</v>
      </c>
      <c r="P47" s="8" t="s">
        <v>309</v>
      </c>
      <c r="Q47" s="25">
        <f t="shared" si="1"/>
        <v>0</v>
      </c>
      <c r="R47" s="8" t="s">
        <v>37</v>
      </c>
      <c r="S47" s="25">
        <f t="shared" si="2"/>
        <v>0</v>
      </c>
      <c r="T47" s="8" t="s">
        <v>37</v>
      </c>
      <c r="U47" s="8" t="s">
        <v>310</v>
      </c>
      <c r="V47" s="25">
        <f t="shared" si="3"/>
        <v>0</v>
      </c>
      <c r="W47" s="8" t="s">
        <v>37</v>
      </c>
      <c r="X47" s="25">
        <f t="shared" si="4"/>
        <v>-1</v>
      </c>
      <c r="Y47" s="8" t="s">
        <v>40</v>
      </c>
      <c r="Z47" s="25">
        <f t="shared" si="5"/>
        <v>1</v>
      </c>
      <c r="AA47" s="8" t="s">
        <v>38</v>
      </c>
      <c r="AB47" s="25">
        <f t="shared" si="6"/>
        <v>1</v>
      </c>
      <c r="AC47" s="8" t="s">
        <v>38</v>
      </c>
      <c r="AD47" s="25">
        <f t="shared" si="7"/>
        <v>2</v>
      </c>
      <c r="AE47" s="8" t="s">
        <v>43</v>
      </c>
      <c r="AF47" s="25">
        <f t="shared" si="8"/>
        <v>-1</v>
      </c>
      <c r="AG47" s="8" t="s">
        <v>40</v>
      </c>
      <c r="AH47" s="25">
        <f t="shared" si="9"/>
        <v>1</v>
      </c>
      <c r="AI47" s="8" t="s">
        <v>38</v>
      </c>
      <c r="AJ47" s="8" t="s">
        <v>311</v>
      </c>
      <c r="AK47" s="25">
        <f t="shared" si="10"/>
        <v>2</v>
      </c>
      <c r="AL47" s="8" t="s">
        <v>43</v>
      </c>
      <c r="AM47" s="25">
        <f t="shared" si="11"/>
        <v>-1</v>
      </c>
      <c r="AN47" s="8" t="s">
        <v>40</v>
      </c>
      <c r="AO47" s="25">
        <f t="shared" si="12"/>
        <v>-1</v>
      </c>
      <c r="AP47" s="25">
        <f t="shared" si="13"/>
        <v>8</v>
      </c>
      <c r="AQ47" s="25"/>
      <c r="AR47" s="25"/>
      <c r="AS47" s="25"/>
      <c r="AT47" s="8" t="s">
        <v>40</v>
      </c>
      <c r="AU47" s="8" t="s">
        <v>312</v>
      </c>
      <c r="AV47" s="9" t="s">
        <v>313</v>
      </c>
    </row>
    <row r="48" spans="1:48" ht="15.75" customHeight="1" x14ac:dyDescent="0.15">
      <c r="A48" s="4">
        <v>45638.45572189815</v>
      </c>
      <c r="B48" s="5" t="s">
        <v>314</v>
      </c>
      <c r="C48" s="5" t="s">
        <v>231</v>
      </c>
      <c r="D48" s="5" t="s">
        <v>29</v>
      </c>
      <c r="E48" s="5" t="s">
        <v>243</v>
      </c>
      <c r="F48" s="5" t="s">
        <v>88</v>
      </c>
      <c r="G48" s="5" t="s">
        <v>48</v>
      </c>
      <c r="I48" s="5" t="s">
        <v>49</v>
      </c>
      <c r="J48" s="5" t="s">
        <v>35</v>
      </c>
      <c r="K48" s="5" t="s">
        <v>36</v>
      </c>
      <c r="L48" s="5">
        <f t="shared" si="14"/>
        <v>2</v>
      </c>
      <c r="M48" s="5" t="s">
        <v>74</v>
      </c>
      <c r="N48" s="24">
        <f t="shared" si="0"/>
        <v>2</v>
      </c>
      <c r="O48" s="5" t="s">
        <v>43</v>
      </c>
      <c r="P48" s="5" t="s">
        <v>315</v>
      </c>
      <c r="Q48" s="24">
        <f t="shared" si="1"/>
        <v>0</v>
      </c>
      <c r="R48" s="5" t="s">
        <v>37</v>
      </c>
      <c r="S48" s="24">
        <f t="shared" si="2"/>
        <v>1</v>
      </c>
      <c r="T48" s="5" t="s">
        <v>38</v>
      </c>
      <c r="U48" s="5" t="s">
        <v>316</v>
      </c>
      <c r="V48" s="24">
        <f t="shared" si="3"/>
        <v>1</v>
      </c>
      <c r="W48" s="5" t="s">
        <v>38</v>
      </c>
      <c r="X48" s="24">
        <f t="shared" si="4"/>
        <v>1</v>
      </c>
      <c r="Y48" s="5" t="s">
        <v>38</v>
      </c>
      <c r="Z48" s="24">
        <f t="shared" si="5"/>
        <v>2</v>
      </c>
      <c r="AA48" s="5" t="s">
        <v>43</v>
      </c>
      <c r="AB48" s="24">
        <f t="shared" si="6"/>
        <v>2</v>
      </c>
      <c r="AC48" s="5" t="s">
        <v>43</v>
      </c>
      <c r="AD48" s="24">
        <f t="shared" si="7"/>
        <v>1</v>
      </c>
      <c r="AE48" s="5" t="s">
        <v>38</v>
      </c>
      <c r="AF48" s="24">
        <f t="shared" si="8"/>
        <v>2</v>
      </c>
      <c r="AG48" s="5" t="s">
        <v>43</v>
      </c>
      <c r="AH48" s="24">
        <f t="shared" si="9"/>
        <v>2</v>
      </c>
      <c r="AI48" s="5" t="s">
        <v>43</v>
      </c>
      <c r="AJ48" s="5" t="s">
        <v>317</v>
      </c>
      <c r="AK48" s="24">
        <f t="shared" si="10"/>
        <v>1</v>
      </c>
      <c r="AL48" s="5" t="s">
        <v>38</v>
      </c>
      <c r="AM48" s="24">
        <f t="shared" si="11"/>
        <v>1</v>
      </c>
      <c r="AN48" s="5" t="s">
        <v>38</v>
      </c>
      <c r="AO48" s="24">
        <f t="shared" si="12"/>
        <v>-2</v>
      </c>
      <c r="AP48" s="24">
        <f t="shared" si="13"/>
        <v>20</v>
      </c>
      <c r="AQ48" s="24"/>
      <c r="AR48" s="24"/>
      <c r="AS48" s="24"/>
      <c r="AT48" s="5" t="s">
        <v>53</v>
      </c>
      <c r="AU48" s="5" t="s">
        <v>318</v>
      </c>
    </row>
    <row r="49" spans="1:48" ht="15.75" customHeight="1" x14ac:dyDescent="0.15">
      <c r="A49" s="7">
        <v>45638.458147268517</v>
      </c>
      <c r="B49" s="8" t="s">
        <v>57</v>
      </c>
      <c r="C49" s="8" t="s">
        <v>231</v>
      </c>
      <c r="D49" s="8" t="s">
        <v>58</v>
      </c>
      <c r="E49" s="8" t="s">
        <v>30</v>
      </c>
      <c r="F49" s="8" t="s">
        <v>88</v>
      </c>
      <c r="G49" s="8" t="s">
        <v>48</v>
      </c>
      <c r="I49" s="8" t="s">
        <v>49</v>
      </c>
      <c r="J49" s="8" t="s">
        <v>35</v>
      </c>
      <c r="K49" s="8" t="s">
        <v>123</v>
      </c>
      <c r="L49" s="8">
        <f t="shared" si="14"/>
        <v>1</v>
      </c>
      <c r="M49" s="8" t="s">
        <v>38</v>
      </c>
      <c r="N49" s="25">
        <f t="shared" si="0"/>
        <v>1</v>
      </c>
      <c r="O49" s="8" t="s">
        <v>38</v>
      </c>
      <c r="P49" s="8" t="s">
        <v>319</v>
      </c>
      <c r="Q49" s="25">
        <f t="shared" si="1"/>
        <v>2</v>
      </c>
      <c r="R49" s="8" t="s">
        <v>43</v>
      </c>
      <c r="S49" s="25">
        <f t="shared" si="2"/>
        <v>1</v>
      </c>
      <c r="T49" s="8" t="s">
        <v>38</v>
      </c>
      <c r="U49" s="8" t="s">
        <v>320</v>
      </c>
      <c r="V49" s="25">
        <f t="shared" si="3"/>
        <v>1</v>
      </c>
      <c r="W49" s="8" t="s">
        <v>38</v>
      </c>
      <c r="X49" s="25">
        <f t="shared" si="4"/>
        <v>2</v>
      </c>
      <c r="Y49" s="8" t="s">
        <v>43</v>
      </c>
      <c r="Z49" s="25">
        <f t="shared" si="5"/>
        <v>1</v>
      </c>
      <c r="AA49" s="8" t="s">
        <v>38</v>
      </c>
      <c r="AB49" s="25">
        <f t="shared" si="6"/>
        <v>1</v>
      </c>
      <c r="AC49" s="8" t="s">
        <v>38</v>
      </c>
      <c r="AD49" s="25">
        <f t="shared" si="7"/>
        <v>1</v>
      </c>
      <c r="AE49" s="8" t="s">
        <v>38</v>
      </c>
      <c r="AF49" s="25">
        <f t="shared" si="8"/>
        <v>1</v>
      </c>
      <c r="AG49" s="8" t="s">
        <v>38</v>
      </c>
      <c r="AH49" s="25">
        <f t="shared" si="9"/>
        <v>0</v>
      </c>
      <c r="AI49" s="8" t="s">
        <v>37</v>
      </c>
      <c r="AJ49" s="8" t="s">
        <v>321</v>
      </c>
      <c r="AK49" s="25">
        <f t="shared" si="10"/>
        <v>1</v>
      </c>
      <c r="AL49" s="8" t="s">
        <v>38</v>
      </c>
      <c r="AM49" s="25">
        <f t="shared" si="11"/>
        <v>1</v>
      </c>
      <c r="AN49" s="8" t="s">
        <v>38</v>
      </c>
      <c r="AO49" s="25">
        <f t="shared" si="12"/>
        <v>-2</v>
      </c>
      <c r="AP49" s="25">
        <f t="shared" si="13"/>
        <v>16</v>
      </c>
      <c r="AQ49" s="25"/>
      <c r="AR49" s="25"/>
      <c r="AS49" s="25"/>
      <c r="AT49" s="8" t="s">
        <v>53</v>
      </c>
      <c r="AU49" s="8" t="s">
        <v>322</v>
      </c>
      <c r="AV49" s="9" t="s">
        <v>323</v>
      </c>
    </row>
    <row r="50" spans="1:48" ht="15.75" customHeight="1" x14ac:dyDescent="0.15">
      <c r="A50" s="4">
        <v>45638.46301619213</v>
      </c>
      <c r="B50" s="5" t="s">
        <v>324</v>
      </c>
      <c r="C50" s="5" t="s">
        <v>231</v>
      </c>
      <c r="D50" s="5" t="s">
        <v>58</v>
      </c>
      <c r="E50" s="5" t="s">
        <v>30</v>
      </c>
      <c r="F50" s="5" t="s">
        <v>88</v>
      </c>
      <c r="G50" s="5" t="s">
        <v>48</v>
      </c>
      <c r="I50" s="5" t="s">
        <v>277</v>
      </c>
      <c r="J50" s="5" t="s">
        <v>68</v>
      </c>
      <c r="K50" s="5" t="s">
        <v>36</v>
      </c>
      <c r="L50" s="5">
        <f t="shared" si="14"/>
        <v>2</v>
      </c>
      <c r="M50" s="5" t="s">
        <v>74</v>
      </c>
      <c r="N50" s="24">
        <f t="shared" si="0"/>
        <v>1</v>
      </c>
      <c r="O50" s="5" t="s">
        <v>38</v>
      </c>
      <c r="P50" s="5" t="s">
        <v>325</v>
      </c>
      <c r="Q50" s="24">
        <f t="shared" si="1"/>
        <v>0</v>
      </c>
      <c r="R50" s="5" t="s">
        <v>37</v>
      </c>
      <c r="S50" s="24">
        <f t="shared" si="2"/>
        <v>1</v>
      </c>
      <c r="T50" s="5" t="s">
        <v>38</v>
      </c>
      <c r="U50" s="5" t="s">
        <v>326</v>
      </c>
      <c r="V50" s="24">
        <f t="shared" si="3"/>
        <v>1</v>
      </c>
      <c r="W50" s="5" t="s">
        <v>38</v>
      </c>
      <c r="X50" s="24">
        <f t="shared" si="4"/>
        <v>0</v>
      </c>
      <c r="Y50" s="5" t="s">
        <v>37</v>
      </c>
      <c r="Z50" s="24">
        <f t="shared" si="5"/>
        <v>1</v>
      </c>
      <c r="AA50" s="5" t="s">
        <v>38</v>
      </c>
      <c r="AB50" s="24">
        <f t="shared" si="6"/>
        <v>2</v>
      </c>
      <c r="AC50" s="5" t="s">
        <v>43</v>
      </c>
      <c r="AD50" s="24">
        <f t="shared" si="7"/>
        <v>1</v>
      </c>
      <c r="AE50" s="5" t="s">
        <v>38</v>
      </c>
      <c r="AF50" s="24">
        <f t="shared" si="8"/>
        <v>0</v>
      </c>
      <c r="AG50" s="5" t="s">
        <v>37</v>
      </c>
      <c r="AH50" s="24">
        <f t="shared" si="9"/>
        <v>1</v>
      </c>
      <c r="AI50" s="5" t="s">
        <v>38</v>
      </c>
      <c r="AJ50" s="5" t="s">
        <v>327</v>
      </c>
      <c r="AK50" s="24">
        <f t="shared" si="10"/>
        <v>0</v>
      </c>
      <c r="AL50" s="5" t="s">
        <v>37</v>
      </c>
      <c r="AM50" s="24">
        <f t="shared" si="11"/>
        <v>1</v>
      </c>
      <c r="AN50" s="5" t="s">
        <v>38</v>
      </c>
      <c r="AO50" s="24">
        <f t="shared" si="12"/>
        <v>-1</v>
      </c>
      <c r="AP50" s="24">
        <f t="shared" si="13"/>
        <v>12</v>
      </c>
      <c r="AQ50" s="24"/>
      <c r="AR50" s="24"/>
      <c r="AS50" s="24"/>
      <c r="AT50" s="5" t="s">
        <v>40</v>
      </c>
      <c r="AU50" s="5" t="s">
        <v>328</v>
      </c>
    </row>
    <row r="51" spans="1:48" ht="15.75" customHeight="1" x14ac:dyDescent="0.15">
      <c r="A51" s="7">
        <v>45638.465624212964</v>
      </c>
      <c r="B51" s="8" t="s">
        <v>329</v>
      </c>
      <c r="C51" s="8" t="s">
        <v>231</v>
      </c>
      <c r="D51" s="8" t="s">
        <v>58</v>
      </c>
      <c r="E51" s="8" t="s">
        <v>30</v>
      </c>
      <c r="F51" s="8" t="s">
        <v>47</v>
      </c>
      <c r="G51" s="8" t="s">
        <v>48</v>
      </c>
      <c r="H51" s="8" t="s">
        <v>330</v>
      </c>
      <c r="I51" s="8" t="s">
        <v>49</v>
      </c>
      <c r="J51" s="8" t="s">
        <v>122</v>
      </c>
      <c r="K51" s="8" t="s">
        <v>36</v>
      </c>
      <c r="L51" s="8">
        <f t="shared" si="14"/>
        <v>2</v>
      </c>
      <c r="M51" s="8" t="s">
        <v>74</v>
      </c>
      <c r="N51" s="25">
        <f t="shared" si="0"/>
        <v>2</v>
      </c>
      <c r="O51" s="8" t="s">
        <v>43</v>
      </c>
      <c r="P51" s="8" t="s">
        <v>331</v>
      </c>
      <c r="Q51" s="25">
        <f t="shared" si="1"/>
        <v>2</v>
      </c>
      <c r="R51" s="8" t="s">
        <v>43</v>
      </c>
      <c r="S51" s="25">
        <f t="shared" si="2"/>
        <v>0</v>
      </c>
      <c r="T51" s="8" t="s">
        <v>37</v>
      </c>
      <c r="U51" s="8" t="s">
        <v>331</v>
      </c>
      <c r="V51" s="25">
        <f t="shared" si="3"/>
        <v>0</v>
      </c>
      <c r="W51" s="8" t="s">
        <v>37</v>
      </c>
      <c r="X51" s="25">
        <f t="shared" si="4"/>
        <v>0</v>
      </c>
      <c r="Y51" s="8" t="s">
        <v>37</v>
      </c>
      <c r="Z51" s="25">
        <f t="shared" si="5"/>
        <v>0</v>
      </c>
      <c r="AA51" s="8" t="s">
        <v>37</v>
      </c>
      <c r="AB51" s="25">
        <f t="shared" si="6"/>
        <v>0</v>
      </c>
      <c r="AC51" s="8" t="s">
        <v>37</v>
      </c>
      <c r="AD51" s="25">
        <f t="shared" si="7"/>
        <v>0</v>
      </c>
      <c r="AE51" s="8" t="s">
        <v>37</v>
      </c>
      <c r="AF51" s="25">
        <f t="shared" si="8"/>
        <v>0</v>
      </c>
      <c r="AG51" s="8" t="s">
        <v>37</v>
      </c>
      <c r="AH51" s="25">
        <f t="shared" si="9"/>
        <v>2</v>
      </c>
      <c r="AI51" s="8" t="s">
        <v>43</v>
      </c>
      <c r="AJ51" s="8" t="s">
        <v>332</v>
      </c>
      <c r="AK51" s="25">
        <f t="shared" si="10"/>
        <v>0</v>
      </c>
      <c r="AL51" s="8" t="s">
        <v>37</v>
      </c>
      <c r="AM51" s="25">
        <f t="shared" si="11"/>
        <v>0</v>
      </c>
      <c r="AN51" s="8" t="s">
        <v>37</v>
      </c>
      <c r="AO51" s="25">
        <f t="shared" si="12"/>
        <v>-1</v>
      </c>
      <c r="AP51" s="25">
        <f t="shared" si="13"/>
        <v>9</v>
      </c>
      <c r="AQ51" s="25"/>
      <c r="AR51" s="25"/>
      <c r="AS51" s="25"/>
      <c r="AT51" s="8" t="s">
        <v>40</v>
      </c>
      <c r="AU51" s="8" t="s">
        <v>333</v>
      </c>
      <c r="AV51" s="9" t="s">
        <v>334</v>
      </c>
    </row>
    <row r="52" spans="1:48" ht="14" x14ac:dyDescent="0.15">
      <c r="A52" s="4">
        <v>45638.492925925922</v>
      </c>
      <c r="B52" s="5" t="s">
        <v>57</v>
      </c>
      <c r="C52" s="5" t="s">
        <v>231</v>
      </c>
      <c r="D52" s="5" t="s">
        <v>58</v>
      </c>
      <c r="E52" s="5" t="s">
        <v>30</v>
      </c>
      <c r="F52" s="5" t="s">
        <v>88</v>
      </c>
      <c r="G52" s="5" t="s">
        <v>48</v>
      </c>
      <c r="I52" s="5" t="s">
        <v>34</v>
      </c>
      <c r="J52" s="5" t="s">
        <v>122</v>
      </c>
      <c r="K52" s="5" t="s">
        <v>129</v>
      </c>
      <c r="L52" s="5">
        <f t="shared" si="14"/>
        <v>2</v>
      </c>
      <c r="M52" s="5" t="s">
        <v>74</v>
      </c>
      <c r="N52" s="24">
        <f t="shared" si="0"/>
        <v>1</v>
      </c>
      <c r="O52" s="5" t="s">
        <v>38</v>
      </c>
      <c r="P52" s="5" t="s">
        <v>335</v>
      </c>
      <c r="Q52" s="24">
        <f t="shared" si="1"/>
        <v>0</v>
      </c>
      <c r="R52" s="5" t="s">
        <v>37</v>
      </c>
      <c r="S52" s="24">
        <f t="shared" si="2"/>
        <v>0</v>
      </c>
      <c r="T52" s="5" t="s">
        <v>37</v>
      </c>
      <c r="U52" s="5" t="s">
        <v>336</v>
      </c>
      <c r="V52" s="24">
        <f t="shared" si="3"/>
        <v>2</v>
      </c>
      <c r="W52" s="5" t="s">
        <v>43</v>
      </c>
      <c r="X52" s="24">
        <f t="shared" si="4"/>
        <v>0</v>
      </c>
      <c r="Y52" s="5" t="s">
        <v>37</v>
      </c>
      <c r="Z52" s="24">
        <f t="shared" si="5"/>
        <v>2</v>
      </c>
      <c r="AA52" s="5" t="s">
        <v>43</v>
      </c>
      <c r="AB52" s="24">
        <f t="shared" si="6"/>
        <v>1</v>
      </c>
      <c r="AC52" s="5" t="s">
        <v>38</v>
      </c>
      <c r="AD52" s="24">
        <f t="shared" si="7"/>
        <v>2</v>
      </c>
      <c r="AE52" s="5" t="s">
        <v>43</v>
      </c>
      <c r="AF52" s="24">
        <f t="shared" si="8"/>
        <v>1</v>
      </c>
      <c r="AG52" s="5" t="s">
        <v>38</v>
      </c>
      <c r="AH52" s="24">
        <f t="shared" si="9"/>
        <v>1</v>
      </c>
      <c r="AI52" s="5" t="s">
        <v>38</v>
      </c>
      <c r="AJ52" s="5" t="s">
        <v>337</v>
      </c>
      <c r="AK52" s="24">
        <f t="shared" si="10"/>
        <v>-1</v>
      </c>
      <c r="AL52" s="5" t="s">
        <v>40</v>
      </c>
      <c r="AM52" s="24">
        <f t="shared" si="11"/>
        <v>2</v>
      </c>
      <c r="AN52" s="5" t="s">
        <v>43</v>
      </c>
      <c r="AO52" s="24">
        <f t="shared" si="12"/>
        <v>-2</v>
      </c>
      <c r="AP52" s="24">
        <f t="shared" si="13"/>
        <v>15</v>
      </c>
      <c r="AQ52" s="24"/>
      <c r="AR52" s="24"/>
      <c r="AS52" s="24"/>
      <c r="AT52" s="5" t="s">
        <v>53</v>
      </c>
      <c r="AU52" s="5" t="s">
        <v>338</v>
      </c>
    </row>
    <row r="53" spans="1:48" ht="14" x14ac:dyDescent="0.15">
      <c r="A53" s="7">
        <v>45638.493953726851</v>
      </c>
      <c r="B53" s="8" t="s">
        <v>138</v>
      </c>
      <c r="C53" s="8" t="s">
        <v>231</v>
      </c>
      <c r="D53" s="8" t="s">
        <v>58</v>
      </c>
      <c r="E53" s="8" t="s">
        <v>30</v>
      </c>
      <c r="F53" s="8" t="s">
        <v>88</v>
      </c>
      <c r="G53" s="8" t="s">
        <v>48</v>
      </c>
      <c r="I53" s="8" t="s">
        <v>49</v>
      </c>
      <c r="J53" s="8" t="s">
        <v>34</v>
      </c>
      <c r="K53" s="8" t="s">
        <v>129</v>
      </c>
      <c r="L53" s="8">
        <f t="shared" si="14"/>
        <v>2</v>
      </c>
      <c r="M53" s="8" t="s">
        <v>74</v>
      </c>
      <c r="N53" s="25">
        <f t="shared" si="0"/>
        <v>2</v>
      </c>
      <c r="O53" s="8" t="s">
        <v>43</v>
      </c>
      <c r="P53" s="8" t="s">
        <v>339</v>
      </c>
      <c r="Q53" s="25">
        <f t="shared" si="1"/>
        <v>2</v>
      </c>
      <c r="R53" s="8" t="s">
        <v>43</v>
      </c>
      <c r="S53" s="25">
        <f t="shared" si="2"/>
        <v>0</v>
      </c>
      <c r="T53" s="8" t="s">
        <v>37</v>
      </c>
      <c r="U53" s="8" t="s">
        <v>340</v>
      </c>
      <c r="V53" s="25">
        <f t="shared" si="3"/>
        <v>2</v>
      </c>
      <c r="W53" s="8" t="s">
        <v>43</v>
      </c>
      <c r="X53" s="25">
        <f t="shared" si="4"/>
        <v>0</v>
      </c>
      <c r="Y53" s="8" t="s">
        <v>37</v>
      </c>
      <c r="Z53" s="25">
        <f t="shared" si="5"/>
        <v>-2</v>
      </c>
      <c r="AA53" s="8" t="s">
        <v>53</v>
      </c>
      <c r="AB53" s="25">
        <f t="shared" si="6"/>
        <v>0</v>
      </c>
      <c r="AC53" s="8" t="s">
        <v>37</v>
      </c>
      <c r="AD53" s="25">
        <f t="shared" si="7"/>
        <v>2</v>
      </c>
      <c r="AE53" s="8" t="s">
        <v>43</v>
      </c>
      <c r="AF53" s="25">
        <f t="shared" si="8"/>
        <v>0</v>
      </c>
      <c r="AG53" s="8" t="s">
        <v>37</v>
      </c>
      <c r="AH53" s="25">
        <f t="shared" si="9"/>
        <v>-1</v>
      </c>
      <c r="AI53" s="8" t="s">
        <v>40</v>
      </c>
      <c r="AJ53" s="8" t="s">
        <v>341</v>
      </c>
      <c r="AK53" s="25">
        <f t="shared" si="10"/>
        <v>2</v>
      </c>
      <c r="AL53" s="8" t="s">
        <v>43</v>
      </c>
      <c r="AM53" s="25">
        <f t="shared" si="11"/>
        <v>1</v>
      </c>
      <c r="AN53" s="8" t="s">
        <v>38</v>
      </c>
      <c r="AO53" s="25">
        <f t="shared" si="12"/>
        <v>2</v>
      </c>
      <c r="AP53" s="25">
        <f t="shared" si="13"/>
        <v>8</v>
      </c>
      <c r="AQ53" s="25"/>
      <c r="AR53" s="25"/>
      <c r="AS53" s="25"/>
      <c r="AT53" s="8" t="s">
        <v>43</v>
      </c>
      <c r="AU53" s="8" t="s">
        <v>342</v>
      </c>
      <c r="AV53" s="9" t="s">
        <v>343</v>
      </c>
    </row>
    <row r="54" spans="1:48" ht="14" x14ac:dyDescent="0.15">
      <c r="A54" s="4">
        <v>45638.497040509261</v>
      </c>
      <c r="B54" s="5" t="s">
        <v>57</v>
      </c>
      <c r="C54" s="5" t="s">
        <v>231</v>
      </c>
      <c r="D54" s="5" t="s">
        <v>58</v>
      </c>
      <c r="E54" s="5" t="s">
        <v>30</v>
      </c>
      <c r="F54" s="5" t="s">
        <v>88</v>
      </c>
      <c r="G54" s="5" t="s">
        <v>48</v>
      </c>
      <c r="I54" s="5" t="s">
        <v>34</v>
      </c>
      <c r="J54" s="5" t="s">
        <v>34</v>
      </c>
      <c r="K54" s="5" t="s">
        <v>129</v>
      </c>
      <c r="L54" s="5">
        <f t="shared" si="14"/>
        <v>2</v>
      </c>
      <c r="M54" s="5" t="s">
        <v>74</v>
      </c>
      <c r="N54" s="24">
        <f t="shared" si="0"/>
        <v>1</v>
      </c>
      <c r="O54" s="5" t="s">
        <v>38</v>
      </c>
      <c r="P54" s="5" t="s">
        <v>344</v>
      </c>
      <c r="Q54" s="24">
        <f t="shared" si="1"/>
        <v>2</v>
      </c>
      <c r="R54" s="5" t="s">
        <v>43</v>
      </c>
      <c r="S54" s="24">
        <f t="shared" si="2"/>
        <v>2</v>
      </c>
      <c r="T54" s="5" t="s">
        <v>43</v>
      </c>
      <c r="U54" s="5" t="s">
        <v>345</v>
      </c>
      <c r="V54" s="24">
        <f t="shared" si="3"/>
        <v>2</v>
      </c>
      <c r="W54" s="5" t="s">
        <v>43</v>
      </c>
      <c r="X54" s="24">
        <f t="shared" si="4"/>
        <v>1</v>
      </c>
      <c r="Y54" s="5" t="s">
        <v>38</v>
      </c>
      <c r="Z54" s="24">
        <f t="shared" si="5"/>
        <v>2</v>
      </c>
      <c r="AA54" s="5" t="s">
        <v>43</v>
      </c>
      <c r="AB54" s="24">
        <f t="shared" si="6"/>
        <v>2</v>
      </c>
      <c r="AC54" s="5" t="s">
        <v>43</v>
      </c>
      <c r="AD54" s="24">
        <f t="shared" si="7"/>
        <v>0</v>
      </c>
      <c r="AE54" s="5" t="s">
        <v>37</v>
      </c>
      <c r="AF54" s="24">
        <f t="shared" si="8"/>
        <v>2</v>
      </c>
      <c r="AG54" s="5" t="s">
        <v>43</v>
      </c>
      <c r="AH54" s="24">
        <f t="shared" si="9"/>
        <v>2</v>
      </c>
      <c r="AI54" s="5" t="s">
        <v>43</v>
      </c>
      <c r="AJ54" s="5" t="s">
        <v>346</v>
      </c>
      <c r="AK54" s="24">
        <f t="shared" si="10"/>
        <v>0</v>
      </c>
      <c r="AL54" s="5" t="s">
        <v>37</v>
      </c>
      <c r="AM54" s="24">
        <f t="shared" si="11"/>
        <v>2</v>
      </c>
      <c r="AN54" s="5" t="s">
        <v>43</v>
      </c>
      <c r="AO54" s="24">
        <f t="shared" si="12"/>
        <v>-2</v>
      </c>
      <c r="AP54" s="24">
        <f t="shared" si="13"/>
        <v>22</v>
      </c>
      <c r="AQ54" s="24"/>
      <c r="AR54" s="24"/>
      <c r="AS54" s="24"/>
      <c r="AT54" s="5" t="s">
        <v>53</v>
      </c>
      <c r="AU54" s="5" t="s">
        <v>347</v>
      </c>
    </row>
    <row r="55" spans="1:48" ht="14" x14ac:dyDescent="0.15">
      <c r="A55" s="7">
        <v>45638.498494074069</v>
      </c>
      <c r="B55" s="8" t="s">
        <v>57</v>
      </c>
      <c r="C55" s="8" t="s">
        <v>231</v>
      </c>
      <c r="D55" s="8" t="s">
        <v>58</v>
      </c>
      <c r="E55" s="8" t="s">
        <v>30</v>
      </c>
      <c r="F55" s="8" t="s">
        <v>88</v>
      </c>
      <c r="G55" s="8" t="s">
        <v>48</v>
      </c>
      <c r="I55" s="8" t="s">
        <v>49</v>
      </c>
      <c r="J55" s="8" t="s">
        <v>35</v>
      </c>
      <c r="K55" s="8" t="s">
        <v>90</v>
      </c>
      <c r="L55" s="8">
        <f t="shared" si="14"/>
        <v>1</v>
      </c>
      <c r="M55" s="8" t="s">
        <v>38</v>
      </c>
      <c r="N55" s="25">
        <f t="shared" si="0"/>
        <v>2</v>
      </c>
      <c r="O55" s="8" t="s">
        <v>43</v>
      </c>
      <c r="P55" s="8" t="s">
        <v>348</v>
      </c>
      <c r="Q55" s="25">
        <f t="shared" si="1"/>
        <v>1</v>
      </c>
      <c r="R55" s="8" t="s">
        <v>38</v>
      </c>
      <c r="S55" s="25">
        <f t="shared" si="2"/>
        <v>1</v>
      </c>
      <c r="T55" s="8" t="s">
        <v>38</v>
      </c>
      <c r="U55" s="8" t="s">
        <v>349</v>
      </c>
      <c r="V55" s="25">
        <f t="shared" si="3"/>
        <v>2</v>
      </c>
      <c r="W55" s="8" t="s">
        <v>43</v>
      </c>
      <c r="X55" s="25">
        <f t="shared" si="4"/>
        <v>1</v>
      </c>
      <c r="Y55" s="8" t="s">
        <v>38</v>
      </c>
      <c r="Z55" s="25">
        <f t="shared" si="5"/>
        <v>1</v>
      </c>
      <c r="AA55" s="8" t="s">
        <v>38</v>
      </c>
      <c r="AB55" s="25">
        <f t="shared" si="6"/>
        <v>1</v>
      </c>
      <c r="AC55" s="8" t="s">
        <v>38</v>
      </c>
      <c r="AD55" s="25">
        <f t="shared" si="7"/>
        <v>1</v>
      </c>
      <c r="AE55" s="8" t="s">
        <v>38</v>
      </c>
      <c r="AF55" s="25">
        <f t="shared" si="8"/>
        <v>2</v>
      </c>
      <c r="AG55" s="8" t="s">
        <v>43</v>
      </c>
      <c r="AH55" s="25">
        <f t="shared" si="9"/>
        <v>1</v>
      </c>
      <c r="AI55" s="8" t="s">
        <v>38</v>
      </c>
      <c r="AJ55" s="8" t="s">
        <v>350</v>
      </c>
      <c r="AK55" s="25">
        <f t="shared" si="10"/>
        <v>1</v>
      </c>
      <c r="AL55" s="8" t="s">
        <v>38</v>
      </c>
      <c r="AM55" s="25">
        <f t="shared" si="11"/>
        <v>1</v>
      </c>
      <c r="AN55" s="8" t="s">
        <v>38</v>
      </c>
      <c r="AO55" s="25">
        <f t="shared" si="12"/>
        <v>-2</v>
      </c>
      <c r="AP55" s="25">
        <f t="shared" si="13"/>
        <v>18</v>
      </c>
      <c r="AQ55" s="25"/>
      <c r="AR55" s="25"/>
      <c r="AS55" s="25"/>
      <c r="AT55" s="8" t="s">
        <v>53</v>
      </c>
      <c r="AU55" s="8" t="s">
        <v>351</v>
      </c>
      <c r="AV55" s="9" t="s">
        <v>352</v>
      </c>
    </row>
    <row r="56" spans="1:48" ht="14" x14ac:dyDescent="0.15">
      <c r="A56" s="4">
        <v>45638.499967743061</v>
      </c>
      <c r="B56" s="5" t="s">
        <v>57</v>
      </c>
      <c r="C56" s="5" t="s">
        <v>231</v>
      </c>
      <c r="D56" s="5" t="s">
        <v>58</v>
      </c>
      <c r="E56" s="5" t="s">
        <v>243</v>
      </c>
      <c r="F56" s="5" t="s">
        <v>88</v>
      </c>
      <c r="G56" s="5" t="s">
        <v>48</v>
      </c>
      <c r="I56" s="5" t="s">
        <v>49</v>
      </c>
      <c r="J56" s="5" t="s">
        <v>35</v>
      </c>
      <c r="K56" s="5" t="s">
        <v>60</v>
      </c>
      <c r="L56" s="5">
        <f t="shared" si="14"/>
        <v>1</v>
      </c>
      <c r="M56" s="5" t="s">
        <v>38</v>
      </c>
      <c r="N56" s="24">
        <f t="shared" si="0"/>
        <v>1</v>
      </c>
      <c r="O56" s="5" t="s">
        <v>38</v>
      </c>
      <c r="P56" s="5" t="s">
        <v>353</v>
      </c>
      <c r="Q56" s="24">
        <f t="shared" si="1"/>
        <v>0</v>
      </c>
      <c r="R56" s="5" t="s">
        <v>37</v>
      </c>
      <c r="S56" s="24">
        <f t="shared" si="2"/>
        <v>1</v>
      </c>
      <c r="T56" s="5" t="s">
        <v>38</v>
      </c>
      <c r="U56" s="5" t="s">
        <v>354</v>
      </c>
      <c r="V56" s="24">
        <f t="shared" si="3"/>
        <v>0</v>
      </c>
      <c r="W56" s="5" t="s">
        <v>37</v>
      </c>
      <c r="X56" s="24">
        <f t="shared" si="4"/>
        <v>1</v>
      </c>
      <c r="Y56" s="5" t="s">
        <v>38</v>
      </c>
      <c r="Z56" s="24">
        <f t="shared" si="5"/>
        <v>1</v>
      </c>
      <c r="AA56" s="5" t="s">
        <v>38</v>
      </c>
      <c r="AB56" s="24">
        <f t="shared" si="6"/>
        <v>1</v>
      </c>
      <c r="AC56" s="5" t="s">
        <v>38</v>
      </c>
      <c r="AD56" s="24">
        <f t="shared" si="7"/>
        <v>0</v>
      </c>
      <c r="AE56" s="5" t="s">
        <v>37</v>
      </c>
      <c r="AF56" s="24">
        <f t="shared" si="8"/>
        <v>0</v>
      </c>
      <c r="AG56" s="5" t="s">
        <v>37</v>
      </c>
      <c r="AH56" s="24">
        <f t="shared" si="9"/>
        <v>0</v>
      </c>
      <c r="AI56" s="5" t="s">
        <v>37</v>
      </c>
      <c r="AJ56" s="5" t="s">
        <v>355</v>
      </c>
      <c r="AK56" s="24">
        <f t="shared" si="10"/>
        <v>2</v>
      </c>
      <c r="AL56" s="5" t="s">
        <v>43</v>
      </c>
      <c r="AM56" s="24">
        <f t="shared" si="11"/>
        <v>1</v>
      </c>
      <c r="AN56" s="5" t="s">
        <v>38</v>
      </c>
      <c r="AO56" s="24">
        <f t="shared" si="12"/>
        <v>-1</v>
      </c>
      <c r="AP56" s="24">
        <f t="shared" si="13"/>
        <v>10</v>
      </c>
      <c r="AQ56" s="24"/>
      <c r="AR56" s="24"/>
      <c r="AS56" s="24"/>
      <c r="AT56" s="5" t="s">
        <v>40</v>
      </c>
      <c r="AU56" s="5" t="s">
        <v>356</v>
      </c>
    </row>
    <row r="57" spans="1:48" ht="14" x14ac:dyDescent="0.15">
      <c r="A57" s="7">
        <v>45638.503192430551</v>
      </c>
      <c r="B57" s="8" t="s">
        <v>57</v>
      </c>
      <c r="C57" s="8" t="s">
        <v>231</v>
      </c>
      <c r="D57" s="8" t="s">
        <v>29</v>
      </c>
      <c r="E57" s="8" t="s">
        <v>30</v>
      </c>
      <c r="F57" s="8" t="s">
        <v>47</v>
      </c>
      <c r="G57" s="8" t="s">
        <v>48</v>
      </c>
      <c r="I57" s="8" t="s">
        <v>104</v>
      </c>
      <c r="J57" s="8" t="s">
        <v>68</v>
      </c>
      <c r="K57" s="8" t="s">
        <v>129</v>
      </c>
      <c r="L57" s="8">
        <f t="shared" si="14"/>
        <v>2</v>
      </c>
      <c r="M57" s="8" t="s">
        <v>74</v>
      </c>
      <c r="N57" s="25">
        <f t="shared" si="0"/>
        <v>2</v>
      </c>
      <c r="O57" s="8" t="s">
        <v>43</v>
      </c>
      <c r="P57" s="8" t="s">
        <v>357</v>
      </c>
      <c r="Q57" s="25">
        <f t="shared" si="1"/>
        <v>1</v>
      </c>
      <c r="R57" s="8" t="s">
        <v>38</v>
      </c>
      <c r="S57" s="25">
        <f t="shared" si="2"/>
        <v>2</v>
      </c>
      <c r="T57" s="8" t="s">
        <v>43</v>
      </c>
      <c r="U57" s="8" t="s">
        <v>358</v>
      </c>
      <c r="V57" s="25">
        <f t="shared" si="3"/>
        <v>0</v>
      </c>
      <c r="W57" s="8" t="s">
        <v>37</v>
      </c>
      <c r="X57" s="25">
        <f t="shared" si="4"/>
        <v>2</v>
      </c>
      <c r="Y57" s="8" t="s">
        <v>43</v>
      </c>
      <c r="Z57" s="25">
        <f t="shared" si="5"/>
        <v>2</v>
      </c>
      <c r="AA57" s="8" t="s">
        <v>43</v>
      </c>
      <c r="AB57" s="25">
        <f t="shared" si="6"/>
        <v>2</v>
      </c>
      <c r="AC57" s="8" t="s">
        <v>43</v>
      </c>
      <c r="AD57" s="25">
        <f t="shared" si="7"/>
        <v>2</v>
      </c>
      <c r="AE57" s="8" t="s">
        <v>43</v>
      </c>
      <c r="AF57" s="25">
        <f t="shared" si="8"/>
        <v>0</v>
      </c>
      <c r="AG57" s="8" t="s">
        <v>37</v>
      </c>
      <c r="AH57" s="25">
        <f t="shared" si="9"/>
        <v>1</v>
      </c>
      <c r="AI57" s="8" t="s">
        <v>38</v>
      </c>
      <c r="AJ57" s="8" t="s">
        <v>359</v>
      </c>
      <c r="AK57" s="25">
        <f t="shared" si="10"/>
        <v>2</v>
      </c>
      <c r="AL57" s="8" t="s">
        <v>43</v>
      </c>
      <c r="AM57" s="25">
        <f t="shared" si="11"/>
        <v>1</v>
      </c>
      <c r="AN57" s="8" t="s">
        <v>38</v>
      </c>
      <c r="AO57" s="25">
        <f t="shared" si="12"/>
        <v>-2</v>
      </c>
      <c r="AP57" s="25">
        <f t="shared" si="13"/>
        <v>21</v>
      </c>
      <c r="AQ57" s="25"/>
      <c r="AR57" s="25"/>
      <c r="AS57" s="25"/>
      <c r="AT57" s="8" t="s">
        <v>53</v>
      </c>
      <c r="AU57" s="8" t="s">
        <v>360</v>
      </c>
      <c r="AV57" s="9" t="s">
        <v>361</v>
      </c>
    </row>
    <row r="58" spans="1:48" ht="14" x14ac:dyDescent="0.15">
      <c r="A58" s="4">
        <v>45638.505161944442</v>
      </c>
      <c r="B58" s="5" t="s">
        <v>27</v>
      </c>
      <c r="C58" s="5" t="s">
        <v>231</v>
      </c>
      <c r="D58" s="5" t="s">
        <v>29</v>
      </c>
      <c r="E58" s="5" t="s">
        <v>30</v>
      </c>
      <c r="F58" s="5" t="s">
        <v>34</v>
      </c>
      <c r="G58" s="5" t="s">
        <v>48</v>
      </c>
      <c r="I58" s="5" t="s">
        <v>49</v>
      </c>
      <c r="J58" s="5" t="s">
        <v>35</v>
      </c>
      <c r="K58" s="5" t="s">
        <v>90</v>
      </c>
      <c r="L58" s="5">
        <f t="shared" si="14"/>
        <v>1</v>
      </c>
      <c r="M58" s="5" t="s">
        <v>38</v>
      </c>
      <c r="N58" s="24">
        <f t="shared" si="0"/>
        <v>1</v>
      </c>
      <c r="O58" s="5" t="s">
        <v>38</v>
      </c>
      <c r="P58" s="5" t="s">
        <v>362</v>
      </c>
      <c r="Q58" s="24">
        <f t="shared" si="1"/>
        <v>-1</v>
      </c>
      <c r="R58" s="5" t="s">
        <v>40</v>
      </c>
      <c r="S58" s="24">
        <f t="shared" si="2"/>
        <v>-1</v>
      </c>
      <c r="T58" s="5" t="s">
        <v>40</v>
      </c>
      <c r="U58" s="5" t="s">
        <v>363</v>
      </c>
      <c r="V58" s="24">
        <f t="shared" si="3"/>
        <v>0</v>
      </c>
      <c r="W58" s="5" t="s">
        <v>37</v>
      </c>
      <c r="X58" s="24">
        <f t="shared" si="4"/>
        <v>1</v>
      </c>
      <c r="Y58" s="5" t="s">
        <v>38</v>
      </c>
      <c r="Z58" s="24">
        <f t="shared" si="5"/>
        <v>0</v>
      </c>
      <c r="AA58" s="5" t="s">
        <v>37</v>
      </c>
      <c r="AB58" s="24">
        <f t="shared" si="6"/>
        <v>-1</v>
      </c>
      <c r="AC58" s="5" t="s">
        <v>40</v>
      </c>
      <c r="AD58" s="24">
        <f t="shared" si="7"/>
        <v>-1</v>
      </c>
      <c r="AE58" s="5" t="s">
        <v>40</v>
      </c>
      <c r="AF58" s="24">
        <f t="shared" si="8"/>
        <v>-1</v>
      </c>
      <c r="AG58" s="5" t="s">
        <v>40</v>
      </c>
      <c r="AH58" s="24">
        <f t="shared" si="9"/>
        <v>-1</v>
      </c>
      <c r="AI58" s="5" t="s">
        <v>40</v>
      </c>
      <c r="AJ58" s="5" t="s">
        <v>364</v>
      </c>
      <c r="AK58" s="24">
        <f t="shared" si="10"/>
        <v>1</v>
      </c>
      <c r="AL58" s="5" t="s">
        <v>38</v>
      </c>
      <c r="AM58" s="24">
        <f t="shared" si="11"/>
        <v>0</v>
      </c>
      <c r="AN58" s="5" t="s">
        <v>37</v>
      </c>
      <c r="AO58" s="24">
        <f t="shared" si="12"/>
        <v>0</v>
      </c>
      <c r="AP58" s="24">
        <f t="shared" si="13"/>
        <v>-2</v>
      </c>
      <c r="AQ58" s="24"/>
      <c r="AR58" s="24"/>
      <c r="AS58" s="24"/>
      <c r="AT58" s="5" t="s">
        <v>37</v>
      </c>
      <c r="AU58" s="5" t="s">
        <v>365</v>
      </c>
      <c r="AV58" s="6" t="s">
        <v>366</v>
      </c>
    </row>
    <row r="59" spans="1:48" ht="14" x14ac:dyDescent="0.15">
      <c r="A59" s="7">
        <v>45638.505634768517</v>
      </c>
      <c r="B59" s="8" t="s">
        <v>57</v>
      </c>
      <c r="C59" s="8" t="s">
        <v>231</v>
      </c>
      <c r="D59" s="8" t="s">
        <v>29</v>
      </c>
      <c r="E59" s="8" t="s">
        <v>116</v>
      </c>
      <c r="F59" s="8" t="s">
        <v>88</v>
      </c>
      <c r="G59" s="8" t="s">
        <v>48</v>
      </c>
      <c r="I59" s="8" t="s">
        <v>49</v>
      </c>
      <c r="J59" s="8" t="s">
        <v>68</v>
      </c>
      <c r="K59" s="8" t="s">
        <v>36</v>
      </c>
      <c r="L59" s="8">
        <f t="shared" si="14"/>
        <v>0</v>
      </c>
      <c r="M59" s="8" t="s">
        <v>37</v>
      </c>
      <c r="N59" s="25">
        <f t="shared" si="0"/>
        <v>0</v>
      </c>
      <c r="O59" s="8" t="s">
        <v>37</v>
      </c>
      <c r="P59" s="8" t="s">
        <v>367</v>
      </c>
      <c r="Q59" s="25">
        <f t="shared" si="1"/>
        <v>-1</v>
      </c>
      <c r="R59" s="8" t="s">
        <v>40</v>
      </c>
      <c r="S59" s="25">
        <f t="shared" si="2"/>
        <v>-1</v>
      </c>
      <c r="T59" s="8" t="s">
        <v>40</v>
      </c>
      <c r="U59" s="8" t="s">
        <v>368</v>
      </c>
      <c r="V59" s="25">
        <f t="shared" si="3"/>
        <v>1</v>
      </c>
      <c r="W59" s="8" t="s">
        <v>38</v>
      </c>
      <c r="X59" s="25">
        <f t="shared" si="4"/>
        <v>-1</v>
      </c>
      <c r="Y59" s="8" t="s">
        <v>40</v>
      </c>
      <c r="Z59" s="25">
        <f t="shared" si="5"/>
        <v>2</v>
      </c>
      <c r="AA59" s="8" t="s">
        <v>43</v>
      </c>
      <c r="AB59" s="25">
        <f t="shared" si="6"/>
        <v>2</v>
      </c>
      <c r="AC59" s="8" t="s">
        <v>43</v>
      </c>
      <c r="AD59" s="25">
        <f t="shared" si="7"/>
        <v>2</v>
      </c>
      <c r="AE59" s="8" t="s">
        <v>43</v>
      </c>
      <c r="AF59" s="25">
        <f t="shared" si="8"/>
        <v>2</v>
      </c>
      <c r="AG59" s="8" t="s">
        <v>43</v>
      </c>
      <c r="AH59" s="25">
        <f t="shared" si="9"/>
        <v>2</v>
      </c>
      <c r="AI59" s="8" t="s">
        <v>43</v>
      </c>
      <c r="AJ59" s="8" t="s">
        <v>369</v>
      </c>
      <c r="AK59" s="25">
        <f t="shared" si="10"/>
        <v>1</v>
      </c>
      <c r="AL59" s="8" t="s">
        <v>38</v>
      </c>
      <c r="AM59" s="25">
        <f t="shared" si="11"/>
        <v>2</v>
      </c>
      <c r="AN59" s="8" t="s">
        <v>43</v>
      </c>
      <c r="AO59" s="25">
        <f t="shared" si="12"/>
        <v>1</v>
      </c>
      <c r="AP59" s="25">
        <f t="shared" si="13"/>
        <v>10</v>
      </c>
      <c r="AQ59" s="25"/>
      <c r="AR59" s="25"/>
      <c r="AS59" s="25"/>
      <c r="AT59" s="8" t="s">
        <v>38</v>
      </c>
      <c r="AU59" s="8" t="s">
        <v>370</v>
      </c>
      <c r="AV59" s="9" t="s">
        <v>371</v>
      </c>
    </row>
    <row r="60" spans="1:48" ht="14" x14ac:dyDescent="0.15">
      <c r="A60" s="4">
        <v>45638.506084976849</v>
      </c>
      <c r="B60" s="5" t="s">
        <v>372</v>
      </c>
      <c r="C60" s="5" t="s">
        <v>152</v>
      </c>
      <c r="D60" s="5" t="s">
        <v>58</v>
      </c>
      <c r="E60" s="5" t="s">
        <v>30</v>
      </c>
      <c r="F60" s="5" t="s">
        <v>88</v>
      </c>
      <c r="G60" s="5" t="s">
        <v>48</v>
      </c>
      <c r="I60" s="5" t="s">
        <v>245</v>
      </c>
      <c r="J60" s="5" t="s">
        <v>35</v>
      </c>
      <c r="K60" s="5" t="s">
        <v>36</v>
      </c>
      <c r="L60" s="5">
        <f t="shared" si="14"/>
        <v>1</v>
      </c>
      <c r="M60" s="5" t="s">
        <v>38</v>
      </c>
      <c r="N60" s="24">
        <f t="shared" si="0"/>
        <v>1</v>
      </c>
      <c r="O60" s="5" t="s">
        <v>38</v>
      </c>
      <c r="P60" s="5" t="s">
        <v>373</v>
      </c>
      <c r="Q60" s="24">
        <f t="shared" si="1"/>
        <v>1</v>
      </c>
      <c r="R60" s="5" t="s">
        <v>38</v>
      </c>
      <c r="S60" s="24">
        <f t="shared" si="2"/>
        <v>1</v>
      </c>
      <c r="T60" s="5" t="s">
        <v>38</v>
      </c>
      <c r="U60" s="5" t="s">
        <v>374</v>
      </c>
      <c r="V60" s="24">
        <f t="shared" si="3"/>
        <v>-2</v>
      </c>
      <c r="W60" s="5" t="s">
        <v>53</v>
      </c>
      <c r="X60" s="24">
        <f t="shared" si="4"/>
        <v>0</v>
      </c>
      <c r="Y60" s="5" t="s">
        <v>37</v>
      </c>
      <c r="Z60" s="24">
        <f t="shared" si="5"/>
        <v>1</v>
      </c>
      <c r="AA60" s="5" t="s">
        <v>38</v>
      </c>
      <c r="AB60" s="24">
        <f t="shared" si="6"/>
        <v>-1</v>
      </c>
      <c r="AC60" s="5" t="s">
        <v>40</v>
      </c>
      <c r="AD60" s="24">
        <f t="shared" si="7"/>
        <v>0</v>
      </c>
      <c r="AE60" s="5" t="s">
        <v>37</v>
      </c>
      <c r="AF60" s="24">
        <f t="shared" si="8"/>
        <v>1</v>
      </c>
      <c r="AG60" s="5" t="s">
        <v>38</v>
      </c>
      <c r="AH60" s="24">
        <f t="shared" si="9"/>
        <v>1</v>
      </c>
      <c r="AI60" s="5" t="s">
        <v>38</v>
      </c>
      <c r="AJ60" s="5" t="s">
        <v>375</v>
      </c>
      <c r="AK60" s="24">
        <f t="shared" si="10"/>
        <v>2</v>
      </c>
      <c r="AL60" s="5" t="s">
        <v>43</v>
      </c>
      <c r="AM60" s="24">
        <f t="shared" si="11"/>
        <v>2</v>
      </c>
      <c r="AN60" s="5" t="s">
        <v>43</v>
      </c>
      <c r="AO60" s="24">
        <f t="shared" si="12"/>
        <v>-1</v>
      </c>
      <c r="AP60" s="24">
        <f t="shared" si="13"/>
        <v>9</v>
      </c>
      <c r="AQ60" s="24"/>
      <c r="AR60" s="24"/>
      <c r="AS60" s="24"/>
      <c r="AT60" s="5" t="s">
        <v>40</v>
      </c>
      <c r="AU60" s="5" t="s">
        <v>376</v>
      </c>
      <c r="AV60" s="6" t="s">
        <v>377</v>
      </c>
    </row>
    <row r="61" spans="1:48" ht="14" x14ac:dyDescent="0.15">
      <c r="A61" s="7">
        <v>45638.510172314811</v>
      </c>
      <c r="B61" s="8" t="s">
        <v>57</v>
      </c>
      <c r="C61" s="8" t="s">
        <v>231</v>
      </c>
      <c r="D61" s="8" t="s">
        <v>58</v>
      </c>
      <c r="E61" s="8" t="s">
        <v>30</v>
      </c>
      <c r="F61" s="8" t="s">
        <v>88</v>
      </c>
      <c r="G61" s="8" t="s">
        <v>34</v>
      </c>
      <c r="I61" s="8" t="s">
        <v>245</v>
      </c>
      <c r="J61" s="8" t="s">
        <v>35</v>
      </c>
      <c r="K61" s="8" t="s">
        <v>90</v>
      </c>
      <c r="L61" s="8">
        <f t="shared" si="14"/>
        <v>1</v>
      </c>
      <c r="M61" s="8" t="s">
        <v>38</v>
      </c>
      <c r="N61" s="25">
        <f t="shared" si="0"/>
        <v>1</v>
      </c>
      <c r="O61" s="8" t="s">
        <v>38</v>
      </c>
      <c r="P61" s="8" t="s">
        <v>378</v>
      </c>
      <c r="Q61" s="25">
        <f t="shared" si="1"/>
        <v>1</v>
      </c>
      <c r="R61" s="8" t="s">
        <v>38</v>
      </c>
      <c r="S61" s="25">
        <f t="shared" si="2"/>
        <v>1</v>
      </c>
      <c r="T61" s="8" t="s">
        <v>38</v>
      </c>
      <c r="U61" s="8" t="s">
        <v>379</v>
      </c>
      <c r="V61" s="25">
        <f t="shared" si="3"/>
        <v>-1</v>
      </c>
      <c r="W61" s="8" t="s">
        <v>40</v>
      </c>
      <c r="X61" s="25">
        <f t="shared" si="4"/>
        <v>-1</v>
      </c>
      <c r="Y61" s="8" t="s">
        <v>40</v>
      </c>
      <c r="Z61" s="25">
        <f t="shared" si="5"/>
        <v>1</v>
      </c>
      <c r="AA61" s="8" t="s">
        <v>38</v>
      </c>
      <c r="AB61" s="25">
        <f t="shared" si="6"/>
        <v>1</v>
      </c>
      <c r="AC61" s="8" t="s">
        <v>38</v>
      </c>
      <c r="AD61" s="25">
        <f t="shared" si="7"/>
        <v>-1</v>
      </c>
      <c r="AE61" s="8" t="s">
        <v>40</v>
      </c>
      <c r="AF61" s="25">
        <f t="shared" si="8"/>
        <v>1</v>
      </c>
      <c r="AG61" s="8" t="s">
        <v>38</v>
      </c>
      <c r="AH61" s="25">
        <f t="shared" si="9"/>
        <v>-1</v>
      </c>
      <c r="AI61" s="8" t="s">
        <v>40</v>
      </c>
      <c r="AJ61" s="8" t="s">
        <v>380</v>
      </c>
      <c r="AK61" s="25">
        <f t="shared" si="10"/>
        <v>1</v>
      </c>
      <c r="AL61" s="8" t="s">
        <v>38</v>
      </c>
      <c r="AM61" s="25">
        <f t="shared" si="11"/>
        <v>1</v>
      </c>
      <c r="AN61" s="8" t="s">
        <v>38</v>
      </c>
      <c r="AO61" s="25">
        <f t="shared" si="12"/>
        <v>-1</v>
      </c>
      <c r="AP61" s="25">
        <f t="shared" si="13"/>
        <v>6</v>
      </c>
      <c r="AQ61" s="25"/>
      <c r="AR61" s="25"/>
      <c r="AS61" s="25"/>
      <c r="AT61" s="8" t="s">
        <v>40</v>
      </c>
      <c r="AU61" s="8" t="s">
        <v>381</v>
      </c>
    </row>
    <row r="62" spans="1:48" ht="14" x14ac:dyDescent="0.15">
      <c r="A62" s="4">
        <v>45638.511050150468</v>
      </c>
      <c r="B62" s="5" t="s">
        <v>382</v>
      </c>
      <c r="C62" s="5" t="s">
        <v>231</v>
      </c>
      <c r="D62" s="5" t="s">
        <v>58</v>
      </c>
      <c r="E62" s="5" t="s">
        <v>30</v>
      </c>
      <c r="F62" s="5" t="s">
        <v>88</v>
      </c>
      <c r="G62" s="5" t="s">
        <v>32</v>
      </c>
      <c r="H62" s="5" t="s">
        <v>383</v>
      </c>
      <c r="I62" s="5" t="s">
        <v>277</v>
      </c>
      <c r="J62" s="5" t="s">
        <v>68</v>
      </c>
      <c r="K62" s="5" t="s">
        <v>36</v>
      </c>
      <c r="L62" s="5">
        <f t="shared" si="14"/>
        <v>-1</v>
      </c>
      <c r="M62" s="5" t="s">
        <v>40</v>
      </c>
      <c r="N62" s="24">
        <f t="shared" si="0"/>
        <v>1</v>
      </c>
      <c r="O62" s="5" t="s">
        <v>38</v>
      </c>
      <c r="P62" s="5" t="s">
        <v>384</v>
      </c>
      <c r="Q62" s="24">
        <f t="shared" si="1"/>
        <v>0</v>
      </c>
      <c r="R62" s="5" t="s">
        <v>37</v>
      </c>
      <c r="S62" s="24">
        <f t="shared" si="2"/>
        <v>2</v>
      </c>
      <c r="T62" s="5" t="s">
        <v>43</v>
      </c>
      <c r="U62" s="5" t="s">
        <v>385</v>
      </c>
      <c r="V62" s="24">
        <f t="shared" si="3"/>
        <v>1</v>
      </c>
      <c r="W62" s="5" t="s">
        <v>38</v>
      </c>
      <c r="X62" s="24">
        <f t="shared" si="4"/>
        <v>-1</v>
      </c>
      <c r="Y62" s="5" t="s">
        <v>40</v>
      </c>
      <c r="Z62" s="24">
        <f t="shared" si="5"/>
        <v>1</v>
      </c>
      <c r="AA62" s="5" t="s">
        <v>38</v>
      </c>
      <c r="AB62" s="24">
        <f t="shared" si="6"/>
        <v>1</v>
      </c>
      <c r="AC62" s="5" t="s">
        <v>38</v>
      </c>
      <c r="AD62" s="24">
        <f t="shared" si="7"/>
        <v>0</v>
      </c>
      <c r="AE62" s="5" t="s">
        <v>37</v>
      </c>
      <c r="AF62" s="24">
        <f t="shared" si="8"/>
        <v>0</v>
      </c>
      <c r="AG62" s="5" t="s">
        <v>37</v>
      </c>
      <c r="AH62" s="24">
        <f t="shared" si="9"/>
        <v>1</v>
      </c>
      <c r="AI62" s="5" t="s">
        <v>38</v>
      </c>
      <c r="AJ62" s="5" t="s">
        <v>386</v>
      </c>
      <c r="AK62" s="24">
        <f t="shared" si="10"/>
        <v>2</v>
      </c>
      <c r="AL62" s="5" t="s">
        <v>43</v>
      </c>
      <c r="AM62" s="24">
        <f t="shared" si="11"/>
        <v>-1</v>
      </c>
      <c r="AN62" s="5" t="s">
        <v>40</v>
      </c>
      <c r="AO62" s="24">
        <f t="shared" si="12"/>
        <v>1</v>
      </c>
      <c r="AP62" s="24">
        <f t="shared" si="13"/>
        <v>5</v>
      </c>
      <c r="AQ62" s="24"/>
      <c r="AR62" s="24"/>
      <c r="AS62" s="24"/>
      <c r="AT62" s="5" t="s">
        <v>38</v>
      </c>
      <c r="AU62" s="5" t="s">
        <v>387</v>
      </c>
      <c r="AV62" s="6" t="s">
        <v>388</v>
      </c>
    </row>
    <row r="63" spans="1:48" ht="14" x14ac:dyDescent="0.15">
      <c r="A63" s="7">
        <v>45638.51174199074</v>
      </c>
      <c r="B63" s="8" t="s">
        <v>389</v>
      </c>
      <c r="C63" s="8" t="s">
        <v>231</v>
      </c>
      <c r="D63" s="8" t="s">
        <v>58</v>
      </c>
      <c r="E63" s="8" t="s">
        <v>30</v>
      </c>
      <c r="F63" s="8" t="s">
        <v>88</v>
      </c>
      <c r="G63" s="8" t="s">
        <v>34</v>
      </c>
      <c r="I63" s="8" t="s">
        <v>34</v>
      </c>
      <c r="J63" s="8" t="s">
        <v>68</v>
      </c>
      <c r="K63" s="8" t="s">
        <v>60</v>
      </c>
      <c r="L63" s="8">
        <f t="shared" si="14"/>
        <v>-2</v>
      </c>
      <c r="M63" s="8" t="s">
        <v>145</v>
      </c>
      <c r="N63" s="25">
        <f t="shared" si="0"/>
        <v>0</v>
      </c>
      <c r="O63" s="8" t="s">
        <v>37</v>
      </c>
      <c r="P63" s="8" t="s">
        <v>390</v>
      </c>
      <c r="Q63" s="25">
        <f t="shared" si="1"/>
        <v>0</v>
      </c>
      <c r="R63" s="8" t="s">
        <v>37</v>
      </c>
      <c r="S63" s="25">
        <f t="shared" si="2"/>
        <v>1</v>
      </c>
      <c r="T63" s="8" t="s">
        <v>38</v>
      </c>
      <c r="U63" s="8" t="s">
        <v>391</v>
      </c>
      <c r="V63" s="25">
        <f t="shared" si="3"/>
        <v>0</v>
      </c>
      <c r="W63" s="8" t="s">
        <v>37</v>
      </c>
      <c r="X63" s="25">
        <f t="shared" si="4"/>
        <v>-1</v>
      </c>
      <c r="Y63" s="8" t="s">
        <v>40</v>
      </c>
      <c r="Z63" s="25">
        <f t="shared" si="5"/>
        <v>0</v>
      </c>
      <c r="AA63" s="8" t="s">
        <v>37</v>
      </c>
      <c r="AB63" s="25">
        <f t="shared" si="6"/>
        <v>0</v>
      </c>
      <c r="AC63" s="8" t="s">
        <v>37</v>
      </c>
      <c r="AD63" s="25">
        <f t="shared" si="7"/>
        <v>1</v>
      </c>
      <c r="AE63" s="8" t="s">
        <v>38</v>
      </c>
      <c r="AF63" s="25">
        <f t="shared" si="8"/>
        <v>1</v>
      </c>
      <c r="AG63" s="8" t="s">
        <v>38</v>
      </c>
      <c r="AH63" s="25">
        <f t="shared" si="9"/>
        <v>-2</v>
      </c>
      <c r="AI63" s="8" t="s">
        <v>53</v>
      </c>
      <c r="AJ63" s="8" t="s">
        <v>392</v>
      </c>
      <c r="AK63" s="25">
        <f t="shared" si="10"/>
        <v>-1</v>
      </c>
      <c r="AL63" s="8" t="s">
        <v>40</v>
      </c>
      <c r="AM63" s="25">
        <f t="shared" si="11"/>
        <v>0</v>
      </c>
      <c r="AN63" s="8" t="s">
        <v>37</v>
      </c>
      <c r="AO63" s="25">
        <f t="shared" si="12"/>
        <v>-2</v>
      </c>
      <c r="AP63" s="25">
        <f t="shared" si="13"/>
        <v>-1</v>
      </c>
      <c r="AQ63" s="25"/>
      <c r="AR63" s="25"/>
      <c r="AS63" s="25"/>
      <c r="AT63" s="8" t="s">
        <v>53</v>
      </c>
      <c r="AU63" s="8" t="s">
        <v>393</v>
      </c>
      <c r="AV63" s="9" t="s">
        <v>394</v>
      </c>
    </row>
    <row r="64" spans="1:48" ht="14" x14ac:dyDescent="0.15">
      <c r="A64" s="4">
        <v>45638.512751597227</v>
      </c>
      <c r="B64" s="5" t="s">
        <v>143</v>
      </c>
      <c r="C64" s="5" t="s">
        <v>231</v>
      </c>
      <c r="D64" s="5" t="s">
        <v>29</v>
      </c>
      <c r="E64" s="5" t="s">
        <v>30</v>
      </c>
      <c r="F64" s="5" t="s">
        <v>67</v>
      </c>
      <c r="G64" s="5" t="s">
        <v>48</v>
      </c>
      <c r="I64" s="5" t="s">
        <v>277</v>
      </c>
      <c r="J64" s="5" t="s">
        <v>35</v>
      </c>
      <c r="K64" s="5" t="s">
        <v>123</v>
      </c>
      <c r="L64" s="5">
        <f t="shared" si="14"/>
        <v>2</v>
      </c>
      <c r="M64" s="5" t="s">
        <v>74</v>
      </c>
      <c r="N64" s="24">
        <f t="shared" si="0"/>
        <v>2</v>
      </c>
      <c r="O64" s="5" t="s">
        <v>43</v>
      </c>
      <c r="P64" s="5" t="s">
        <v>395</v>
      </c>
      <c r="Q64" s="24">
        <f t="shared" si="1"/>
        <v>1</v>
      </c>
      <c r="R64" s="5" t="s">
        <v>38</v>
      </c>
      <c r="S64" s="24">
        <f t="shared" si="2"/>
        <v>0</v>
      </c>
      <c r="T64" s="5" t="s">
        <v>37</v>
      </c>
      <c r="U64" s="5" t="s">
        <v>396</v>
      </c>
      <c r="V64" s="24">
        <f t="shared" si="3"/>
        <v>1</v>
      </c>
      <c r="W64" s="5" t="s">
        <v>38</v>
      </c>
      <c r="X64" s="24">
        <f t="shared" si="4"/>
        <v>0</v>
      </c>
      <c r="Y64" s="5" t="s">
        <v>37</v>
      </c>
      <c r="Z64" s="24">
        <f t="shared" si="5"/>
        <v>1</v>
      </c>
      <c r="AA64" s="5" t="s">
        <v>38</v>
      </c>
      <c r="AB64" s="24">
        <f t="shared" si="6"/>
        <v>0</v>
      </c>
      <c r="AC64" s="5" t="s">
        <v>37</v>
      </c>
      <c r="AD64" s="24">
        <f t="shared" si="7"/>
        <v>1</v>
      </c>
      <c r="AE64" s="5" t="s">
        <v>38</v>
      </c>
      <c r="AF64" s="24">
        <f t="shared" si="8"/>
        <v>-1</v>
      </c>
      <c r="AG64" s="5" t="s">
        <v>40</v>
      </c>
      <c r="AH64" s="24">
        <f t="shared" si="9"/>
        <v>1</v>
      </c>
      <c r="AI64" s="5" t="s">
        <v>38</v>
      </c>
      <c r="AJ64" s="5" t="s">
        <v>397</v>
      </c>
      <c r="AK64" s="24">
        <f t="shared" si="10"/>
        <v>2</v>
      </c>
      <c r="AL64" s="5" t="s">
        <v>43</v>
      </c>
      <c r="AM64" s="24">
        <f t="shared" si="11"/>
        <v>-2</v>
      </c>
      <c r="AN64" s="5" t="s">
        <v>53</v>
      </c>
      <c r="AO64" s="24">
        <f t="shared" si="12"/>
        <v>-2</v>
      </c>
      <c r="AP64" s="24">
        <f t="shared" si="13"/>
        <v>10</v>
      </c>
      <c r="AQ64" s="24"/>
      <c r="AR64" s="24"/>
      <c r="AS64" s="24"/>
      <c r="AT64" s="5" t="s">
        <v>53</v>
      </c>
      <c r="AU64" s="5" t="s">
        <v>398</v>
      </c>
      <c r="AV64" s="6" t="s">
        <v>399</v>
      </c>
    </row>
    <row r="65" spans="1:48" ht="14" x14ac:dyDescent="0.15">
      <c r="A65" s="7">
        <v>45638.51414702546</v>
      </c>
      <c r="B65" s="8" t="s">
        <v>57</v>
      </c>
      <c r="C65" s="8" t="s">
        <v>231</v>
      </c>
      <c r="D65" s="8" t="s">
        <v>58</v>
      </c>
      <c r="E65" s="8" t="s">
        <v>30</v>
      </c>
      <c r="F65" s="8" t="s">
        <v>88</v>
      </c>
      <c r="G65" s="8" t="s">
        <v>34</v>
      </c>
      <c r="I65" s="8" t="s">
        <v>81</v>
      </c>
      <c r="J65" s="8" t="s">
        <v>68</v>
      </c>
      <c r="K65" s="8" t="s">
        <v>50</v>
      </c>
      <c r="L65" s="8">
        <f t="shared" si="14"/>
        <v>0</v>
      </c>
      <c r="M65" s="8" t="s">
        <v>37</v>
      </c>
      <c r="N65" s="25">
        <f t="shared" si="0"/>
        <v>1</v>
      </c>
      <c r="O65" s="8" t="s">
        <v>38</v>
      </c>
      <c r="P65" s="8" t="s">
        <v>400</v>
      </c>
      <c r="Q65" s="25">
        <f t="shared" si="1"/>
        <v>0</v>
      </c>
      <c r="R65" s="8" t="s">
        <v>37</v>
      </c>
      <c r="S65" s="25">
        <f t="shared" si="2"/>
        <v>0</v>
      </c>
      <c r="T65" s="8" t="s">
        <v>37</v>
      </c>
      <c r="U65" s="8" t="s">
        <v>401</v>
      </c>
      <c r="V65" s="25">
        <f t="shared" si="3"/>
        <v>-1</v>
      </c>
      <c r="W65" s="8" t="s">
        <v>40</v>
      </c>
      <c r="X65" s="25">
        <f t="shared" si="4"/>
        <v>1</v>
      </c>
      <c r="Y65" s="8" t="s">
        <v>38</v>
      </c>
      <c r="Z65" s="25">
        <f t="shared" si="5"/>
        <v>1</v>
      </c>
      <c r="AA65" s="8" t="s">
        <v>38</v>
      </c>
      <c r="AB65" s="25">
        <f t="shared" si="6"/>
        <v>-1</v>
      </c>
      <c r="AC65" s="8" t="s">
        <v>40</v>
      </c>
      <c r="AD65" s="25">
        <f t="shared" si="7"/>
        <v>1</v>
      </c>
      <c r="AE65" s="8" t="s">
        <v>38</v>
      </c>
      <c r="AF65" s="25">
        <f t="shared" si="8"/>
        <v>-1</v>
      </c>
      <c r="AG65" s="8" t="s">
        <v>40</v>
      </c>
      <c r="AH65" s="25">
        <f t="shared" si="9"/>
        <v>-1</v>
      </c>
      <c r="AI65" s="8" t="s">
        <v>40</v>
      </c>
      <c r="AJ65" s="8" t="s">
        <v>402</v>
      </c>
      <c r="AK65" s="25">
        <f t="shared" si="10"/>
        <v>-1</v>
      </c>
      <c r="AL65" s="8" t="s">
        <v>40</v>
      </c>
      <c r="AM65" s="25">
        <f t="shared" si="11"/>
        <v>0</v>
      </c>
      <c r="AN65" s="8" t="s">
        <v>37</v>
      </c>
      <c r="AO65" s="25">
        <f t="shared" si="12"/>
        <v>-1</v>
      </c>
      <c r="AP65" s="25">
        <f t="shared" si="13"/>
        <v>0</v>
      </c>
      <c r="AQ65" s="25"/>
      <c r="AR65" s="25"/>
      <c r="AS65" s="25"/>
      <c r="AT65" s="8" t="s">
        <v>40</v>
      </c>
      <c r="AU65" s="8" t="s">
        <v>403</v>
      </c>
      <c r="AV65" s="9" t="s">
        <v>404</v>
      </c>
    </row>
    <row r="66" spans="1:48" ht="14" x14ac:dyDescent="0.15">
      <c r="A66" s="4">
        <v>45638.515498171299</v>
      </c>
      <c r="B66" s="5" t="s">
        <v>57</v>
      </c>
      <c r="C66" s="5" t="s">
        <v>231</v>
      </c>
      <c r="D66" s="5" t="s">
        <v>29</v>
      </c>
      <c r="E66" s="5" t="s">
        <v>30</v>
      </c>
      <c r="F66" s="5" t="s">
        <v>88</v>
      </c>
      <c r="G66" s="5" t="s">
        <v>34</v>
      </c>
      <c r="I66" s="5" t="s">
        <v>49</v>
      </c>
      <c r="J66" s="5" t="s">
        <v>34</v>
      </c>
      <c r="K66" s="5" t="s">
        <v>36</v>
      </c>
      <c r="L66" s="5">
        <f t="shared" si="14"/>
        <v>2</v>
      </c>
      <c r="M66" s="5" t="s">
        <v>74</v>
      </c>
      <c r="N66" s="24">
        <f t="shared" si="0"/>
        <v>1</v>
      </c>
      <c r="O66" s="5" t="s">
        <v>38</v>
      </c>
      <c r="P66" s="5" t="s">
        <v>405</v>
      </c>
      <c r="Q66" s="24">
        <f t="shared" si="1"/>
        <v>0</v>
      </c>
      <c r="R66" s="5" t="s">
        <v>37</v>
      </c>
      <c r="S66" s="24">
        <f t="shared" si="2"/>
        <v>0</v>
      </c>
      <c r="T66" s="5" t="s">
        <v>37</v>
      </c>
      <c r="U66" s="5" t="s">
        <v>406</v>
      </c>
      <c r="V66" s="24">
        <f t="shared" si="3"/>
        <v>-2</v>
      </c>
      <c r="W66" s="5" t="s">
        <v>53</v>
      </c>
      <c r="X66" s="24">
        <f t="shared" si="4"/>
        <v>-1</v>
      </c>
      <c r="Y66" s="5" t="s">
        <v>40</v>
      </c>
      <c r="Z66" s="24">
        <f t="shared" si="5"/>
        <v>1</v>
      </c>
      <c r="AA66" s="5" t="s">
        <v>38</v>
      </c>
      <c r="AB66" s="24">
        <f t="shared" si="6"/>
        <v>1</v>
      </c>
      <c r="AC66" s="5" t="s">
        <v>38</v>
      </c>
      <c r="AD66" s="24">
        <f t="shared" si="7"/>
        <v>1</v>
      </c>
      <c r="AE66" s="5" t="s">
        <v>38</v>
      </c>
      <c r="AF66" s="24">
        <f t="shared" si="8"/>
        <v>1</v>
      </c>
      <c r="AG66" s="5" t="s">
        <v>38</v>
      </c>
      <c r="AH66" s="24">
        <f t="shared" si="9"/>
        <v>0</v>
      </c>
      <c r="AI66" s="5" t="s">
        <v>37</v>
      </c>
      <c r="AJ66" s="5" t="s">
        <v>407</v>
      </c>
      <c r="AK66" s="24">
        <f t="shared" si="10"/>
        <v>1</v>
      </c>
      <c r="AL66" s="5" t="s">
        <v>38</v>
      </c>
      <c r="AM66" s="24">
        <f t="shared" si="11"/>
        <v>2</v>
      </c>
      <c r="AN66" s="5" t="s">
        <v>43</v>
      </c>
      <c r="AO66" s="24">
        <f t="shared" si="12"/>
        <v>-1</v>
      </c>
      <c r="AP66" s="24">
        <f t="shared" si="13"/>
        <v>8</v>
      </c>
      <c r="AQ66" s="24"/>
      <c r="AR66" s="24"/>
      <c r="AS66" s="24"/>
      <c r="AT66" s="5" t="s">
        <v>40</v>
      </c>
      <c r="AU66" s="5" t="s">
        <v>408</v>
      </c>
      <c r="AV66" s="6" t="s">
        <v>409</v>
      </c>
    </row>
    <row r="67" spans="1:48" ht="14" x14ac:dyDescent="0.15">
      <c r="A67" s="7">
        <v>45638.517145740741</v>
      </c>
      <c r="B67" s="8" t="s">
        <v>57</v>
      </c>
      <c r="C67" s="8" t="s">
        <v>231</v>
      </c>
      <c r="D67" s="8" t="s">
        <v>58</v>
      </c>
      <c r="E67" s="8" t="s">
        <v>30</v>
      </c>
      <c r="F67" s="8" t="s">
        <v>88</v>
      </c>
      <c r="G67" s="8" t="s">
        <v>48</v>
      </c>
      <c r="I67" s="8" t="s">
        <v>49</v>
      </c>
      <c r="J67" s="8" t="s">
        <v>35</v>
      </c>
      <c r="K67" s="8" t="s">
        <v>90</v>
      </c>
      <c r="L67" s="8">
        <f t="shared" si="14"/>
        <v>1</v>
      </c>
      <c r="M67" s="8" t="s">
        <v>38</v>
      </c>
      <c r="N67" s="25">
        <f t="shared" si="0"/>
        <v>1</v>
      </c>
      <c r="O67" s="8" t="s">
        <v>38</v>
      </c>
      <c r="P67" s="8" t="s">
        <v>410</v>
      </c>
      <c r="Q67" s="25">
        <f t="shared" si="1"/>
        <v>0</v>
      </c>
      <c r="R67" s="8" t="s">
        <v>37</v>
      </c>
      <c r="S67" s="25">
        <f t="shared" si="2"/>
        <v>1</v>
      </c>
      <c r="T67" s="8" t="s">
        <v>38</v>
      </c>
      <c r="U67" s="8" t="s">
        <v>411</v>
      </c>
      <c r="V67" s="25">
        <f t="shared" si="3"/>
        <v>1</v>
      </c>
      <c r="W67" s="8" t="s">
        <v>38</v>
      </c>
      <c r="X67" s="25">
        <f t="shared" si="4"/>
        <v>0</v>
      </c>
      <c r="Y67" s="8" t="s">
        <v>37</v>
      </c>
      <c r="Z67" s="25">
        <f t="shared" si="5"/>
        <v>1</v>
      </c>
      <c r="AA67" s="8" t="s">
        <v>38</v>
      </c>
      <c r="AB67" s="25">
        <f t="shared" si="6"/>
        <v>1</v>
      </c>
      <c r="AC67" s="8" t="s">
        <v>38</v>
      </c>
      <c r="AD67" s="25">
        <f t="shared" si="7"/>
        <v>1</v>
      </c>
      <c r="AE67" s="8" t="s">
        <v>38</v>
      </c>
      <c r="AF67" s="25">
        <f t="shared" si="8"/>
        <v>1</v>
      </c>
      <c r="AG67" s="8" t="s">
        <v>38</v>
      </c>
      <c r="AH67" s="25">
        <f t="shared" si="9"/>
        <v>1</v>
      </c>
      <c r="AI67" s="8" t="s">
        <v>38</v>
      </c>
      <c r="AJ67" s="8" t="s">
        <v>412</v>
      </c>
      <c r="AK67" s="25">
        <f t="shared" si="10"/>
        <v>1</v>
      </c>
      <c r="AL67" s="8" t="s">
        <v>38</v>
      </c>
      <c r="AM67" s="25">
        <f t="shared" si="11"/>
        <v>1</v>
      </c>
      <c r="AN67" s="8" t="s">
        <v>38</v>
      </c>
      <c r="AO67" s="25">
        <f t="shared" si="12"/>
        <v>-2</v>
      </c>
      <c r="AP67" s="25">
        <f t="shared" si="13"/>
        <v>13</v>
      </c>
      <c r="AQ67" s="25"/>
      <c r="AR67" s="25"/>
      <c r="AS67" s="25"/>
      <c r="AT67" s="8" t="s">
        <v>53</v>
      </c>
      <c r="AU67" s="8" t="s">
        <v>413</v>
      </c>
    </row>
    <row r="68" spans="1:48" ht="14" x14ac:dyDescent="0.15">
      <c r="A68" s="4">
        <v>45638.525225648147</v>
      </c>
      <c r="B68" s="5" t="s">
        <v>414</v>
      </c>
      <c r="C68" s="5" t="s">
        <v>231</v>
      </c>
      <c r="D68" s="5" t="s">
        <v>29</v>
      </c>
      <c r="E68" s="5" t="s">
        <v>30</v>
      </c>
      <c r="F68" s="5" t="s">
        <v>88</v>
      </c>
      <c r="G68" s="5" t="s">
        <v>48</v>
      </c>
      <c r="I68" s="5" t="s">
        <v>49</v>
      </c>
      <c r="J68" s="5" t="s">
        <v>34</v>
      </c>
      <c r="K68" s="5" t="s">
        <v>60</v>
      </c>
      <c r="L68" s="5">
        <f t="shared" si="14"/>
        <v>0</v>
      </c>
      <c r="M68" s="5" t="s">
        <v>37</v>
      </c>
      <c r="N68" s="24">
        <f t="shared" si="0"/>
        <v>1</v>
      </c>
      <c r="O68" s="5" t="s">
        <v>38</v>
      </c>
      <c r="P68" s="5" t="s">
        <v>415</v>
      </c>
      <c r="Q68" s="24">
        <f t="shared" si="1"/>
        <v>0</v>
      </c>
      <c r="R68" s="5" t="s">
        <v>37</v>
      </c>
      <c r="S68" s="24">
        <f t="shared" si="2"/>
        <v>-1</v>
      </c>
      <c r="T68" s="5" t="s">
        <v>40</v>
      </c>
      <c r="U68" s="5" t="s">
        <v>416</v>
      </c>
      <c r="V68" s="24">
        <f t="shared" si="3"/>
        <v>1</v>
      </c>
      <c r="W68" s="5" t="s">
        <v>38</v>
      </c>
      <c r="X68" s="24">
        <f t="shared" si="4"/>
        <v>-1</v>
      </c>
      <c r="Y68" s="5" t="s">
        <v>40</v>
      </c>
      <c r="Z68" s="24">
        <f t="shared" si="5"/>
        <v>0</v>
      </c>
      <c r="AA68" s="5" t="s">
        <v>37</v>
      </c>
      <c r="AB68" s="24">
        <f t="shared" si="6"/>
        <v>1</v>
      </c>
      <c r="AC68" s="5" t="s">
        <v>38</v>
      </c>
      <c r="AD68" s="24">
        <f t="shared" si="7"/>
        <v>1</v>
      </c>
      <c r="AE68" s="5" t="s">
        <v>38</v>
      </c>
      <c r="AF68" s="24">
        <f t="shared" si="8"/>
        <v>-1</v>
      </c>
      <c r="AG68" s="5" t="s">
        <v>40</v>
      </c>
      <c r="AH68" s="24">
        <f t="shared" si="9"/>
        <v>1</v>
      </c>
      <c r="AI68" s="5" t="s">
        <v>38</v>
      </c>
      <c r="AJ68" s="5" t="s">
        <v>417</v>
      </c>
      <c r="AK68" s="24">
        <f t="shared" si="10"/>
        <v>2</v>
      </c>
      <c r="AL68" s="5" t="s">
        <v>43</v>
      </c>
      <c r="AM68" s="24">
        <f t="shared" si="11"/>
        <v>1</v>
      </c>
      <c r="AN68" s="5" t="s">
        <v>38</v>
      </c>
      <c r="AO68" s="24">
        <f t="shared" si="12"/>
        <v>1</v>
      </c>
      <c r="AP68" s="24">
        <f t="shared" si="13"/>
        <v>4</v>
      </c>
      <c r="AQ68" s="24"/>
      <c r="AR68" s="24"/>
      <c r="AS68" s="24"/>
      <c r="AT68" s="5" t="s">
        <v>38</v>
      </c>
      <c r="AU68" s="5" t="s">
        <v>418</v>
      </c>
      <c r="AV68" s="6" t="s">
        <v>419</v>
      </c>
    </row>
    <row r="69" spans="1:48" ht="14" x14ac:dyDescent="0.15">
      <c r="A69" s="7">
        <v>45639.42668981482</v>
      </c>
      <c r="B69" s="8" t="s">
        <v>66</v>
      </c>
      <c r="C69" s="8" t="s">
        <v>420</v>
      </c>
      <c r="D69" s="8" t="s">
        <v>58</v>
      </c>
      <c r="E69" s="8" t="s">
        <v>30</v>
      </c>
      <c r="F69" s="8" t="s">
        <v>88</v>
      </c>
      <c r="G69" s="8" t="s">
        <v>48</v>
      </c>
      <c r="I69" s="8" t="s">
        <v>49</v>
      </c>
      <c r="J69" s="8" t="s">
        <v>34</v>
      </c>
      <c r="K69" s="8" t="s">
        <v>36</v>
      </c>
      <c r="L69" s="8">
        <f t="shared" si="14"/>
        <v>1</v>
      </c>
      <c r="M69" s="8" t="s">
        <v>38</v>
      </c>
      <c r="N69" s="25">
        <f t="shared" si="0"/>
        <v>0</v>
      </c>
      <c r="O69" s="8" t="s">
        <v>37</v>
      </c>
      <c r="P69" s="8" t="s">
        <v>421</v>
      </c>
      <c r="Q69" s="25">
        <f t="shared" si="1"/>
        <v>0</v>
      </c>
      <c r="R69" s="8" t="s">
        <v>37</v>
      </c>
      <c r="S69" s="25">
        <f t="shared" si="2"/>
        <v>1</v>
      </c>
      <c r="T69" s="8" t="s">
        <v>38</v>
      </c>
      <c r="U69" s="8" t="s">
        <v>422</v>
      </c>
      <c r="V69" s="25">
        <f t="shared" si="3"/>
        <v>2</v>
      </c>
      <c r="W69" s="8" t="s">
        <v>43</v>
      </c>
      <c r="X69" s="25">
        <f t="shared" si="4"/>
        <v>0</v>
      </c>
      <c r="Y69" s="8" t="s">
        <v>37</v>
      </c>
      <c r="Z69" s="25">
        <f t="shared" si="5"/>
        <v>2</v>
      </c>
      <c r="AA69" s="8" t="s">
        <v>43</v>
      </c>
      <c r="AB69" s="25">
        <f t="shared" si="6"/>
        <v>1</v>
      </c>
      <c r="AC69" s="8" t="s">
        <v>38</v>
      </c>
      <c r="AD69" s="25">
        <f t="shared" si="7"/>
        <v>2</v>
      </c>
      <c r="AE69" s="8" t="s">
        <v>43</v>
      </c>
      <c r="AF69" s="25">
        <f t="shared" si="8"/>
        <v>1</v>
      </c>
      <c r="AG69" s="8" t="s">
        <v>38</v>
      </c>
      <c r="AH69" s="25">
        <f t="shared" si="9"/>
        <v>1</v>
      </c>
      <c r="AI69" s="8" t="s">
        <v>38</v>
      </c>
      <c r="AJ69" s="8" t="s">
        <v>423</v>
      </c>
      <c r="AK69" s="25">
        <f t="shared" si="10"/>
        <v>2</v>
      </c>
      <c r="AL69" s="8" t="s">
        <v>43</v>
      </c>
      <c r="AM69" s="25">
        <f t="shared" si="11"/>
        <v>2</v>
      </c>
      <c r="AN69" s="8" t="s">
        <v>43</v>
      </c>
      <c r="AO69" s="25">
        <f t="shared" si="12"/>
        <v>0</v>
      </c>
      <c r="AP69" s="25">
        <f t="shared" si="13"/>
        <v>15</v>
      </c>
      <c r="AQ69" s="25"/>
      <c r="AR69" s="25"/>
      <c r="AS69" s="25"/>
      <c r="AT69" s="8" t="s">
        <v>37</v>
      </c>
      <c r="AU69" s="8" t="s">
        <v>424</v>
      </c>
    </row>
    <row r="70" spans="1:48" ht="14" x14ac:dyDescent="0.15">
      <c r="A70" s="4">
        <v>45639.430261400463</v>
      </c>
      <c r="B70" s="5" t="s">
        <v>109</v>
      </c>
      <c r="C70" s="5" t="s">
        <v>420</v>
      </c>
      <c r="D70" s="5" t="s">
        <v>58</v>
      </c>
      <c r="E70" s="5" t="s">
        <v>30</v>
      </c>
      <c r="F70" s="5" t="s">
        <v>47</v>
      </c>
      <c r="G70" s="5" t="s">
        <v>32</v>
      </c>
      <c r="I70" s="5" t="s">
        <v>49</v>
      </c>
      <c r="J70" s="5" t="s">
        <v>34</v>
      </c>
      <c r="K70" s="5" t="s">
        <v>90</v>
      </c>
      <c r="L70" s="5">
        <f t="shared" si="14"/>
        <v>1</v>
      </c>
      <c r="M70" s="5" t="s">
        <v>38</v>
      </c>
      <c r="N70" s="24">
        <f t="shared" si="0"/>
        <v>1</v>
      </c>
      <c r="O70" s="5" t="s">
        <v>38</v>
      </c>
      <c r="P70" s="5" t="s">
        <v>425</v>
      </c>
      <c r="Q70" s="24">
        <f t="shared" si="1"/>
        <v>2</v>
      </c>
      <c r="R70" s="5" t="s">
        <v>43</v>
      </c>
      <c r="S70" s="24">
        <f t="shared" si="2"/>
        <v>2</v>
      </c>
      <c r="T70" s="5" t="s">
        <v>43</v>
      </c>
      <c r="U70" s="5" t="s">
        <v>425</v>
      </c>
      <c r="V70" s="24">
        <f t="shared" si="3"/>
        <v>2</v>
      </c>
      <c r="W70" s="5" t="s">
        <v>43</v>
      </c>
      <c r="X70" s="24">
        <f t="shared" si="4"/>
        <v>2</v>
      </c>
      <c r="Y70" s="5" t="s">
        <v>43</v>
      </c>
      <c r="Z70" s="24">
        <f t="shared" si="5"/>
        <v>1</v>
      </c>
      <c r="AA70" s="5" t="s">
        <v>38</v>
      </c>
      <c r="AB70" s="24">
        <f t="shared" si="6"/>
        <v>2</v>
      </c>
      <c r="AC70" s="5" t="s">
        <v>43</v>
      </c>
      <c r="AD70" s="24">
        <f t="shared" si="7"/>
        <v>1</v>
      </c>
      <c r="AE70" s="5" t="s">
        <v>38</v>
      </c>
      <c r="AF70" s="24">
        <f t="shared" si="8"/>
        <v>0</v>
      </c>
      <c r="AG70" s="5" t="s">
        <v>37</v>
      </c>
      <c r="AH70" s="24">
        <f t="shared" si="9"/>
        <v>-1</v>
      </c>
      <c r="AI70" s="5" t="s">
        <v>40</v>
      </c>
      <c r="AJ70" s="5" t="s">
        <v>426</v>
      </c>
      <c r="AK70" s="24">
        <f t="shared" si="10"/>
        <v>2</v>
      </c>
      <c r="AL70" s="5" t="s">
        <v>43</v>
      </c>
      <c r="AM70" s="24">
        <f t="shared" si="11"/>
        <v>2</v>
      </c>
      <c r="AN70" s="5" t="s">
        <v>43</v>
      </c>
      <c r="AO70" s="24">
        <f t="shared" si="12"/>
        <v>-1</v>
      </c>
      <c r="AP70" s="24">
        <f t="shared" si="13"/>
        <v>18</v>
      </c>
      <c r="AQ70" s="24"/>
      <c r="AR70" s="24"/>
      <c r="AS70" s="24"/>
      <c r="AT70" s="5" t="s">
        <v>40</v>
      </c>
      <c r="AU70" s="5" t="s">
        <v>427</v>
      </c>
      <c r="AV70" s="6" t="s">
        <v>230</v>
      </c>
    </row>
    <row r="71" spans="1:48" ht="14" x14ac:dyDescent="0.15">
      <c r="A71" s="7">
        <v>45639.433985601849</v>
      </c>
      <c r="B71" s="8" t="s">
        <v>428</v>
      </c>
      <c r="C71" s="8" t="s">
        <v>420</v>
      </c>
      <c r="D71" s="8" t="s">
        <v>58</v>
      </c>
      <c r="E71" s="8" t="s">
        <v>30</v>
      </c>
      <c r="F71" s="8" t="s">
        <v>34</v>
      </c>
      <c r="G71" s="8" t="s">
        <v>34</v>
      </c>
      <c r="I71" s="8" t="s">
        <v>277</v>
      </c>
      <c r="J71" s="8" t="s">
        <v>34</v>
      </c>
      <c r="K71" s="8" t="s">
        <v>36</v>
      </c>
      <c r="L71" s="8">
        <f t="shared" si="14"/>
        <v>1</v>
      </c>
      <c r="M71" s="8" t="s">
        <v>38</v>
      </c>
      <c r="N71" s="25">
        <f t="shared" si="0"/>
        <v>1</v>
      </c>
      <c r="O71" s="8" t="s">
        <v>38</v>
      </c>
      <c r="P71" s="8" t="s">
        <v>429</v>
      </c>
      <c r="Q71" s="25">
        <f t="shared" si="1"/>
        <v>1</v>
      </c>
      <c r="R71" s="8" t="s">
        <v>38</v>
      </c>
      <c r="S71" s="25">
        <f t="shared" si="2"/>
        <v>1</v>
      </c>
      <c r="T71" s="8" t="s">
        <v>38</v>
      </c>
      <c r="U71" s="8" t="s">
        <v>430</v>
      </c>
      <c r="V71" s="25">
        <f t="shared" si="3"/>
        <v>2</v>
      </c>
      <c r="W71" s="8" t="s">
        <v>43</v>
      </c>
      <c r="X71" s="25">
        <f t="shared" si="4"/>
        <v>1</v>
      </c>
      <c r="Y71" s="8" t="s">
        <v>38</v>
      </c>
      <c r="Z71" s="25">
        <f t="shared" si="5"/>
        <v>2</v>
      </c>
      <c r="AA71" s="8" t="s">
        <v>43</v>
      </c>
      <c r="AB71" s="25">
        <f t="shared" si="6"/>
        <v>2</v>
      </c>
      <c r="AC71" s="8" t="s">
        <v>43</v>
      </c>
      <c r="AD71" s="25">
        <f t="shared" si="7"/>
        <v>1</v>
      </c>
      <c r="AE71" s="8" t="s">
        <v>38</v>
      </c>
      <c r="AF71" s="25">
        <f t="shared" si="8"/>
        <v>2</v>
      </c>
      <c r="AG71" s="8" t="s">
        <v>43</v>
      </c>
      <c r="AH71" s="25">
        <f t="shared" si="9"/>
        <v>2</v>
      </c>
      <c r="AI71" s="8" t="s">
        <v>43</v>
      </c>
      <c r="AJ71" s="8" t="s">
        <v>431</v>
      </c>
      <c r="AK71" s="25">
        <f t="shared" si="10"/>
        <v>2</v>
      </c>
      <c r="AL71" s="8" t="s">
        <v>43</v>
      </c>
      <c r="AM71" s="25">
        <f t="shared" si="11"/>
        <v>2</v>
      </c>
      <c r="AN71" s="8" t="s">
        <v>43</v>
      </c>
      <c r="AO71" s="25">
        <f t="shared" si="12"/>
        <v>2</v>
      </c>
      <c r="AP71" s="25">
        <f t="shared" si="13"/>
        <v>18</v>
      </c>
      <c r="AQ71" s="25"/>
      <c r="AR71" s="25"/>
      <c r="AS71" s="25"/>
      <c r="AT71" s="8" t="s">
        <v>43</v>
      </c>
      <c r="AU71" s="8" t="s">
        <v>432</v>
      </c>
      <c r="AV71" s="9" t="s">
        <v>433</v>
      </c>
    </row>
    <row r="72" spans="1:48" ht="14" x14ac:dyDescent="0.15">
      <c r="A72" s="4">
        <v>45639.43769146991</v>
      </c>
      <c r="B72" s="5" t="s">
        <v>27</v>
      </c>
      <c r="C72" s="5" t="s">
        <v>420</v>
      </c>
      <c r="D72" s="5" t="s">
        <v>58</v>
      </c>
      <c r="E72" s="5" t="s">
        <v>30</v>
      </c>
      <c r="F72" s="5" t="s">
        <v>88</v>
      </c>
      <c r="G72" s="5" t="s">
        <v>48</v>
      </c>
      <c r="I72" s="5" t="s">
        <v>49</v>
      </c>
      <c r="J72" s="5" t="s">
        <v>68</v>
      </c>
      <c r="K72" s="5" t="s">
        <v>50</v>
      </c>
      <c r="L72" s="5">
        <f t="shared" si="14"/>
        <v>2</v>
      </c>
      <c r="M72" s="5" t="s">
        <v>74</v>
      </c>
      <c r="N72" s="24">
        <f t="shared" si="0"/>
        <v>2</v>
      </c>
      <c r="O72" s="5" t="s">
        <v>43</v>
      </c>
      <c r="P72" s="5" t="s">
        <v>434</v>
      </c>
      <c r="Q72" s="24">
        <f t="shared" si="1"/>
        <v>1</v>
      </c>
      <c r="R72" s="5" t="s">
        <v>38</v>
      </c>
      <c r="S72" s="24">
        <f t="shared" si="2"/>
        <v>1</v>
      </c>
      <c r="T72" s="5" t="s">
        <v>38</v>
      </c>
      <c r="U72" s="5" t="s">
        <v>435</v>
      </c>
      <c r="V72" s="24">
        <f t="shared" si="3"/>
        <v>2</v>
      </c>
      <c r="W72" s="5" t="s">
        <v>43</v>
      </c>
      <c r="X72" s="24">
        <f t="shared" si="4"/>
        <v>0</v>
      </c>
      <c r="Y72" s="5" t="s">
        <v>37</v>
      </c>
      <c r="Z72" s="24">
        <f t="shared" si="5"/>
        <v>2</v>
      </c>
      <c r="AA72" s="5" t="s">
        <v>43</v>
      </c>
      <c r="AB72" s="24">
        <f t="shared" si="6"/>
        <v>1</v>
      </c>
      <c r="AC72" s="5" t="s">
        <v>38</v>
      </c>
      <c r="AD72" s="24">
        <f t="shared" si="7"/>
        <v>1</v>
      </c>
      <c r="AE72" s="5" t="s">
        <v>38</v>
      </c>
      <c r="AF72" s="24">
        <f t="shared" si="8"/>
        <v>1</v>
      </c>
      <c r="AG72" s="5" t="s">
        <v>38</v>
      </c>
      <c r="AH72" s="24">
        <f t="shared" si="9"/>
        <v>1</v>
      </c>
      <c r="AI72" s="5" t="s">
        <v>38</v>
      </c>
      <c r="AJ72" s="5" t="s">
        <v>436</v>
      </c>
      <c r="AK72" s="24">
        <f t="shared" si="10"/>
        <v>0</v>
      </c>
      <c r="AL72" s="5" t="s">
        <v>37</v>
      </c>
      <c r="AM72" s="24">
        <f t="shared" si="11"/>
        <v>0</v>
      </c>
      <c r="AN72" s="5" t="s">
        <v>37</v>
      </c>
      <c r="AO72" s="24">
        <f t="shared" si="12"/>
        <v>-1</v>
      </c>
      <c r="AP72" s="24">
        <f t="shared" si="13"/>
        <v>15</v>
      </c>
      <c r="AQ72" s="24"/>
      <c r="AR72" s="24"/>
      <c r="AS72" s="24"/>
      <c r="AT72" s="5" t="s">
        <v>40</v>
      </c>
      <c r="AU72" s="5" t="s">
        <v>437</v>
      </c>
      <c r="AV72" s="6" t="s">
        <v>438</v>
      </c>
    </row>
    <row r="73" spans="1:48" ht="14" x14ac:dyDescent="0.15">
      <c r="A73" s="7">
        <v>45639.441819074069</v>
      </c>
      <c r="B73" s="8" t="s">
        <v>439</v>
      </c>
      <c r="C73" s="8" t="s">
        <v>420</v>
      </c>
      <c r="D73" s="8" t="s">
        <v>58</v>
      </c>
      <c r="E73" s="8" t="s">
        <v>30</v>
      </c>
      <c r="F73" s="8" t="s">
        <v>88</v>
      </c>
      <c r="G73" s="8" t="s">
        <v>48</v>
      </c>
      <c r="I73" s="8" t="s">
        <v>104</v>
      </c>
      <c r="J73" s="8" t="s">
        <v>68</v>
      </c>
      <c r="K73" s="8" t="s">
        <v>90</v>
      </c>
      <c r="L73" s="8">
        <f t="shared" si="14"/>
        <v>1</v>
      </c>
      <c r="M73" s="8" t="s">
        <v>38</v>
      </c>
      <c r="N73" s="25">
        <f t="shared" si="0"/>
        <v>1</v>
      </c>
      <c r="O73" s="8" t="s">
        <v>38</v>
      </c>
      <c r="P73" s="8" t="s">
        <v>440</v>
      </c>
      <c r="Q73" s="25">
        <f t="shared" si="1"/>
        <v>0</v>
      </c>
      <c r="R73" s="8" t="s">
        <v>37</v>
      </c>
      <c r="S73" s="25">
        <f t="shared" si="2"/>
        <v>1</v>
      </c>
      <c r="T73" s="8" t="s">
        <v>38</v>
      </c>
      <c r="U73" s="8" t="s">
        <v>441</v>
      </c>
      <c r="V73" s="25">
        <f t="shared" si="3"/>
        <v>2</v>
      </c>
      <c r="W73" s="8" t="s">
        <v>43</v>
      </c>
      <c r="X73" s="25">
        <f t="shared" si="4"/>
        <v>0</v>
      </c>
      <c r="Y73" s="8" t="s">
        <v>37</v>
      </c>
      <c r="Z73" s="25">
        <f t="shared" si="5"/>
        <v>2</v>
      </c>
      <c r="AA73" s="8" t="s">
        <v>43</v>
      </c>
      <c r="AB73" s="25">
        <f t="shared" si="6"/>
        <v>1</v>
      </c>
      <c r="AC73" s="8" t="s">
        <v>38</v>
      </c>
      <c r="AD73" s="25">
        <f t="shared" si="7"/>
        <v>2</v>
      </c>
      <c r="AE73" s="8" t="s">
        <v>43</v>
      </c>
      <c r="AF73" s="25">
        <f t="shared" si="8"/>
        <v>-1</v>
      </c>
      <c r="AG73" s="8" t="s">
        <v>40</v>
      </c>
      <c r="AH73" s="25">
        <f t="shared" si="9"/>
        <v>1</v>
      </c>
      <c r="AI73" s="8" t="s">
        <v>38</v>
      </c>
      <c r="AJ73" s="8" t="s">
        <v>442</v>
      </c>
      <c r="AK73" s="25">
        <f t="shared" si="10"/>
        <v>2</v>
      </c>
      <c r="AL73" s="8" t="s">
        <v>43</v>
      </c>
      <c r="AM73" s="25">
        <f t="shared" si="11"/>
        <v>1</v>
      </c>
      <c r="AN73" s="8" t="s">
        <v>38</v>
      </c>
      <c r="AO73" s="25">
        <f t="shared" si="12"/>
        <v>-1</v>
      </c>
      <c r="AP73" s="25">
        <f t="shared" si="13"/>
        <v>14</v>
      </c>
      <c r="AQ73" s="25"/>
      <c r="AR73" s="25"/>
      <c r="AS73" s="25"/>
      <c r="AT73" s="8" t="s">
        <v>40</v>
      </c>
      <c r="AU73" s="8" t="s">
        <v>443</v>
      </c>
      <c r="AV73" s="9" t="s">
        <v>444</v>
      </c>
    </row>
    <row r="74" spans="1:48" ht="14" x14ac:dyDescent="0.15">
      <c r="A74" s="4">
        <v>45639.445083425926</v>
      </c>
      <c r="B74" s="5" t="s">
        <v>109</v>
      </c>
      <c r="C74" s="5" t="s">
        <v>420</v>
      </c>
      <c r="D74" s="5" t="s">
        <v>58</v>
      </c>
      <c r="E74" s="5" t="s">
        <v>30</v>
      </c>
      <c r="F74" s="5" t="s">
        <v>47</v>
      </c>
      <c r="G74" s="5" t="s">
        <v>32</v>
      </c>
      <c r="I74" s="5" t="s">
        <v>49</v>
      </c>
      <c r="J74" s="5" t="s">
        <v>34</v>
      </c>
      <c r="K74" s="5" t="s">
        <v>90</v>
      </c>
      <c r="L74" s="5">
        <f t="shared" si="14"/>
        <v>2</v>
      </c>
      <c r="M74" s="5" t="s">
        <v>74</v>
      </c>
      <c r="N74" s="24">
        <f t="shared" si="0"/>
        <v>2</v>
      </c>
      <c r="O74" s="5" t="s">
        <v>43</v>
      </c>
      <c r="P74" s="5" t="s">
        <v>445</v>
      </c>
      <c r="Q74" s="24">
        <f t="shared" si="1"/>
        <v>1</v>
      </c>
      <c r="R74" s="5" t="s">
        <v>38</v>
      </c>
      <c r="S74" s="24">
        <f t="shared" si="2"/>
        <v>2</v>
      </c>
      <c r="T74" s="5" t="s">
        <v>43</v>
      </c>
      <c r="U74" s="5" t="s">
        <v>446</v>
      </c>
      <c r="V74" s="24">
        <f t="shared" si="3"/>
        <v>2</v>
      </c>
      <c r="W74" s="5" t="s">
        <v>43</v>
      </c>
      <c r="X74" s="24">
        <f t="shared" si="4"/>
        <v>2</v>
      </c>
      <c r="Y74" s="5" t="s">
        <v>43</v>
      </c>
      <c r="Z74" s="24">
        <f t="shared" si="5"/>
        <v>1</v>
      </c>
      <c r="AA74" s="5" t="s">
        <v>38</v>
      </c>
      <c r="AB74" s="24">
        <f t="shared" si="6"/>
        <v>1</v>
      </c>
      <c r="AC74" s="5" t="s">
        <v>38</v>
      </c>
      <c r="AD74" s="24">
        <f t="shared" si="7"/>
        <v>1</v>
      </c>
      <c r="AE74" s="5" t="s">
        <v>38</v>
      </c>
      <c r="AF74" s="24">
        <f t="shared" si="8"/>
        <v>1</v>
      </c>
      <c r="AG74" s="5" t="s">
        <v>38</v>
      </c>
      <c r="AH74" s="24">
        <f t="shared" si="9"/>
        <v>1</v>
      </c>
      <c r="AI74" s="5" t="s">
        <v>38</v>
      </c>
      <c r="AJ74" s="5" t="s">
        <v>447</v>
      </c>
      <c r="AK74" s="24">
        <f t="shared" si="10"/>
        <v>2</v>
      </c>
      <c r="AL74" s="5" t="s">
        <v>43</v>
      </c>
      <c r="AM74" s="24">
        <f t="shared" si="11"/>
        <v>1</v>
      </c>
      <c r="AN74" s="5" t="s">
        <v>38</v>
      </c>
      <c r="AO74" s="24">
        <f t="shared" si="12"/>
        <v>1</v>
      </c>
      <c r="AP74" s="24">
        <f t="shared" si="13"/>
        <v>18</v>
      </c>
      <c r="AQ74" s="24"/>
      <c r="AR74" s="24"/>
      <c r="AS74" s="24"/>
      <c r="AT74" s="5" t="s">
        <v>38</v>
      </c>
      <c r="AU74" s="5" t="s">
        <v>448</v>
      </c>
      <c r="AV74" s="6" t="s">
        <v>449</v>
      </c>
    </row>
    <row r="75" spans="1:48" ht="14" x14ac:dyDescent="0.15">
      <c r="A75" s="7">
        <v>45639.44924180556</v>
      </c>
      <c r="B75" s="8" t="s">
        <v>57</v>
      </c>
      <c r="C75" s="8" t="s">
        <v>420</v>
      </c>
      <c r="D75" s="8" t="s">
        <v>58</v>
      </c>
      <c r="E75" s="8" t="s">
        <v>30</v>
      </c>
      <c r="F75" s="8" t="s">
        <v>450</v>
      </c>
      <c r="G75" s="8" t="s">
        <v>32</v>
      </c>
      <c r="I75" s="8" t="s">
        <v>277</v>
      </c>
      <c r="J75" s="8" t="s">
        <v>68</v>
      </c>
      <c r="K75" s="8" t="s">
        <v>90</v>
      </c>
      <c r="L75" s="8">
        <f t="shared" si="14"/>
        <v>-2</v>
      </c>
      <c r="M75" s="8" t="s">
        <v>145</v>
      </c>
      <c r="N75" s="25">
        <f t="shared" si="0"/>
        <v>2</v>
      </c>
      <c r="O75" s="8" t="s">
        <v>43</v>
      </c>
      <c r="P75" s="8" t="s">
        <v>451</v>
      </c>
      <c r="Q75" s="25">
        <f t="shared" si="1"/>
        <v>2</v>
      </c>
      <c r="R75" s="8" t="s">
        <v>43</v>
      </c>
      <c r="S75" s="25">
        <f t="shared" si="2"/>
        <v>2</v>
      </c>
      <c r="T75" s="8" t="s">
        <v>43</v>
      </c>
      <c r="U75" s="8" t="s">
        <v>452</v>
      </c>
      <c r="V75" s="25">
        <f t="shared" si="3"/>
        <v>0</v>
      </c>
      <c r="W75" s="8" t="s">
        <v>37</v>
      </c>
      <c r="X75" s="25">
        <f t="shared" si="4"/>
        <v>-1</v>
      </c>
      <c r="Y75" s="8" t="s">
        <v>40</v>
      </c>
      <c r="Z75" s="25">
        <f t="shared" si="5"/>
        <v>0</v>
      </c>
      <c r="AA75" s="8" t="s">
        <v>37</v>
      </c>
      <c r="AB75" s="25">
        <f t="shared" si="6"/>
        <v>-1</v>
      </c>
      <c r="AC75" s="8" t="s">
        <v>40</v>
      </c>
      <c r="AD75" s="25">
        <f t="shared" si="7"/>
        <v>0</v>
      </c>
      <c r="AE75" s="8" t="s">
        <v>37</v>
      </c>
      <c r="AF75" s="25">
        <f t="shared" si="8"/>
        <v>-1</v>
      </c>
      <c r="AG75" s="8" t="s">
        <v>40</v>
      </c>
      <c r="AH75" s="25">
        <f t="shared" si="9"/>
        <v>0</v>
      </c>
      <c r="AI75" s="8" t="s">
        <v>37</v>
      </c>
      <c r="AJ75" s="8" t="s">
        <v>453</v>
      </c>
      <c r="AK75" s="25">
        <f t="shared" si="10"/>
        <v>0</v>
      </c>
      <c r="AL75" s="8" t="s">
        <v>37</v>
      </c>
      <c r="AM75" s="25">
        <f t="shared" si="11"/>
        <v>0</v>
      </c>
      <c r="AN75" s="8" t="s">
        <v>37</v>
      </c>
      <c r="AO75" s="25">
        <f t="shared" si="12"/>
        <v>-1</v>
      </c>
      <c r="AP75" s="25">
        <f t="shared" si="13"/>
        <v>2</v>
      </c>
      <c r="AQ75" s="25"/>
      <c r="AR75" s="25"/>
      <c r="AS75" s="25"/>
      <c r="AT75" s="8" t="s">
        <v>40</v>
      </c>
      <c r="AU75" s="8" t="s">
        <v>454</v>
      </c>
      <c r="AV75" s="9" t="s">
        <v>455</v>
      </c>
    </row>
    <row r="76" spans="1:48" ht="14" x14ac:dyDescent="0.15">
      <c r="A76" s="4">
        <v>45639.451728032407</v>
      </c>
      <c r="B76" s="5" t="s">
        <v>57</v>
      </c>
      <c r="C76" s="5" t="s">
        <v>420</v>
      </c>
      <c r="D76" s="5" t="s">
        <v>29</v>
      </c>
      <c r="E76" s="5" t="s">
        <v>116</v>
      </c>
      <c r="F76" s="5" t="s">
        <v>34</v>
      </c>
      <c r="G76" s="5" t="s">
        <v>32</v>
      </c>
      <c r="H76" s="5" t="s">
        <v>456</v>
      </c>
      <c r="I76" s="5" t="s">
        <v>49</v>
      </c>
      <c r="J76" s="5" t="s">
        <v>34</v>
      </c>
      <c r="K76" s="5" t="s">
        <v>60</v>
      </c>
      <c r="L76" s="5">
        <f t="shared" si="14"/>
        <v>-1</v>
      </c>
      <c r="M76" s="5" t="s">
        <v>40</v>
      </c>
      <c r="N76" s="24">
        <f t="shared" si="0"/>
        <v>-1</v>
      </c>
      <c r="O76" s="5" t="s">
        <v>40</v>
      </c>
      <c r="P76" s="5" t="s">
        <v>457</v>
      </c>
      <c r="Q76" s="24">
        <f t="shared" si="1"/>
        <v>-1</v>
      </c>
      <c r="R76" s="5" t="s">
        <v>40</v>
      </c>
      <c r="S76" s="24">
        <f t="shared" si="2"/>
        <v>1</v>
      </c>
      <c r="T76" s="5" t="s">
        <v>38</v>
      </c>
      <c r="U76" s="5" t="s">
        <v>458</v>
      </c>
      <c r="V76" s="24">
        <f t="shared" si="3"/>
        <v>1</v>
      </c>
      <c r="W76" s="5" t="s">
        <v>38</v>
      </c>
      <c r="X76" s="24">
        <f t="shared" si="4"/>
        <v>2</v>
      </c>
      <c r="Y76" s="5" t="s">
        <v>43</v>
      </c>
      <c r="Z76" s="24">
        <f t="shared" si="5"/>
        <v>1</v>
      </c>
      <c r="AA76" s="5" t="s">
        <v>38</v>
      </c>
      <c r="AB76" s="24">
        <f t="shared" si="6"/>
        <v>1</v>
      </c>
      <c r="AC76" s="5" t="s">
        <v>38</v>
      </c>
      <c r="AD76" s="24">
        <f t="shared" si="7"/>
        <v>1</v>
      </c>
      <c r="AE76" s="5" t="s">
        <v>38</v>
      </c>
      <c r="AF76" s="24">
        <f t="shared" si="8"/>
        <v>1</v>
      </c>
      <c r="AG76" s="5" t="s">
        <v>38</v>
      </c>
      <c r="AH76" s="24">
        <f t="shared" si="9"/>
        <v>1</v>
      </c>
      <c r="AI76" s="5" t="s">
        <v>38</v>
      </c>
      <c r="AJ76" s="5" t="s">
        <v>459</v>
      </c>
      <c r="AK76" s="24">
        <f t="shared" si="10"/>
        <v>1</v>
      </c>
      <c r="AL76" s="5" t="s">
        <v>38</v>
      </c>
      <c r="AM76" s="24">
        <f t="shared" si="11"/>
        <v>2</v>
      </c>
      <c r="AN76" s="5" t="s">
        <v>43</v>
      </c>
      <c r="AO76" s="24">
        <f t="shared" si="12"/>
        <v>2</v>
      </c>
      <c r="AP76" s="24">
        <f t="shared" si="13"/>
        <v>7</v>
      </c>
      <c r="AQ76" s="24"/>
      <c r="AR76" s="24"/>
      <c r="AS76" s="24"/>
      <c r="AT76" s="5" t="s">
        <v>43</v>
      </c>
      <c r="AU76" s="5" t="s">
        <v>460</v>
      </c>
      <c r="AV76" s="6" t="s">
        <v>461</v>
      </c>
    </row>
    <row r="77" spans="1:48" ht="14" x14ac:dyDescent="0.15">
      <c r="A77" s="7">
        <v>45639.453764282407</v>
      </c>
      <c r="B77" s="8" t="s">
        <v>109</v>
      </c>
      <c r="C77" s="8" t="s">
        <v>420</v>
      </c>
      <c r="D77" s="8" t="s">
        <v>58</v>
      </c>
      <c r="E77" s="8" t="s">
        <v>30</v>
      </c>
      <c r="F77" s="8" t="s">
        <v>88</v>
      </c>
      <c r="G77" s="8" t="s">
        <v>32</v>
      </c>
      <c r="I77" s="8" t="s">
        <v>81</v>
      </c>
      <c r="J77" s="8" t="s">
        <v>68</v>
      </c>
      <c r="K77" s="8" t="s">
        <v>50</v>
      </c>
      <c r="L77" s="8">
        <f t="shared" si="14"/>
        <v>2</v>
      </c>
      <c r="M77" s="8" t="s">
        <v>74</v>
      </c>
      <c r="N77" s="25">
        <f t="shared" si="0"/>
        <v>1</v>
      </c>
      <c r="O77" s="8" t="s">
        <v>38</v>
      </c>
      <c r="P77" s="8" t="s">
        <v>462</v>
      </c>
      <c r="Q77" s="25">
        <f t="shared" si="1"/>
        <v>0</v>
      </c>
      <c r="R77" s="8" t="s">
        <v>37</v>
      </c>
      <c r="S77" s="25">
        <f t="shared" si="2"/>
        <v>1</v>
      </c>
      <c r="T77" s="8" t="s">
        <v>38</v>
      </c>
      <c r="U77" s="8" t="s">
        <v>463</v>
      </c>
      <c r="V77" s="25">
        <f t="shared" si="3"/>
        <v>1</v>
      </c>
      <c r="W77" s="8" t="s">
        <v>38</v>
      </c>
      <c r="X77" s="25">
        <f t="shared" si="4"/>
        <v>0</v>
      </c>
      <c r="Y77" s="8" t="s">
        <v>37</v>
      </c>
      <c r="Z77" s="25">
        <f t="shared" si="5"/>
        <v>0</v>
      </c>
      <c r="AA77" s="8" t="s">
        <v>37</v>
      </c>
      <c r="AB77" s="25">
        <f t="shared" si="6"/>
        <v>1</v>
      </c>
      <c r="AC77" s="8" t="s">
        <v>38</v>
      </c>
      <c r="AD77" s="25">
        <f t="shared" si="7"/>
        <v>2</v>
      </c>
      <c r="AE77" s="8" t="s">
        <v>43</v>
      </c>
      <c r="AF77" s="25">
        <f t="shared" si="8"/>
        <v>1</v>
      </c>
      <c r="AG77" s="8" t="s">
        <v>38</v>
      </c>
      <c r="AH77" s="25">
        <f t="shared" si="9"/>
        <v>0</v>
      </c>
      <c r="AI77" s="8" t="s">
        <v>37</v>
      </c>
      <c r="AJ77" s="8" t="s">
        <v>464</v>
      </c>
      <c r="AK77" s="25">
        <f t="shared" si="10"/>
        <v>2</v>
      </c>
      <c r="AL77" s="8" t="s">
        <v>43</v>
      </c>
      <c r="AM77" s="25">
        <f t="shared" si="11"/>
        <v>1</v>
      </c>
      <c r="AN77" s="8" t="s">
        <v>38</v>
      </c>
      <c r="AO77" s="25">
        <f t="shared" si="12"/>
        <v>-1</v>
      </c>
      <c r="AP77" s="25">
        <f t="shared" si="13"/>
        <v>13</v>
      </c>
      <c r="AQ77" s="25"/>
      <c r="AR77" s="25"/>
      <c r="AS77" s="25"/>
      <c r="AT77" s="8" t="s">
        <v>40</v>
      </c>
      <c r="AU77" s="8" t="s">
        <v>465</v>
      </c>
      <c r="AV77" s="9" t="s">
        <v>466</v>
      </c>
    </row>
    <row r="78" spans="1:48" ht="14" x14ac:dyDescent="0.15">
      <c r="A78" s="4">
        <v>45639.457537511575</v>
      </c>
      <c r="B78" s="5" t="s">
        <v>467</v>
      </c>
      <c r="C78" s="5" t="s">
        <v>420</v>
      </c>
      <c r="D78" s="5" t="s">
        <v>58</v>
      </c>
      <c r="E78" s="5" t="s">
        <v>30</v>
      </c>
      <c r="F78" s="5" t="s">
        <v>88</v>
      </c>
      <c r="G78" s="5" t="s">
        <v>48</v>
      </c>
      <c r="I78" s="5" t="s">
        <v>49</v>
      </c>
      <c r="J78" s="5" t="s">
        <v>35</v>
      </c>
      <c r="K78" s="5" t="s">
        <v>50</v>
      </c>
      <c r="L78" s="5">
        <f t="shared" si="14"/>
        <v>1</v>
      </c>
      <c r="M78" s="5" t="s">
        <v>38</v>
      </c>
      <c r="N78" s="24">
        <f t="shared" si="0"/>
        <v>1</v>
      </c>
      <c r="O78" s="5" t="s">
        <v>38</v>
      </c>
      <c r="P78" s="5" t="s">
        <v>468</v>
      </c>
      <c r="Q78" s="24">
        <f t="shared" si="1"/>
        <v>0</v>
      </c>
      <c r="R78" s="5" t="s">
        <v>37</v>
      </c>
      <c r="S78" s="24">
        <f t="shared" si="2"/>
        <v>0</v>
      </c>
      <c r="T78" s="5" t="s">
        <v>37</v>
      </c>
      <c r="U78" s="5" t="s">
        <v>469</v>
      </c>
      <c r="V78" s="24">
        <f t="shared" si="3"/>
        <v>0</v>
      </c>
      <c r="W78" s="5" t="s">
        <v>37</v>
      </c>
      <c r="X78" s="24">
        <f t="shared" si="4"/>
        <v>0</v>
      </c>
      <c r="Y78" s="5" t="s">
        <v>37</v>
      </c>
      <c r="Z78" s="24">
        <f t="shared" si="5"/>
        <v>0</v>
      </c>
      <c r="AA78" s="5" t="s">
        <v>37</v>
      </c>
      <c r="AB78" s="24">
        <f t="shared" si="6"/>
        <v>0</v>
      </c>
      <c r="AC78" s="5" t="s">
        <v>37</v>
      </c>
      <c r="AD78" s="24">
        <f t="shared" si="7"/>
        <v>2</v>
      </c>
      <c r="AE78" s="5" t="s">
        <v>43</v>
      </c>
      <c r="AF78" s="24">
        <f t="shared" si="8"/>
        <v>-1</v>
      </c>
      <c r="AG78" s="5" t="s">
        <v>40</v>
      </c>
      <c r="AH78" s="24">
        <f t="shared" si="9"/>
        <v>-2</v>
      </c>
      <c r="AI78" s="5" t="s">
        <v>53</v>
      </c>
      <c r="AJ78" s="5" t="s">
        <v>470</v>
      </c>
      <c r="AK78" s="24">
        <f t="shared" si="10"/>
        <v>0</v>
      </c>
      <c r="AL78" s="5" t="s">
        <v>37</v>
      </c>
      <c r="AM78" s="24">
        <f t="shared" si="11"/>
        <v>-1</v>
      </c>
      <c r="AN78" s="5" t="s">
        <v>40</v>
      </c>
      <c r="AO78" s="24">
        <f t="shared" si="12"/>
        <v>2</v>
      </c>
      <c r="AP78" s="24">
        <f t="shared" si="13"/>
        <v>-2</v>
      </c>
      <c r="AQ78" s="24"/>
      <c r="AR78" s="24"/>
      <c r="AS78" s="24"/>
      <c r="AT78" s="5" t="s">
        <v>43</v>
      </c>
      <c r="AU78" s="5" t="s">
        <v>471</v>
      </c>
      <c r="AV78" s="6" t="s">
        <v>472</v>
      </c>
    </row>
    <row r="79" spans="1:48" ht="14" x14ac:dyDescent="0.15">
      <c r="A79" s="7">
        <v>45639.458701747688</v>
      </c>
      <c r="B79" s="8" t="s">
        <v>283</v>
      </c>
      <c r="C79" s="8" t="s">
        <v>420</v>
      </c>
      <c r="D79" s="8" t="s">
        <v>29</v>
      </c>
      <c r="E79" s="8" t="s">
        <v>30</v>
      </c>
      <c r="F79" s="8" t="s">
        <v>88</v>
      </c>
      <c r="G79" s="8" t="s">
        <v>48</v>
      </c>
      <c r="H79" s="8" t="s">
        <v>473</v>
      </c>
      <c r="I79" s="8" t="s">
        <v>277</v>
      </c>
      <c r="J79" s="8" t="s">
        <v>122</v>
      </c>
      <c r="K79" s="8" t="s">
        <v>50</v>
      </c>
      <c r="L79" s="8">
        <f t="shared" si="14"/>
        <v>0</v>
      </c>
      <c r="M79" s="8" t="s">
        <v>37</v>
      </c>
      <c r="N79" s="25">
        <f t="shared" si="0"/>
        <v>2</v>
      </c>
      <c r="O79" s="8" t="s">
        <v>43</v>
      </c>
      <c r="P79" s="8" t="s">
        <v>474</v>
      </c>
      <c r="Q79" s="25">
        <f t="shared" si="1"/>
        <v>-1</v>
      </c>
      <c r="R79" s="8" t="s">
        <v>40</v>
      </c>
      <c r="S79" s="25">
        <f t="shared" si="2"/>
        <v>1</v>
      </c>
      <c r="T79" s="8" t="s">
        <v>38</v>
      </c>
      <c r="U79" s="8" t="s">
        <v>475</v>
      </c>
      <c r="V79" s="25">
        <f t="shared" si="3"/>
        <v>1</v>
      </c>
      <c r="W79" s="8" t="s">
        <v>38</v>
      </c>
      <c r="X79" s="25">
        <f t="shared" si="4"/>
        <v>0</v>
      </c>
      <c r="Y79" s="8" t="s">
        <v>37</v>
      </c>
      <c r="Z79" s="25">
        <f t="shared" si="5"/>
        <v>1</v>
      </c>
      <c r="AA79" s="8" t="s">
        <v>38</v>
      </c>
      <c r="AB79" s="25">
        <f t="shared" si="6"/>
        <v>1</v>
      </c>
      <c r="AC79" s="8" t="s">
        <v>38</v>
      </c>
      <c r="AD79" s="25">
        <f t="shared" si="7"/>
        <v>1</v>
      </c>
      <c r="AE79" s="8" t="s">
        <v>38</v>
      </c>
      <c r="AF79" s="25">
        <f t="shared" si="8"/>
        <v>-1</v>
      </c>
      <c r="AG79" s="8" t="s">
        <v>40</v>
      </c>
      <c r="AH79" s="25">
        <f t="shared" si="9"/>
        <v>1</v>
      </c>
      <c r="AI79" s="8" t="s">
        <v>38</v>
      </c>
      <c r="AJ79" s="8" t="s">
        <v>476</v>
      </c>
      <c r="AK79" s="25">
        <f t="shared" si="10"/>
        <v>1</v>
      </c>
      <c r="AL79" s="8" t="s">
        <v>38</v>
      </c>
      <c r="AM79" s="25">
        <f t="shared" si="11"/>
        <v>0</v>
      </c>
      <c r="AN79" s="8" t="s">
        <v>37</v>
      </c>
      <c r="AO79" s="25">
        <f t="shared" si="12"/>
        <v>1</v>
      </c>
      <c r="AP79" s="25">
        <f t="shared" si="13"/>
        <v>6</v>
      </c>
      <c r="AQ79" s="25"/>
      <c r="AR79" s="25"/>
      <c r="AS79" s="25"/>
      <c r="AT79" s="8" t="s">
        <v>38</v>
      </c>
      <c r="AU79" s="8" t="s">
        <v>477</v>
      </c>
      <c r="AV79" s="9" t="s">
        <v>128</v>
      </c>
    </row>
    <row r="80" spans="1:48" ht="14" x14ac:dyDescent="0.15">
      <c r="A80" s="4">
        <v>45639.459603935189</v>
      </c>
      <c r="B80" s="5" t="s">
        <v>478</v>
      </c>
      <c r="C80" s="5" t="s">
        <v>420</v>
      </c>
      <c r="D80" s="5" t="s">
        <v>58</v>
      </c>
      <c r="E80" s="5" t="s">
        <v>30</v>
      </c>
      <c r="F80" s="5" t="s">
        <v>88</v>
      </c>
      <c r="G80" s="5" t="s">
        <v>48</v>
      </c>
      <c r="H80" s="5" t="s">
        <v>479</v>
      </c>
      <c r="I80" s="5" t="s">
        <v>480</v>
      </c>
      <c r="J80" s="5" t="s">
        <v>35</v>
      </c>
      <c r="K80" s="5" t="s">
        <v>90</v>
      </c>
      <c r="L80" s="5">
        <f t="shared" si="14"/>
        <v>2</v>
      </c>
      <c r="M80" s="5" t="s">
        <v>74</v>
      </c>
      <c r="N80" s="24">
        <f t="shared" si="0"/>
        <v>1</v>
      </c>
      <c r="O80" s="5" t="s">
        <v>38</v>
      </c>
      <c r="P80" s="5" t="s">
        <v>481</v>
      </c>
      <c r="Q80" s="24">
        <f t="shared" si="1"/>
        <v>1</v>
      </c>
      <c r="R80" s="5" t="s">
        <v>38</v>
      </c>
      <c r="S80" s="24">
        <f t="shared" si="2"/>
        <v>1</v>
      </c>
      <c r="T80" s="5" t="s">
        <v>38</v>
      </c>
      <c r="U80" s="5" t="s">
        <v>482</v>
      </c>
      <c r="V80" s="24">
        <f t="shared" si="3"/>
        <v>1</v>
      </c>
      <c r="W80" s="5" t="s">
        <v>38</v>
      </c>
      <c r="X80" s="24">
        <f t="shared" si="4"/>
        <v>1</v>
      </c>
      <c r="Y80" s="5" t="s">
        <v>38</v>
      </c>
      <c r="Z80" s="24">
        <f t="shared" si="5"/>
        <v>1</v>
      </c>
      <c r="AA80" s="5" t="s">
        <v>38</v>
      </c>
      <c r="AB80" s="24">
        <f t="shared" si="6"/>
        <v>2</v>
      </c>
      <c r="AC80" s="5" t="s">
        <v>43</v>
      </c>
      <c r="AD80" s="24">
        <f t="shared" si="7"/>
        <v>1</v>
      </c>
      <c r="AE80" s="5" t="s">
        <v>38</v>
      </c>
      <c r="AF80" s="24">
        <f t="shared" si="8"/>
        <v>2</v>
      </c>
      <c r="AG80" s="5" t="s">
        <v>43</v>
      </c>
      <c r="AH80" s="24">
        <f t="shared" si="9"/>
        <v>2</v>
      </c>
      <c r="AI80" s="5" t="s">
        <v>43</v>
      </c>
      <c r="AJ80" s="5" t="s">
        <v>483</v>
      </c>
      <c r="AK80" s="24">
        <f t="shared" si="10"/>
        <v>2</v>
      </c>
      <c r="AL80" s="5" t="s">
        <v>43</v>
      </c>
      <c r="AM80" s="24">
        <f t="shared" si="11"/>
        <v>2</v>
      </c>
      <c r="AN80" s="5" t="s">
        <v>43</v>
      </c>
      <c r="AO80" s="24">
        <f t="shared" si="12"/>
        <v>-2</v>
      </c>
      <c r="AP80" s="24">
        <f t="shared" si="13"/>
        <v>21</v>
      </c>
      <c r="AQ80" s="24"/>
      <c r="AR80" s="24"/>
      <c r="AS80" s="24"/>
      <c r="AT80" s="5" t="s">
        <v>53</v>
      </c>
      <c r="AU80" s="5" t="s">
        <v>484</v>
      </c>
      <c r="AV80" s="6" t="s">
        <v>485</v>
      </c>
    </row>
    <row r="81" spans="1:48" ht="14" x14ac:dyDescent="0.15">
      <c r="A81" s="7">
        <v>45639.46015543981</v>
      </c>
      <c r="B81" s="8" t="s">
        <v>486</v>
      </c>
      <c r="C81" s="8" t="s">
        <v>420</v>
      </c>
      <c r="D81" s="8" t="s">
        <v>58</v>
      </c>
      <c r="E81" s="8" t="s">
        <v>30</v>
      </c>
      <c r="F81" s="8" t="s">
        <v>88</v>
      </c>
      <c r="G81" s="8" t="s">
        <v>32</v>
      </c>
      <c r="H81" s="8" t="s">
        <v>487</v>
      </c>
      <c r="I81" s="8" t="s">
        <v>49</v>
      </c>
      <c r="J81" s="8" t="s">
        <v>34</v>
      </c>
      <c r="K81" s="8" t="s">
        <v>60</v>
      </c>
      <c r="L81" s="8">
        <f t="shared" si="14"/>
        <v>1</v>
      </c>
      <c r="M81" s="8" t="s">
        <v>38</v>
      </c>
      <c r="N81" s="25">
        <f t="shared" si="0"/>
        <v>1</v>
      </c>
      <c r="O81" s="8" t="s">
        <v>38</v>
      </c>
      <c r="P81" s="8" t="s">
        <v>488</v>
      </c>
      <c r="Q81" s="25">
        <f t="shared" si="1"/>
        <v>2</v>
      </c>
      <c r="R81" s="8" t="s">
        <v>43</v>
      </c>
      <c r="S81" s="25">
        <f t="shared" si="2"/>
        <v>1</v>
      </c>
      <c r="T81" s="8" t="s">
        <v>38</v>
      </c>
      <c r="U81" s="8" t="s">
        <v>489</v>
      </c>
      <c r="V81" s="25">
        <f t="shared" si="3"/>
        <v>1</v>
      </c>
      <c r="W81" s="8" t="s">
        <v>38</v>
      </c>
      <c r="X81" s="25">
        <f t="shared" si="4"/>
        <v>0</v>
      </c>
      <c r="Y81" s="8" t="s">
        <v>37</v>
      </c>
      <c r="Z81" s="25">
        <f t="shared" si="5"/>
        <v>2</v>
      </c>
      <c r="AA81" s="8" t="s">
        <v>43</v>
      </c>
      <c r="AB81" s="25">
        <f t="shared" si="6"/>
        <v>2</v>
      </c>
      <c r="AC81" s="8" t="s">
        <v>43</v>
      </c>
      <c r="AD81" s="25">
        <f t="shared" si="7"/>
        <v>-1</v>
      </c>
      <c r="AE81" s="8" t="s">
        <v>40</v>
      </c>
      <c r="AF81" s="25">
        <f t="shared" si="8"/>
        <v>2</v>
      </c>
      <c r="AG81" s="8" t="s">
        <v>43</v>
      </c>
      <c r="AH81" s="25">
        <f t="shared" si="9"/>
        <v>2</v>
      </c>
      <c r="AI81" s="8" t="s">
        <v>43</v>
      </c>
      <c r="AJ81" s="8" t="s">
        <v>490</v>
      </c>
      <c r="AK81" s="25">
        <f t="shared" si="10"/>
        <v>2</v>
      </c>
      <c r="AL81" s="8" t="s">
        <v>43</v>
      </c>
      <c r="AM81" s="25">
        <f t="shared" si="11"/>
        <v>2</v>
      </c>
      <c r="AN81" s="8" t="s">
        <v>43</v>
      </c>
      <c r="AO81" s="25">
        <f t="shared" si="12"/>
        <v>-1</v>
      </c>
      <c r="AP81" s="25">
        <f t="shared" si="13"/>
        <v>18</v>
      </c>
      <c r="AQ81" s="25"/>
      <c r="AR81" s="25"/>
      <c r="AS81" s="25"/>
      <c r="AT81" s="8" t="s">
        <v>40</v>
      </c>
      <c r="AU81" s="8" t="s">
        <v>491</v>
      </c>
      <c r="AV81" s="9" t="s">
        <v>492</v>
      </c>
    </row>
    <row r="82" spans="1:48" ht="14" x14ac:dyDescent="0.15">
      <c r="A82" s="4">
        <v>45639.460695057875</v>
      </c>
      <c r="B82" s="5" t="s">
        <v>182</v>
      </c>
      <c r="C82" s="5" t="s">
        <v>420</v>
      </c>
      <c r="D82" s="5" t="s">
        <v>58</v>
      </c>
      <c r="E82" s="5" t="s">
        <v>30</v>
      </c>
      <c r="F82" s="5" t="s">
        <v>67</v>
      </c>
      <c r="G82" s="5" t="s">
        <v>34</v>
      </c>
      <c r="I82" s="5" t="s">
        <v>277</v>
      </c>
      <c r="J82" s="5" t="s">
        <v>35</v>
      </c>
      <c r="K82" s="5" t="s">
        <v>36</v>
      </c>
      <c r="L82" s="5">
        <f t="shared" si="14"/>
        <v>2</v>
      </c>
      <c r="M82" s="5" t="s">
        <v>74</v>
      </c>
      <c r="N82" s="24">
        <f t="shared" si="0"/>
        <v>1</v>
      </c>
      <c r="O82" s="5" t="s">
        <v>38</v>
      </c>
      <c r="P82" s="5" t="s">
        <v>493</v>
      </c>
      <c r="Q82" s="24">
        <f t="shared" si="1"/>
        <v>1</v>
      </c>
      <c r="R82" s="5" t="s">
        <v>38</v>
      </c>
      <c r="S82" s="24">
        <f t="shared" si="2"/>
        <v>-1</v>
      </c>
      <c r="T82" s="5" t="s">
        <v>40</v>
      </c>
      <c r="U82" s="5" t="s">
        <v>494</v>
      </c>
      <c r="V82" s="24">
        <f t="shared" si="3"/>
        <v>2</v>
      </c>
      <c r="W82" s="5" t="s">
        <v>43</v>
      </c>
      <c r="X82" s="24">
        <f t="shared" si="4"/>
        <v>0</v>
      </c>
      <c r="Y82" s="5" t="s">
        <v>37</v>
      </c>
      <c r="Z82" s="24">
        <f t="shared" si="5"/>
        <v>-1</v>
      </c>
      <c r="AA82" s="5" t="s">
        <v>40</v>
      </c>
      <c r="AB82" s="24">
        <f t="shared" si="6"/>
        <v>-1</v>
      </c>
      <c r="AC82" s="5" t="s">
        <v>40</v>
      </c>
      <c r="AD82" s="24">
        <f t="shared" si="7"/>
        <v>-1</v>
      </c>
      <c r="AE82" s="5" t="s">
        <v>40</v>
      </c>
      <c r="AF82" s="24">
        <f t="shared" si="8"/>
        <v>1</v>
      </c>
      <c r="AG82" s="5" t="s">
        <v>38</v>
      </c>
      <c r="AH82" s="24">
        <f t="shared" si="9"/>
        <v>-1</v>
      </c>
      <c r="AI82" s="5" t="s">
        <v>40</v>
      </c>
      <c r="AJ82" s="5" t="s">
        <v>495</v>
      </c>
      <c r="AK82" s="24">
        <f t="shared" si="10"/>
        <v>2</v>
      </c>
      <c r="AL82" s="5" t="s">
        <v>43</v>
      </c>
      <c r="AM82" s="24">
        <f t="shared" si="11"/>
        <v>2</v>
      </c>
      <c r="AN82" s="5" t="s">
        <v>43</v>
      </c>
      <c r="AO82" s="24">
        <f t="shared" si="12"/>
        <v>-1</v>
      </c>
      <c r="AP82" s="24">
        <f t="shared" si="13"/>
        <v>7</v>
      </c>
      <c r="AQ82" s="24"/>
      <c r="AR82" s="24"/>
      <c r="AS82" s="24"/>
      <c r="AT82" s="5" t="s">
        <v>40</v>
      </c>
      <c r="AU82" s="5" t="s">
        <v>496</v>
      </c>
      <c r="AV82" s="6" t="s">
        <v>497</v>
      </c>
    </row>
    <row r="83" spans="1:48" ht="14" x14ac:dyDescent="0.15">
      <c r="A83" s="7">
        <v>45639.4609571412</v>
      </c>
      <c r="B83" s="8" t="s">
        <v>498</v>
      </c>
      <c r="C83" s="8" t="s">
        <v>420</v>
      </c>
      <c r="D83" s="8" t="s">
        <v>58</v>
      </c>
      <c r="E83" s="8" t="s">
        <v>30</v>
      </c>
      <c r="F83" s="8" t="s">
        <v>88</v>
      </c>
      <c r="G83" s="8" t="s">
        <v>32</v>
      </c>
      <c r="H83" s="8" t="s">
        <v>499</v>
      </c>
      <c r="I83" s="8" t="s">
        <v>81</v>
      </c>
      <c r="J83" s="8" t="s">
        <v>68</v>
      </c>
      <c r="K83" s="8" t="s">
        <v>36</v>
      </c>
      <c r="L83" s="8">
        <f t="shared" si="14"/>
        <v>1</v>
      </c>
      <c r="M83" s="8" t="s">
        <v>38</v>
      </c>
      <c r="N83" s="25">
        <f t="shared" si="0"/>
        <v>-1</v>
      </c>
      <c r="O83" s="8" t="s">
        <v>40</v>
      </c>
      <c r="P83" s="8" t="s">
        <v>500</v>
      </c>
      <c r="Q83" s="25">
        <f t="shared" si="1"/>
        <v>0</v>
      </c>
      <c r="R83" s="8" t="s">
        <v>37</v>
      </c>
      <c r="S83" s="25">
        <f t="shared" si="2"/>
        <v>1</v>
      </c>
      <c r="T83" s="8" t="s">
        <v>38</v>
      </c>
      <c r="U83" s="8" t="s">
        <v>501</v>
      </c>
      <c r="V83" s="25">
        <f t="shared" si="3"/>
        <v>1</v>
      </c>
      <c r="W83" s="8" t="s">
        <v>38</v>
      </c>
      <c r="X83" s="25">
        <f t="shared" si="4"/>
        <v>1</v>
      </c>
      <c r="Y83" s="8" t="s">
        <v>38</v>
      </c>
      <c r="Z83" s="25">
        <f t="shared" si="5"/>
        <v>1</v>
      </c>
      <c r="AA83" s="8" t="s">
        <v>38</v>
      </c>
      <c r="AB83" s="25">
        <f t="shared" si="6"/>
        <v>2</v>
      </c>
      <c r="AC83" s="8" t="s">
        <v>43</v>
      </c>
      <c r="AD83" s="25">
        <f t="shared" si="7"/>
        <v>2</v>
      </c>
      <c r="AE83" s="8" t="s">
        <v>43</v>
      </c>
      <c r="AF83" s="25">
        <f t="shared" si="8"/>
        <v>0</v>
      </c>
      <c r="AG83" s="8" t="s">
        <v>37</v>
      </c>
      <c r="AH83" s="25">
        <f t="shared" si="9"/>
        <v>1</v>
      </c>
      <c r="AI83" s="8" t="s">
        <v>38</v>
      </c>
      <c r="AJ83" s="8" t="s">
        <v>502</v>
      </c>
      <c r="AK83" s="25">
        <f t="shared" si="10"/>
        <v>1</v>
      </c>
      <c r="AL83" s="8" t="s">
        <v>38</v>
      </c>
      <c r="AM83" s="25">
        <f t="shared" si="11"/>
        <v>0</v>
      </c>
      <c r="AN83" s="8" t="s">
        <v>37</v>
      </c>
      <c r="AO83" s="25">
        <f t="shared" si="12"/>
        <v>-1</v>
      </c>
      <c r="AP83" s="25">
        <f t="shared" si="13"/>
        <v>11</v>
      </c>
      <c r="AQ83" s="25"/>
      <c r="AR83" s="25"/>
      <c r="AS83" s="25"/>
      <c r="AT83" s="8" t="s">
        <v>40</v>
      </c>
      <c r="AU83" s="8" t="s">
        <v>503</v>
      </c>
      <c r="AV83" s="9" t="s">
        <v>504</v>
      </c>
    </row>
    <row r="84" spans="1:48" ht="14" x14ac:dyDescent="0.15">
      <c r="A84" s="4">
        <v>45639.462307870373</v>
      </c>
      <c r="B84" s="5" t="s">
        <v>27</v>
      </c>
      <c r="C84" s="5" t="s">
        <v>420</v>
      </c>
      <c r="D84" s="5" t="s">
        <v>29</v>
      </c>
      <c r="E84" s="5" t="s">
        <v>30</v>
      </c>
      <c r="F84" s="5" t="s">
        <v>34</v>
      </c>
      <c r="G84" s="5" t="s">
        <v>32</v>
      </c>
      <c r="H84" s="5" t="s">
        <v>505</v>
      </c>
      <c r="I84" s="5" t="s">
        <v>34</v>
      </c>
      <c r="J84" s="5" t="s">
        <v>122</v>
      </c>
      <c r="K84" s="5" t="s">
        <v>36</v>
      </c>
      <c r="L84" s="5">
        <f t="shared" si="14"/>
        <v>1</v>
      </c>
      <c r="M84" s="5" t="s">
        <v>38</v>
      </c>
      <c r="N84" s="24">
        <f t="shared" si="0"/>
        <v>1</v>
      </c>
      <c r="O84" s="5" t="s">
        <v>38</v>
      </c>
      <c r="P84" s="5" t="s">
        <v>506</v>
      </c>
      <c r="Q84" s="24">
        <f t="shared" si="1"/>
        <v>1</v>
      </c>
      <c r="R84" s="5" t="s">
        <v>38</v>
      </c>
      <c r="S84" s="24">
        <f t="shared" si="2"/>
        <v>1</v>
      </c>
      <c r="T84" s="5" t="s">
        <v>38</v>
      </c>
      <c r="U84" s="5" t="s">
        <v>507</v>
      </c>
      <c r="V84" s="24">
        <f t="shared" si="3"/>
        <v>1</v>
      </c>
      <c r="W84" s="5" t="s">
        <v>38</v>
      </c>
      <c r="X84" s="24">
        <f t="shared" si="4"/>
        <v>-1</v>
      </c>
      <c r="Y84" s="5" t="s">
        <v>40</v>
      </c>
      <c r="Z84" s="24">
        <f t="shared" si="5"/>
        <v>1</v>
      </c>
      <c r="AA84" s="5" t="s">
        <v>38</v>
      </c>
      <c r="AB84" s="24">
        <f t="shared" si="6"/>
        <v>1</v>
      </c>
      <c r="AC84" s="5" t="s">
        <v>38</v>
      </c>
      <c r="AD84" s="24">
        <f t="shared" si="7"/>
        <v>1</v>
      </c>
      <c r="AE84" s="5" t="s">
        <v>38</v>
      </c>
      <c r="AF84" s="24">
        <f t="shared" si="8"/>
        <v>0</v>
      </c>
      <c r="AG84" s="5" t="s">
        <v>37</v>
      </c>
      <c r="AH84" s="24">
        <f t="shared" si="9"/>
        <v>1</v>
      </c>
      <c r="AI84" s="5" t="s">
        <v>38</v>
      </c>
      <c r="AJ84" s="5" t="s">
        <v>508</v>
      </c>
      <c r="AK84" s="24">
        <f t="shared" si="10"/>
        <v>1</v>
      </c>
      <c r="AL84" s="5" t="s">
        <v>38</v>
      </c>
      <c r="AM84" s="24">
        <f t="shared" si="11"/>
        <v>0</v>
      </c>
      <c r="AN84" s="5" t="s">
        <v>37</v>
      </c>
      <c r="AO84" s="24">
        <f t="shared" si="12"/>
        <v>-1</v>
      </c>
      <c r="AP84" s="24">
        <f t="shared" si="13"/>
        <v>10</v>
      </c>
      <c r="AQ84" s="24"/>
      <c r="AR84" s="24"/>
      <c r="AS84" s="24"/>
      <c r="AT84" s="5" t="s">
        <v>40</v>
      </c>
      <c r="AU84" s="5" t="s">
        <v>509</v>
      </c>
      <c r="AV84" s="6" t="s">
        <v>510</v>
      </c>
    </row>
    <row r="85" spans="1:48" ht="14" x14ac:dyDescent="0.15">
      <c r="A85" s="7">
        <v>45639.463467152775</v>
      </c>
      <c r="B85" s="8" t="s">
        <v>57</v>
      </c>
      <c r="C85" s="8" t="s">
        <v>420</v>
      </c>
      <c r="D85" s="8" t="s">
        <v>58</v>
      </c>
      <c r="E85" s="8" t="s">
        <v>116</v>
      </c>
      <c r="F85" s="8" t="s">
        <v>47</v>
      </c>
      <c r="G85" s="8" t="s">
        <v>48</v>
      </c>
      <c r="I85" s="8" t="s">
        <v>480</v>
      </c>
      <c r="J85" s="8" t="s">
        <v>68</v>
      </c>
      <c r="K85" s="8" t="s">
        <v>36</v>
      </c>
      <c r="L85" s="8">
        <f t="shared" si="14"/>
        <v>2</v>
      </c>
      <c r="M85" s="8" t="s">
        <v>74</v>
      </c>
      <c r="N85" s="25">
        <f t="shared" si="0"/>
        <v>1</v>
      </c>
      <c r="O85" s="8" t="s">
        <v>38</v>
      </c>
      <c r="P85" s="8" t="s">
        <v>511</v>
      </c>
      <c r="Q85" s="25">
        <f t="shared" si="1"/>
        <v>1</v>
      </c>
      <c r="R85" s="8" t="s">
        <v>38</v>
      </c>
      <c r="S85" s="25">
        <f t="shared" si="2"/>
        <v>-1</v>
      </c>
      <c r="T85" s="8" t="s">
        <v>40</v>
      </c>
      <c r="U85" s="8" t="s">
        <v>512</v>
      </c>
      <c r="V85" s="25">
        <f t="shared" si="3"/>
        <v>-1</v>
      </c>
      <c r="W85" s="8" t="s">
        <v>40</v>
      </c>
      <c r="X85" s="25">
        <f t="shared" si="4"/>
        <v>-1</v>
      </c>
      <c r="Y85" s="8" t="s">
        <v>40</v>
      </c>
      <c r="Z85" s="25">
        <f t="shared" si="5"/>
        <v>1</v>
      </c>
      <c r="AA85" s="8" t="s">
        <v>38</v>
      </c>
      <c r="AB85" s="25">
        <f t="shared" si="6"/>
        <v>1</v>
      </c>
      <c r="AC85" s="8" t="s">
        <v>38</v>
      </c>
      <c r="AD85" s="25">
        <f t="shared" si="7"/>
        <v>-1</v>
      </c>
      <c r="AE85" s="8" t="s">
        <v>40</v>
      </c>
      <c r="AF85" s="25">
        <f t="shared" si="8"/>
        <v>1</v>
      </c>
      <c r="AG85" s="8" t="s">
        <v>38</v>
      </c>
      <c r="AH85" s="25">
        <f t="shared" si="9"/>
        <v>1</v>
      </c>
      <c r="AI85" s="8" t="s">
        <v>38</v>
      </c>
      <c r="AJ85" s="8" t="s">
        <v>513</v>
      </c>
      <c r="AK85" s="25">
        <f t="shared" si="10"/>
        <v>1</v>
      </c>
      <c r="AL85" s="8" t="s">
        <v>38</v>
      </c>
      <c r="AM85" s="25">
        <f t="shared" si="11"/>
        <v>1</v>
      </c>
      <c r="AN85" s="8" t="s">
        <v>38</v>
      </c>
      <c r="AO85" s="25">
        <f t="shared" si="12"/>
        <v>-1</v>
      </c>
      <c r="AP85" s="25">
        <f t="shared" si="13"/>
        <v>7</v>
      </c>
      <c r="AQ85" s="25"/>
      <c r="AR85" s="25"/>
      <c r="AS85" s="25"/>
      <c r="AT85" s="8" t="s">
        <v>40</v>
      </c>
      <c r="AU85" s="8" t="s">
        <v>514</v>
      </c>
      <c r="AV85" s="9" t="s">
        <v>65</v>
      </c>
    </row>
    <row r="86" spans="1:48" ht="14" x14ac:dyDescent="0.15">
      <c r="A86" s="4">
        <v>45639.574156145834</v>
      </c>
      <c r="B86" s="5" t="s">
        <v>57</v>
      </c>
      <c r="C86" s="5" t="s">
        <v>420</v>
      </c>
      <c r="D86" s="5" t="s">
        <v>58</v>
      </c>
      <c r="E86" s="5" t="s">
        <v>30</v>
      </c>
      <c r="F86" s="5" t="s">
        <v>88</v>
      </c>
      <c r="G86" s="5" t="s">
        <v>48</v>
      </c>
      <c r="I86" s="5" t="s">
        <v>104</v>
      </c>
      <c r="J86" s="5" t="s">
        <v>35</v>
      </c>
      <c r="K86" s="5" t="s">
        <v>50</v>
      </c>
      <c r="L86" s="5">
        <f t="shared" si="14"/>
        <v>1</v>
      </c>
      <c r="M86" s="5" t="s">
        <v>38</v>
      </c>
      <c r="N86" s="24">
        <f t="shared" si="0"/>
        <v>2</v>
      </c>
      <c r="O86" s="5" t="s">
        <v>43</v>
      </c>
      <c r="P86" s="5" t="s">
        <v>515</v>
      </c>
      <c r="Q86" s="24">
        <f t="shared" si="1"/>
        <v>2</v>
      </c>
      <c r="R86" s="5" t="s">
        <v>43</v>
      </c>
      <c r="S86" s="24">
        <f t="shared" si="2"/>
        <v>1</v>
      </c>
      <c r="T86" s="5" t="s">
        <v>38</v>
      </c>
      <c r="U86" s="5" t="s">
        <v>516</v>
      </c>
      <c r="V86" s="24">
        <f t="shared" si="3"/>
        <v>2</v>
      </c>
      <c r="W86" s="5" t="s">
        <v>43</v>
      </c>
      <c r="X86" s="24">
        <f t="shared" si="4"/>
        <v>2</v>
      </c>
      <c r="Y86" s="5" t="s">
        <v>43</v>
      </c>
      <c r="Z86" s="24">
        <f t="shared" si="5"/>
        <v>1</v>
      </c>
      <c r="AA86" s="5" t="s">
        <v>38</v>
      </c>
      <c r="AB86" s="24">
        <f t="shared" si="6"/>
        <v>2</v>
      </c>
      <c r="AC86" s="5" t="s">
        <v>43</v>
      </c>
      <c r="AD86" s="24">
        <f t="shared" si="7"/>
        <v>2</v>
      </c>
      <c r="AE86" s="5" t="s">
        <v>43</v>
      </c>
      <c r="AF86" s="24">
        <f t="shared" si="8"/>
        <v>1</v>
      </c>
      <c r="AG86" s="5" t="s">
        <v>38</v>
      </c>
      <c r="AH86" s="24">
        <f t="shared" si="9"/>
        <v>1</v>
      </c>
      <c r="AI86" s="5" t="s">
        <v>38</v>
      </c>
      <c r="AJ86" s="5" t="s">
        <v>517</v>
      </c>
      <c r="AK86" s="24">
        <f t="shared" si="10"/>
        <v>2</v>
      </c>
      <c r="AL86" s="5" t="s">
        <v>43</v>
      </c>
      <c r="AM86" s="24">
        <f t="shared" si="11"/>
        <v>2</v>
      </c>
      <c r="AN86" s="5" t="s">
        <v>43</v>
      </c>
      <c r="AO86" s="24">
        <f t="shared" si="12"/>
        <v>-2</v>
      </c>
      <c r="AP86" s="24">
        <f t="shared" si="13"/>
        <v>23</v>
      </c>
      <c r="AQ86" s="24"/>
      <c r="AR86" s="24"/>
      <c r="AS86" s="24"/>
      <c r="AT86" s="5" t="s">
        <v>53</v>
      </c>
      <c r="AU86" s="5" t="s">
        <v>518</v>
      </c>
      <c r="AV86" s="6" t="s">
        <v>519</v>
      </c>
    </row>
    <row r="87" spans="1:48" ht="14" x14ac:dyDescent="0.15">
      <c r="A87" s="7">
        <v>45639.57941875</v>
      </c>
      <c r="B87" s="8" t="s">
        <v>57</v>
      </c>
      <c r="C87" s="8" t="s">
        <v>420</v>
      </c>
      <c r="D87" s="8" t="s">
        <v>58</v>
      </c>
      <c r="E87" s="8" t="s">
        <v>116</v>
      </c>
      <c r="F87" s="8" t="s">
        <v>47</v>
      </c>
      <c r="G87" s="8" t="s">
        <v>48</v>
      </c>
      <c r="I87" s="8" t="s">
        <v>245</v>
      </c>
      <c r="J87" s="8" t="s">
        <v>35</v>
      </c>
      <c r="K87" s="8" t="s">
        <v>123</v>
      </c>
      <c r="L87" s="8">
        <f t="shared" si="14"/>
        <v>2</v>
      </c>
      <c r="M87" s="8" t="s">
        <v>74</v>
      </c>
      <c r="N87" s="25">
        <f t="shared" si="0"/>
        <v>2</v>
      </c>
      <c r="O87" s="8" t="s">
        <v>43</v>
      </c>
      <c r="P87" s="8" t="s">
        <v>520</v>
      </c>
      <c r="Q87" s="25">
        <f t="shared" si="1"/>
        <v>2</v>
      </c>
      <c r="R87" s="8" t="s">
        <v>43</v>
      </c>
      <c r="S87" s="25">
        <f t="shared" si="2"/>
        <v>2</v>
      </c>
      <c r="T87" s="8" t="s">
        <v>43</v>
      </c>
      <c r="U87" s="8" t="s">
        <v>521</v>
      </c>
      <c r="V87" s="25">
        <f t="shared" si="3"/>
        <v>2</v>
      </c>
      <c r="W87" s="8" t="s">
        <v>43</v>
      </c>
      <c r="X87" s="25">
        <f t="shared" si="4"/>
        <v>2</v>
      </c>
      <c r="Y87" s="8" t="s">
        <v>43</v>
      </c>
      <c r="Z87" s="25">
        <f t="shared" si="5"/>
        <v>2</v>
      </c>
      <c r="AA87" s="8" t="s">
        <v>43</v>
      </c>
      <c r="AB87" s="25">
        <f t="shared" si="6"/>
        <v>2</v>
      </c>
      <c r="AC87" s="8" t="s">
        <v>43</v>
      </c>
      <c r="AD87" s="25">
        <f t="shared" si="7"/>
        <v>1</v>
      </c>
      <c r="AE87" s="8" t="s">
        <v>38</v>
      </c>
      <c r="AF87" s="25">
        <f t="shared" si="8"/>
        <v>2</v>
      </c>
      <c r="AG87" s="8" t="s">
        <v>43</v>
      </c>
      <c r="AH87" s="25">
        <f t="shared" si="9"/>
        <v>2</v>
      </c>
      <c r="AI87" s="8" t="s">
        <v>43</v>
      </c>
      <c r="AJ87" s="8" t="s">
        <v>522</v>
      </c>
      <c r="AK87" s="25">
        <f t="shared" si="10"/>
        <v>2</v>
      </c>
      <c r="AL87" s="8" t="s">
        <v>43</v>
      </c>
      <c r="AM87" s="25">
        <f t="shared" si="11"/>
        <v>1</v>
      </c>
      <c r="AN87" s="8" t="s">
        <v>38</v>
      </c>
      <c r="AO87" s="25">
        <f t="shared" si="12"/>
        <v>-1</v>
      </c>
      <c r="AP87" s="25">
        <f t="shared" si="13"/>
        <v>25</v>
      </c>
      <c r="AQ87" s="25"/>
      <c r="AR87" s="25"/>
      <c r="AS87" s="25"/>
      <c r="AT87" s="8" t="s">
        <v>40</v>
      </c>
      <c r="AU87" s="8" t="s">
        <v>523</v>
      </c>
    </row>
    <row r="88" spans="1:48" ht="14" x14ac:dyDescent="0.15">
      <c r="A88" s="4">
        <v>45639.579726053242</v>
      </c>
      <c r="B88" s="5" t="s">
        <v>524</v>
      </c>
      <c r="C88" s="5" t="s">
        <v>420</v>
      </c>
      <c r="D88" s="5" t="s">
        <v>58</v>
      </c>
      <c r="E88" s="5" t="s">
        <v>30</v>
      </c>
      <c r="F88" s="5" t="s">
        <v>88</v>
      </c>
      <c r="G88" s="5" t="s">
        <v>48</v>
      </c>
      <c r="I88" s="5" t="s">
        <v>49</v>
      </c>
      <c r="J88" s="5" t="s">
        <v>122</v>
      </c>
      <c r="K88" s="5" t="s">
        <v>90</v>
      </c>
      <c r="L88" s="5">
        <f t="shared" si="14"/>
        <v>1</v>
      </c>
      <c r="M88" s="5" t="s">
        <v>38</v>
      </c>
      <c r="N88" s="24">
        <f t="shared" si="0"/>
        <v>1</v>
      </c>
      <c r="O88" s="5" t="s">
        <v>38</v>
      </c>
      <c r="P88" s="5" t="s">
        <v>525</v>
      </c>
      <c r="Q88" s="24">
        <f t="shared" si="1"/>
        <v>0</v>
      </c>
      <c r="R88" s="5" t="s">
        <v>37</v>
      </c>
      <c r="S88" s="24">
        <f t="shared" si="2"/>
        <v>2</v>
      </c>
      <c r="T88" s="5" t="s">
        <v>43</v>
      </c>
      <c r="U88" s="5" t="s">
        <v>526</v>
      </c>
      <c r="V88" s="24">
        <f t="shared" si="3"/>
        <v>2</v>
      </c>
      <c r="W88" s="5" t="s">
        <v>43</v>
      </c>
      <c r="X88" s="24">
        <f t="shared" si="4"/>
        <v>2</v>
      </c>
      <c r="Y88" s="5" t="s">
        <v>43</v>
      </c>
      <c r="Z88" s="24">
        <f t="shared" si="5"/>
        <v>1</v>
      </c>
      <c r="AA88" s="5" t="s">
        <v>38</v>
      </c>
      <c r="AB88" s="24">
        <f t="shared" si="6"/>
        <v>1</v>
      </c>
      <c r="AC88" s="5" t="s">
        <v>38</v>
      </c>
      <c r="AD88" s="24">
        <f t="shared" si="7"/>
        <v>-1</v>
      </c>
      <c r="AE88" s="5" t="s">
        <v>40</v>
      </c>
      <c r="AF88" s="24">
        <f t="shared" si="8"/>
        <v>0</v>
      </c>
      <c r="AG88" s="5" t="s">
        <v>37</v>
      </c>
      <c r="AH88" s="24">
        <f t="shared" si="9"/>
        <v>2</v>
      </c>
      <c r="AI88" s="5" t="s">
        <v>43</v>
      </c>
      <c r="AJ88" s="5" t="s">
        <v>527</v>
      </c>
      <c r="AK88" s="24">
        <f t="shared" si="10"/>
        <v>2</v>
      </c>
      <c r="AL88" s="5" t="s">
        <v>43</v>
      </c>
      <c r="AM88" s="24">
        <f t="shared" si="11"/>
        <v>-1</v>
      </c>
      <c r="AN88" s="5" t="s">
        <v>40</v>
      </c>
      <c r="AO88" s="24">
        <f t="shared" si="12"/>
        <v>-1</v>
      </c>
      <c r="AP88" s="24">
        <f t="shared" si="13"/>
        <v>13</v>
      </c>
      <c r="AQ88" s="24"/>
      <c r="AR88" s="24"/>
      <c r="AS88" s="24"/>
      <c r="AT88" s="5" t="s">
        <v>40</v>
      </c>
      <c r="AU88" s="5" t="s">
        <v>528</v>
      </c>
    </row>
    <row r="89" spans="1:48" ht="14" x14ac:dyDescent="0.15">
      <c r="A89" s="7">
        <v>45639.580010347221</v>
      </c>
      <c r="B89" s="8" t="s">
        <v>529</v>
      </c>
      <c r="C89" s="8" t="s">
        <v>420</v>
      </c>
      <c r="D89" s="8" t="s">
        <v>58</v>
      </c>
      <c r="E89" s="8" t="s">
        <v>30</v>
      </c>
      <c r="F89" s="8" t="s">
        <v>88</v>
      </c>
      <c r="G89" s="8" t="s">
        <v>48</v>
      </c>
      <c r="I89" s="8" t="s">
        <v>34</v>
      </c>
      <c r="J89" s="8" t="s">
        <v>68</v>
      </c>
      <c r="K89" s="8" t="s">
        <v>50</v>
      </c>
      <c r="L89" s="8">
        <f t="shared" si="14"/>
        <v>2</v>
      </c>
      <c r="M89" s="8" t="s">
        <v>74</v>
      </c>
      <c r="N89" s="25">
        <f t="shared" si="0"/>
        <v>2</v>
      </c>
      <c r="O89" s="8" t="s">
        <v>43</v>
      </c>
      <c r="P89" s="8" t="s">
        <v>530</v>
      </c>
      <c r="Q89" s="25">
        <f t="shared" si="1"/>
        <v>0</v>
      </c>
      <c r="R89" s="8" t="s">
        <v>37</v>
      </c>
      <c r="S89" s="25">
        <f t="shared" si="2"/>
        <v>2</v>
      </c>
      <c r="T89" s="8" t="s">
        <v>43</v>
      </c>
      <c r="U89" s="8" t="s">
        <v>531</v>
      </c>
      <c r="V89" s="25">
        <f t="shared" si="3"/>
        <v>2</v>
      </c>
      <c r="W89" s="8" t="s">
        <v>43</v>
      </c>
      <c r="X89" s="25">
        <f t="shared" si="4"/>
        <v>1</v>
      </c>
      <c r="Y89" s="8" t="s">
        <v>38</v>
      </c>
      <c r="Z89" s="25">
        <f t="shared" si="5"/>
        <v>2</v>
      </c>
      <c r="AA89" s="8" t="s">
        <v>43</v>
      </c>
      <c r="AB89" s="25">
        <f t="shared" si="6"/>
        <v>1</v>
      </c>
      <c r="AC89" s="8" t="s">
        <v>38</v>
      </c>
      <c r="AD89" s="25">
        <f t="shared" si="7"/>
        <v>2</v>
      </c>
      <c r="AE89" s="8" t="s">
        <v>43</v>
      </c>
      <c r="AF89" s="25">
        <f t="shared" si="8"/>
        <v>2</v>
      </c>
      <c r="AG89" s="8" t="s">
        <v>43</v>
      </c>
      <c r="AH89" s="25">
        <f t="shared" si="9"/>
        <v>2</v>
      </c>
      <c r="AI89" s="8" t="s">
        <v>43</v>
      </c>
      <c r="AJ89" s="8" t="s">
        <v>532</v>
      </c>
      <c r="AK89" s="25">
        <f t="shared" si="10"/>
        <v>2</v>
      </c>
      <c r="AL89" s="8" t="s">
        <v>43</v>
      </c>
      <c r="AM89" s="25">
        <f t="shared" si="11"/>
        <v>2</v>
      </c>
      <c r="AN89" s="8" t="s">
        <v>43</v>
      </c>
      <c r="AO89" s="25">
        <f t="shared" si="12"/>
        <v>-2</v>
      </c>
      <c r="AP89" s="25">
        <f t="shared" si="13"/>
        <v>24</v>
      </c>
      <c r="AQ89" s="25"/>
      <c r="AR89" s="25"/>
      <c r="AS89" s="25"/>
      <c r="AT89" s="8" t="s">
        <v>53</v>
      </c>
      <c r="AU89" s="8" t="s">
        <v>533</v>
      </c>
    </row>
    <row r="90" spans="1:48" ht="14" x14ac:dyDescent="0.15">
      <c r="A90" s="4">
        <v>45639.580606006944</v>
      </c>
      <c r="B90" s="5" t="s">
        <v>57</v>
      </c>
      <c r="C90" s="5" t="s">
        <v>420</v>
      </c>
      <c r="D90" s="5" t="s">
        <v>58</v>
      </c>
      <c r="E90" s="5" t="s">
        <v>30</v>
      </c>
      <c r="F90" s="5" t="s">
        <v>88</v>
      </c>
      <c r="G90" s="5" t="s">
        <v>32</v>
      </c>
      <c r="H90" s="5" t="s">
        <v>534</v>
      </c>
      <c r="I90" s="5" t="s">
        <v>81</v>
      </c>
      <c r="J90" s="5" t="s">
        <v>68</v>
      </c>
      <c r="K90" s="5" t="s">
        <v>36</v>
      </c>
      <c r="L90" s="5">
        <f t="shared" si="14"/>
        <v>1</v>
      </c>
      <c r="M90" s="5" t="s">
        <v>38</v>
      </c>
      <c r="N90" s="24">
        <f t="shared" si="0"/>
        <v>2</v>
      </c>
      <c r="O90" s="5" t="s">
        <v>43</v>
      </c>
      <c r="P90" s="5" t="s">
        <v>535</v>
      </c>
      <c r="Q90" s="24">
        <f t="shared" si="1"/>
        <v>0</v>
      </c>
      <c r="R90" s="5" t="s">
        <v>37</v>
      </c>
      <c r="S90" s="24">
        <f t="shared" si="2"/>
        <v>1</v>
      </c>
      <c r="T90" s="5" t="s">
        <v>38</v>
      </c>
      <c r="U90" s="5" t="s">
        <v>536</v>
      </c>
      <c r="V90" s="24">
        <f t="shared" si="3"/>
        <v>1</v>
      </c>
      <c r="W90" s="5" t="s">
        <v>38</v>
      </c>
      <c r="X90" s="24">
        <f t="shared" si="4"/>
        <v>1</v>
      </c>
      <c r="Y90" s="5" t="s">
        <v>38</v>
      </c>
      <c r="Z90" s="24">
        <f t="shared" si="5"/>
        <v>2</v>
      </c>
      <c r="AA90" s="5" t="s">
        <v>43</v>
      </c>
      <c r="AB90" s="24">
        <f t="shared" si="6"/>
        <v>1</v>
      </c>
      <c r="AC90" s="5" t="s">
        <v>38</v>
      </c>
      <c r="AD90" s="24">
        <f t="shared" si="7"/>
        <v>1</v>
      </c>
      <c r="AE90" s="5" t="s">
        <v>38</v>
      </c>
      <c r="AF90" s="24">
        <f t="shared" si="8"/>
        <v>2</v>
      </c>
      <c r="AG90" s="5" t="s">
        <v>43</v>
      </c>
      <c r="AH90" s="24">
        <f t="shared" si="9"/>
        <v>1</v>
      </c>
      <c r="AI90" s="5" t="s">
        <v>38</v>
      </c>
      <c r="AJ90" s="5" t="s">
        <v>537</v>
      </c>
      <c r="AK90" s="24">
        <f t="shared" si="10"/>
        <v>2</v>
      </c>
      <c r="AL90" s="5" t="s">
        <v>43</v>
      </c>
      <c r="AM90" s="24">
        <f t="shared" si="11"/>
        <v>1</v>
      </c>
      <c r="AN90" s="5" t="s">
        <v>38</v>
      </c>
      <c r="AO90" s="24">
        <f t="shared" si="12"/>
        <v>-1</v>
      </c>
      <c r="AP90" s="24">
        <f t="shared" si="13"/>
        <v>17</v>
      </c>
      <c r="AQ90" s="24"/>
      <c r="AR90" s="24"/>
      <c r="AS90" s="24"/>
      <c r="AT90" s="5" t="s">
        <v>40</v>
      </c>
      <c r="AU90" s="5" t="s">
        <v>538</v>
      </c>
      <c r="AV90" s="6" t="s">
        <v>539</v>
      </c>
    </row>
    <row r="91" spans="1:48" ht="14" x14ac:dyDescent="0.15">
      <c r="A91" s="7">
        <v>45639.582038877314</v>
      </c>
      <c r="B91" s="8" t="s">
        <v>109</v>
      </c>
      <c r="C91" s="8" t="s">
        <v>420</v>
      </c>
      <c r="D91" s="8" t="s">
        <v>29</v>
      </c>
      <c r="E91" s="8" t="s">
        <v>30</v>
      </c>
      <c r="F91" s="8" t="s">
        <v>88</v>
      </c>
      <c r="G91" s="8" t="s">
        <v>34</v>
      </c>
      <c r="I91" s="8" t="s">
        <v>34</v>
      </c>
      <c r="J91" s="8" t="s">
        <v>35</v>
      </c>
      <c r="K91" s="8" t="s">
        <v>90</v>
      </c>
      <c r="L91" s="8">
        <f t="shared" si="14"/>
        <v>1</v>
      </c>
      <c r="M91" s="8" t="s">
        <v>38</v>
      </c>
      <c r="N91" s="25">
        <f t="shared" si="0"/>
        <v>1</v>
      </c>
      <c r="O91" s="8" t="s">
        <v>38</v>
      </c>
      <c r="P91" s="8" t="s">
        <v>540</v>
      </c>
      <c r="Q91" s="25">
        <f t="shared" si="1"/>
        <v>-1</v>
      </c>
      <c r="R91" s="8" t="s">
        <v>40</v>
      </c>
      <c r="S91" s="25">
        <f t="shared" si="2"/>
        <v>2</v>
      </c>
      <c r="T91" s="8" t="s">
        <v>43</v>
      </c>
      <c r="U91" s="8" t="s">
        <v>541</v>
      </c>
      <c r="V91" s="25">
        <f t="shared" si="3"/>
        <v>-2</v>
      </c>
      <c r="W91" s="8" t="s">
        <v>53</v>
      </c>
      <c r="X91" s="25">
        <f t="shared" si="4"/>
        <v>-1</v>
      </c>
      <c r="Y91" s="8" t="s">
        <v>40</v>
      </c>
      <c r="Z91" s="25">
        <f t="shared" si="5"/>
        <v>1</v>
      </c>
      <c r="AA91" s="8" t="s">
        <v>38</v>
      </c>
      <c r="AB91" s="25">
        <f t="shared" si="6"/>
        <v>1</v>
      </c>
      <c r="AC91" s="8" t="s">
        <v>38</v>
      </c>
      <c r="AD91" s="25">
        <f t="shared" si="7"/>
        <v>1</v>
      </c>
      <c r="AE91" s="8" t="s">
        <v>38</v>
      </c>
      <c r="AF91" s="25">
        <f t="shared" si="8"/>
        <v>1</v>
      </c>
      <c r="AG91" s="8" t="s">
        <v>38</v>
      </c>
      <c r="AH91" s="25">
        <f t="shared" si="9"/>
        <v>1</v>
      </c>
      <c r="AI91" s="8" t="s">
        <v>38</v>
      </c>
      <c r="AJ91" s="8" t="s">
        <v>542</v>
      </c>
      <c r="AK91" s="25">
        <f t="shared" si="10"/>
        <v>1</v>
      </c>
      <c r="AL91" s="8" t="s">
        <v>38</v>
      </c>
      <c r="AM91" s="25">
        <f t="shared" si="11"/>
        <v>-1</v>
      </c>
      <c r="AN91" s="8" t="s">
        <v>40</v>
      </c>
      <c r="AO91" s="25">
        <f t="shared" si="12"/>
        <v>-1</v>
      </c>
      <c r="AP91" s="25">
        <f t="shared" si="13"/>
        <v>6</v>
      </c>
      <c r="AQ91" s="25"/>
      <c r="AR91" s="25"/>
      <c r="AS91" s="25"/>
      <c r="AT91" s="8" t="s">
        <v>40</v>
      </c>
      <c r="AU91" s="8" t="s">
        <v>543</v>
      </c>
      <c r="AV91" s="9" t="s">
        <v>544</v>
      </c>
    </row>
    <row r="92" spans="1:48" ht="14" x14ac:dyDescent="0.15">
      <c r="A92" s="4">
        <v>45639.587785266209</v>
      </c>
      <c r="B92" s="5" t="s">
        <v>545</v>
      </c>
      <c r="C92" s="5" t="s">
        <v>420</v>
      </c>
      <c r="D92" s="5" t="s">
        <v>58</v>
      </c>
      <c r="E92" s="5" t="s">
        <v>30</v>
      </c>
      <c r="F92" s="5" t="s">
        <v>88</v>
      </c>
      <c r="G92" s="5" t="s">
        <v>32</v>
      </c>
      <c r="H92" s="5" t="s">
        <v>546</v>
      </c>
      <c r="I92" s="5" t="s">
        <v>277</v>
      </c>
      <c r="J92" s="5" t="s">
        <v>35</v>
      </c>
      <c r="K92" s="5" t="s">
        <v>36</v>
      </c>
      <c r="L92" s="5">
        <f t="shared" si="14"/>
        <v>0</v>
      </c>
      <c r="M92" s="5" t="s">
        <v>37</v>
      </c>
      <c r="N92" s="24">
        <f t="shared" si="0"/>
        <v>2</v>
      </c>
      <c r="O92" s="5" t="s">
        <v>43</v>
      </c>
      <c r="P92" s="5" t="s">
        <v>547</v>
      </c>
      <c r="Q92" s="24">
        <f t="shared" si="1"/>
        <v>2</v>
      </c>
      <c r="R92" s="5" t="s">
        <v>43</v>
      </c>
      <c r="S92" s="24">
        <f t="shared" si="2"/>
        <v>2</v>
      </c>
      <c r="T92" s="5" t="s">
        <v>43</v>
      </c>
      <c r="U92" s="5" t="s">
        <v>548</v>
      </c>
      <c r="V92" s="24">
        <f t="shared" si="3"/>
        <v>-2</v>
      </c>
      <c r="W92" s="5" t="s">
        <v>53</v>
      </c>
      <c r="X92" s="24">
        <f t="shared" si="4"/>
        <v>0</v>
      </c>
      <c r="Y92" s="5" t="s">
        <v>37</v>
      </c>
      <c r="Z92" s="24">
        <f t="shared" si="5"/>
        <v>-2</v>
      </c>
      <c r="AA92" s="5" t="s">
        <v>53</v>
      </c>
      <c r="AB92" s="24">
        <f t="shared" si="6"/>
        <v>-2</v>
      </c>
      <c r="AC92" s="5" t="s">
        <v>53</v>
      </c>
      <c r="AD92" s="24">
        <f t="shared" si="7"/>
        <v>-1</v>
      </c>
      <c r="AE92" s="5" t="s">
        <v>40</v>
      </c>
      <c r="AF92" s="24">
        <f t="shared" si="8"/>
        <v>2</v>
      </c>
      <c r="AG92" s="5" t="s">
        <v>43</v>
      </c>
      <c r="AH92" s="24">
        <f t="shared" si="9"/>
        <v>-2</v>
      </c>
      <c r="AI92" s="5" t="s">
        <v>53</v>
      </c>
      <c r="AJ92" s="5" t="s">
        <v>549</v>
      </c>
      <c r="AK92" s="24">
        <f t="shared" si="10"/>
        <v>-1</v>
      </c>
      <c r="AL92" s="5" t="s">
        <v>40</v>
      </c>
      <c r="AM92" s="24">
        <f t="shared" si="11"/>
        <v>1</v>
      </c>
      <c r="AN92" s="5" t="s">
        <v>38</v>
      </c>
      <c r="AO92" s="24">
        <f t="shared" si="12"/>
        <v>0</v>
      </c>
      <c r="AP92" s="24">
        <f t="shared" si="13"/>
        <v>-1</v>
      </c>
      <c r="AQ92" s="24"/>
      <c r="AR92" s="24"/>
      <c r="AS92" s="24"/>
      <c r="AT92" s="5" t="s">
        <v>37</v>
      </c>
      <c r="AU92" s="5" t="s">
        <v>550</v>
      </c>
    </row>
    <row r="93" spans="1:48" ht="14" x14ac:dyDescent="0.15">
      <c r="A93" s="7">
        <v>45639.588730451389</v>
      </c>
      <c r="B93" s="8" t="s">
        <v>182</v>
      </c>
      <c r="C93" s="8" t="s">
        <v>420</v>
      </c>
      <c r="D93" s="8" t="s">
        <v>29</v>
      </c>
      <c r="E93" s="8" t="s">
        <v>30</v>
      </c>
      <c r="F93" s="8" t="s">
        <v>88</v>
      </c>
      <c r="G93" s="8" t="s">
        <v>48</v>
      </c>
      <c r="I93" s="8" t="s">
        <v>49</v>
      </c>
      <c r="J93" s="8" t="s">
        <v>35</v>
      </c>
      <c r="K93" s="8" t="s">
        <v>60</v>
      </c>
      <c r="L93" s="8">
        <f t="shared" si="14"/>
        <v>2</v>
      </c>
      <c r="M93" s="8" t="s">
        <v>74</v>
      </c>
      <c r="N93" s="25">
        <f t="shared" si="0"/>
        <v>2</v>
      </c>
      <c r="O93" s="8" t="s">
        <v>43</v>
      </c>
      <c r="P93" s="8" t="s">
        <v>551</v>
      </c>
      <c r="Q93" s="25">
        <f t="shared" si="1"/>
        <v>2</v>
      </c>
      <c r="R93" s="8" t="s">
        <v>43</v>
      </c>
      <c r="S93" s="25">
        <f t="shared" si="2"/>
        <v>2</v>
      </c>
      <c r="T93" s="8" t="s">
        <v>43</v>
      </c>
      <c r="U93" s="8" t="s">
        <v>552</v>
      </c>
      <c r="V93" s="25">
        <f t="shared" si="3"/>
        <v>1</v>
      </c>
      <c r="W93" s="8" t="s">
        <v>38</v>
      </c>
      <c r="X93" s="25">
        <f t="shared" si="4"/>
        <v>-1</v>
      </c>
      <c r="Y93" s="8" t="s">
        <v>40</v>
      </c>
      <c r="Z93" s="25">
        <f t="shared" si="5"/>
        <v>2</v>
      </c>
      <c r="AA93" s="8" t="s">
        <v>43</v>
      </c>
      <c r="AB93" s="25">
        <f t="shared" si="6"/>
        <v>2</v>
      </c>
      <c r="AC93" s="8" t="s">
        <v>43</v>
      </c>
      <c r="AD93" s="25">
        <f t="shared" si="7"/>
        <v>-1</v>
      </c>
      <c r="AE93" s="8" t="s">
        <v>40</v>
      </c>
      <c r="AF93" s="25">
        <f t="shared" si="8"/>
        <v>2</v>
      </c>
      <c r="AG93" s="8" t="s">
        <v>43</v>
      </c>
      <c r="AH93" s="25">
        <f t="shared" si="9"/>
        <v>-1</v>
      </c>
      <c r="AI93" s="8" t="s">
        <v>40</v>
      </c>
      <c r="AJ93" s="8" t="s">
        <v>553</v>
      </c>
      <c r="AK93" s="25">
        <f t="shared" si="10"/>
        <v>2</v>
      </c>
      <c r="AL93" s="8" t="s">
        <v>43</v>
      </c>
      <c r="AM93" s="25">
        <f t="shared" si="11"/>
        <v>2</v>
      </c>
      <c r="AN93" s="8" t="s">
        <v>43</v>
      </c>
      <c r="AO93" s="25">
        <f t="shared" si="12"/>
        <v>-1</v>
      </c>
      <c r="AP93" s="25">
        <f t="shared" si="13"/>
        <v>17</v>
      </c>
      <c r="AQ93" s="25"/>
      <c r="AR93" s="25"/>
      <c r="AS93" s="25"/>
      <c r="AT93" s="8" t="s">
        <v>40</v>
      </c>
      <c r="AU93" s="8" t="s">
        <v>554</v>
      </c>
      <c r="AV93" s="9" t="s">
        <v>555</v>
      </c>
    </row>
    <row r="94" spans="1:48" ht="14" x14ac:dyDescent="0.15">
      <c r="A94" s="4">
        <v>45639.589018506944</v>
      </c>
      <c r="B94" s="5" t="s">
        <v>109</v>
      </c>
      <c r="C94" s="5" t="s">
        <v>420</v>
      </c>
      <c r="D94" s="5" t="s">
        <v>29</v>
      </c>
      <c r="E94" s="5" t="s">
        <v>116</v>
      </c>
      <c r="F94" s="5" t="s">
        <v>88</v>
      </c>
      <c r="G94" s="5" t="s">
        <v>48</v>
      </c>
      <c r="I94" s="5" t="s">
        <v>49</v>
      </c>
      <c r="J94" s="5" t="s">
        <v>35</v>
      </c>
      <c r="K94" s="5" t="s">
        <v>60</v>
      </c>
      <c r="L94" s="5">
        <f t="shared" si="14"/>
        <v>1</v>
      </c>
      <c r="M94" s="5" t="s">
        <v>38</v>
      </c>
      <c r="N94" s="24">
        <f t="shared" si="0"/>
        <v>2</v>
      </c>
      <c r="O94" s="5" t="s">
        <v>43</v>
      </c>
      <c r="P94" s="5" t="s">
        <v>556</v>
      </c>
      <c r="Q94" s="24">
        <f t="shared" si="1"/>
        <v>1</v>
      </c>
      <c r="R94" s="5" t="s">
        <v>38</v>
      </c>
      <c r="S94" s="24">
        <f t="shared" si="2"/>
        <v>1</v>
      </c>
      <c r="T94" s="5" t="s">
        <v>38</v>
      </c>
      <c r="U94" s="5" t="s">
        <v>557</v>
      </c>
      <c r="V94" s="24">
        <f t="shared" si="3"/>
        <v>1</v>
      </c>
      <c r="W94" s="5" t="s">
        <v>38</v>
      </c>
      <c r="X94" s="24">
        <f t="shared" si="4"/>
        <v>2</v>
      </c>
      <c r="Y94" s="5" t="s">
        <v>43</v>
      </c>
      <c r="Z94" s="24">
        <f t="shared" si="5"/>
        <v>2</v>
      </c>
      <c r="AA94" s="5" t="s">
        <v>43</v>
      </c>
      <c r="AB94" s="24">
        <f t="shared" si="6"/>
        <v>1</v>
      </c>
      <c r="AC94" s="5" t="s">
        <v>38</v>
      </c>
      <c r="AD94" s="24">
        <f t="shared" si="7"/>
        <v>2</v>
      </c>
      <c r="AE94" s="5" t="s">
        <v>43</v>
      </c>
      <c r="AF94" s="24">
        <f t="shared" si="8"/>
        <v>1</v>
      </c>
      <c r="AG94" s="5" t="s">
        <v>38</v>
      </c>
      <c r="AH94" s="24">
        <f t="shared" si="9"/>
        <v>-1</v>
      </c>
      <c r="AI94" s="5" t="s">
        <v>40</v>
      </c>
      <c r="AJ94" s="5" t="s">
        <v>558</v>
      </c>
      <c r="AK94" s="24">
        <f t="shared" si="10"/>
        <v>2</v>
      </c>
      <c r="AL94" s="5" t="s">
        <v>43</v>
      </c>
      <c r="AM94" s="24">
        <f t="shared" si="11"/>
        <v>0</v>
      </c>
      <c r="AN94" s="5" t="s">
        <v>37</v>
      </c>
      <c r="AO94" s="24">
        <f t="shared" si="12"/>
        <v>0</v>
      </c>
      <c r="AP94" s="24">
        <f t="shared" si="13"/>
        <v>15</v>
      </c>
      <c r="AQ94" s="24"/>
      <c r="AR94" s="24"/>
      <c r="AS94" s="24"/>
      <c r="AT94" s="5" t="s">
        <v>37</v>
      </c>
      <c r="AU94" s="5" t="s">
        <v>559</v>
      </c>
      <c r="AV94" s="6" t="s">
        <v>555</v>
      </c>
    </row>
    <row r="95" spans="1:48" ht="14" x14ac:dyDescent="0.15">
      <c r="A95" s="7">
        <v>45639.589240787041</v>
      </c>
      <c r="B95" s="8" t="s">
        <v>109</v>
      </c>
      <c r="C95" s="8" t="s">
        <v>420</v>
      </c>
      <c r="D95" s="8" t="s">
        <v>58</v>
      </c>
      <c r="E95" s="8" t="s">
        <v>30</v>
      </c>
      <c r="F95" s="8" t="s">
        <v>88</v>
      </c>
      <c r="G95" s="8" t="s">
        <v>48</v>
      </c>
      <c r="I95" s="8" t="s">
        <v>277</v>
      </c>
      <c r="J95" s="8" t="s">
        <v>35</v>
      </c>
      <c r="K95" s="8" t="s">
        <v>36</v>
      </c>
      <c r="L95" s="8">
        <f t="shared" si="14"/>
        <v>2</v>
      </c>
      <c r="M95" s="8" t="s">
        <v>74</v>
      </c>
      <c r="N95" s="25">
        <f t="shared" si="0"/>
        <v>1</v>
      </c>
      <c r="O95" s="8" t="s">
        <v>38</v>
      </c>
      <c r="P95" s="8" t="s">
        <v>560</v>
      </c>
      <c r="Q95" s="25">
        <f t="shared" si="1"/>
        <v>2</v>
      </c>
      <c r="R95" s="8" t="s">
        <v>43</v>
      </c>
      <c r="S95" s="25">
        <f t="shared" si="2"/>
        <v>1</v>
      </c>
      <c r="T95" s="8" t="s">
        <v>38</v>
      </c>
      <c r="U95" s="8" t="s">
        <v>561</v>
      </c>
      <c r="V95" s="25">
        <f t="shared" si="3"/>
        <v>0</v>
      </c>
      <c r="W95" s="8" t="s">
        <v>37</v>
      </c>
      <c r="X95" s="25">
        <f t="shared" si="4"/>
        <v>0</v>
      </c>
      <c r="Y95" s="8" t="s">
        <v>37</v>
      </c>
      <c r="Z95" s="25">
        <f t="shared" si="5"/>
        <v>1</v>
      </c>
      <c r="AA95" s="8" t="s">
        <v>38</v>
      </c>
      <c r="AB95" s="25">
        <f t="shared" si="6"/>
        <v>0</v>
      </c>
      <c r="AC95" s="8" t="s">
        <v>37</v>
      </c>
      <c r="AD95" s="25">
        <f t="shared" si="7"/>
        <v>1</v>
      </c>
      <c r="AE95" s="8" t="s">
        <v>38</v>
      </c>
      <c r="AF95" s="25">
        <f t="shared" si="8"/>
        <v>2</v>
      </c>
      <c r="AG95" s="8" t="s">
        <v>43</v>
      </c>
      <c r="AH95" s="25">
        <f t="shared" si="9"/>
        <v>0</v>
      </c>
      <c r="AI95" s="8" t="s">
        <v>37</v>
      </c>
      <c r="AJ95" s="8" t="s">
        <v>562</v>
      </c>
      <c r="AK95" s="25">
        <f t="shared" si="10"/>
        <v>2</v>
      </c>
      <c r="AL95" s="8" t="s">
        <v>43</v>
      </c>
      <c r="AM95" s="25">
        <f t="shared" si="11"/>
        <v>2</v>
      </c>
      <c r="AN95" s="8" t="s">
        <v>43</v>
      </c>
      <c r="AO95" s="25">
        <f t="shared" si="12"/>
        <v>-1</v>
      </c>
      <c r="AP95" s="25">
        <f t="shared" si="13"/>
        <v>15</v>
      </c>
      <c r="AQ95" s="25"/>
      <c r="AR95" s="25"/>
      <c r="AS95" s="25"/>
      <c r="AT95" s="8" t="s">
        <v>40</v>
      </c>
      <c r="AU95" s="8" t="s">
        <v>563</v>
      </c>
    </row>
    <row r="96" spans="1:48" ht="14" x14ac:dyDescent="0.15">
      <c r="A96" s="4">
        <v>45645.526164537034</v>
      </c>
      <c r="B96" s="5" t="s">
        <v>564</v>
      </c>
      <c r="C96" s="5" t="s">
        <v>152</v>
      </c>
      <c r="D96" s="5" t="s">
        <v>58</v>
      </c>
      <c r="E96" s="5" t="s">
        <v>30</v>
      </c>
      <c r="F96" s="5" t="s">
        <v>88</v>
      </c>
      <c r="G96" s="5" t="s">
        <v>48</v>
      </c>
      <c r="I96" s="5" t="s">
        <v>49</v>
      </c>
      <c r="J96" s="5" t="s">
        <v>35</v>
      </c>
      <c r="K96" s="5" t="s">
        <v>123</v>
      </c>
      <c r="L96" s="5">
        <f t="shared" si="14"/>
        <v>0</v>
      </c>
      <c r="M96" s="5" t="s">
        <v>37</v>
      </c>
      <c r="N96" s="24">
        <f t="shared" si="0"/>
        <v>1</v>
      </c>
      <c r="O96" s="5" t="s">
        <v>38</v>
      </c>
      <c r="P96" s="5" t="s">
        <v>565</v>
      </c>
      <c r="Q96" s="24">
        <f t="shared" si="1"/>
        <v>0</v>
      </c>
      <c r="R96" s="5" t="s">
        <v>37</v>
      </c>
      <c r="S96" s="24">
        <f t="shared" si="2"/>
        <v>0</v>
      </c>
      <c r="T96" s="5" t="s">
        <v>37</v>
      </c>
      <c r="U96" s="5" t="s">
        <v>566</v>
      </c>
      <c r="V96" s="24">
        <f t="shared" si="3"/>
        <v>1</v>
      </c>
      <c r="W96" s="5" t="s">
        <v>38</v>
      </c>
      <c r="X96" s="24">
        <f t="shared" si="4"/>
        <v>-1</v>
      </c>
      <c r="Y96" s="5" t="s">
        <v>40</v>
      </c>
      <c r="Z96" s="24">
        <f t="shared" si="5"/>
        <v>1</v>
      </c>
      <c r="AA96" s="5" t="s">
        <v>38</v>
      </c>
      <c r="AB96" s="24">
        <f t="shared" si="6"/>
        <v>0</v>
      </c>
      <c r="AC96" s="5" t="s">
        <v>37</v>
      </c>
      <c r="AD96" s="24">
        <f t="shared" si="7"/>
        <v>1</v>
      </c>
      <c r="AE96" s="5" t="s">
        <v>38</v>
      </c>
      <c r="AF96" s="24">
        <f t="shared" si="8"/>
        <v>1</v>
      </c>
      <c r="AG96" s="5" t="s">
        <v>38</v>
      </c>
      <c r="AH96" s="24">
        <f t="shared" si="9"/>
        <v>-1</v>
      </c>
      <c r="AI96" s="5" t="s">
        <v>40</v>
      </c>
      <c r="AJ96" s="5" t="s">
        <v>567</v>
      </c>
      <c r="AK96" s="24">
        <f t="shared" si="10"/>
        <v>2</v>
      </c>
      <c r="AL96" s="5" t="s">
        <v>43</v>
      </c>
      <c r="AM96" s="24">
        <f t="shared" si="11"/>
        <v>1</v>
      </c>
      <c r="AN96" s="5" t="s">
        <v>38</v>
      </c>
      <c r="AO96" s="24">
        <f t="shared" si="12"/>
        <v>-2</v>
      </c>
      <c r="AP96" s="24">
        <f t="shared" si="13"/>
        <v>8</v>
      </c>
      <c r="AQ96" s="24"/>
      <c r="AR96" s="24"/>
      <c r="AS96" s="24"/>
      <c r="AT96" s="5" t="s">
        <v>53</v>
      </c>
      <c r="AU96" s="5" t="s">
        <v>568</v>
      </c>
      <c r="AV96" s="6" t="s">
        <v>569</v>
      </c>
    </row>
    <row r="97" spans="1:48" ht="14" x14ac:dyDescent="0.15">
      <c r="A97" s="7">
        <v>45645.532063171297</v>
      </c>
      <c r="B97" s="8" t="s">
        <v>570</v>
      </c>
      <c r="C97" s="8" t="s">
        <v>152</v>
      </c>
      <c r="D97" s="8" t="s">
        <v>58</v>
      </c>
      <c r="E97" s="8" t="s">
        <v>30</v>
      </c>
      <c r="F97" s="8" t="s">
        <v>88</v>
      </c>
      <c r="G97" s="8" t="s">
        <v>48</v>
      </c>
      <c r="I97" s="8" t="s">
        <v>277</v>
      </c>
      <c r="J97" s="8" t="s">
        <v>34</v>
      </c>
      <c r="K97" s="8" t="s">
        <v>90</v>
      </c>
      <c r="L97" s="8">
        <f t="shared" si="14"/>
        <v>0</v>
      </c>
      <c r="M97" s="8" t="s">
        <v>37</v>
      </c>
      <c r="N97" s="25">
        <f t="shared" si="0"/>
        <v>2</v>
      </c>
      <c r="O97" s="8" t="s">
        <v>43</v>
      </c>
      <c r="P97" s="8" t="s">
        <v>571</v>
      </c>
      <c r="Q97" s="25">
        <f t="shared" si="1"/>
        <v>2</v>
      </c>
      <c r="R97" s="8" t="s">
        <v>43</v>
      </c>
      <c r="S97" s="25">
        <f t="shared" si="2"/>
        <v>1</v>
      </c>
      <c r="T97" s="8" t="s">
        <v>38</v>
      </c>
      <c r="U97" s="8" t="s">
        <v>572</v>
      </c>
      <c r="V97" s="25">
        <f t="shared" si="3"/>
        <v>2</v>
      </c>
      <c r="W97" s="8" t="s">
        <v>43</v>
      </c>
      <c r="X97" s="25">
        <f t="shared" si="4"/>
        <v>0</v>
      </c>
      <c r="Y97" s="8" t="s">
        <v>37</v>
      </c>
      <c r="Z97" s="25">
        <f t="shared" si="5"/>
        <v>2</v>
      </c>
      <c r="AA97" s="8" t="s">
        <v>43</v>
      </c>
      <c r="AB97" s="25">
        <f t="shared" si="6"/>
        <v>2</v>
      </c>
      <c r="AC97" s="8" t="s">
        <v>43</v>
      </c>
      <c r="AD97" s="25">
        <f t="shared" si="7"/>
        <v>2</v>
      </c>
      <c r="AE97" s="8" t="s">
        <v>43</v>
      </c>
      <c r="AF97" s="25">
        <f t="shared" si="8"/>
        <v>0</v>
      </c>
      <c r="AG97" s="8" t="s">
        <v>37</v>
      </c>
      <c r="AH97" s="25">
        <f t="shared" si="9"/>
        <v>2</v>
      </c>
      <c r="AI97" s="8" t="s">
        <v>43</v>
      </c>
      <c r="AJ97" s="8" t="s">
        <v>573</v>
      </c>
      <c r="AK97" s="25">
        <f t="shared" si="10"/>
        <v>0</v>
      </c>
      <c r="AL97" s="8" t="s">
        <v>37</v>
      </c>
      <c r="AM97" s="25">
        <f t="shared" si="11"/>
        <v>0</v>
      </c>
      <c r="AN97" s="8" t="s">
        <v>37</v>
      </c>
      <c r="AO97" s="25">
        <f t="shared" si="12"/>
        <v>-1</v>
      </c>
      <c r="AP97" s="25">
        <f t="shared" si="13"/>
        <v>16</v>
      </c>
      <c r="AQ97" s="25"/>
      <c r="AR97" s="25"/>
      <c r="AS97" s="25"/>
      <c r="AT97" s="8" t="s">
        <v>40</v>
      </c>
      <c r="AU97" s="8" t="s">
        <v>574</v>
      </c>
      <c r="AV97" s="9" t="s">
        <v>575</v>
      </c>
    </row>
    <row r="98" spans="1:48" ht="14" x14ac:dyDescent="0.15">
      <c r="A98" s="4">
        <v>45645.561529178245</v>
      </c>
      <c r="B98" s="5" t="s">
        <v>27</v>
      </c>
      <c r="C98" s="5" t="s">
        <v>152</v>
      </c>
      <c r="D98" s="5" t="s">
        <v>58</v>
      </c>
      <c r="E98" s="5" t="s">
        <v>30</v>
      </c>
      <c r="F98" s="5" t="s">
        <v>88</v>
      </c>
      <c r="G98" s="5" t="s">
        <v>48</v>
      </c>
      <c r="I98" s="5" t="s">
        <v>81</v>
      </c>
      <c r="J98" s="5" t="s">
        <v>35</v>
      </c>
      <c r="K98" s="5" t="s">
        <v>36</v>
      </c>
      <c r="L98" s="5">
        <f t="shared" si="14"/>
        <v>1</v>
      </c>
      <c r="M98" s="5" t="s">
        <v>38</v>
      </c>
      <c r="N98" s="24">
        <f t="shared" si="0"/>
        <v>1</v>
      </c>
      <c r="O98" s="5" t="s">
        <v>38</v>
      </c>
      <c r="P98" s="5" t="s">
        <v>576</v>
      </c>
      <c r="Q98" s="24">
        <f t="shared" si="1"/>
        <v>2</v>
      </c>
      <c r="R98" s="5" t="s">
        <v>43</v>
      </c>
      <c r="S98" s="24">
        <f t="shared" si="2"/>
        <v>1</v>
      </c>
      <c r="T98" s="5" t="s">
        <v>38</v>
      </c>
      <c r="U98" s="5" t="s">
        <v>577</v>
      </c>
      <c r="V98" s="24">
        <f t="shared" si="3"/>
        <v>1</v>
      </c>
      <c r="W98" s="5" t="s">
        <v>38</v>
      </c>
      <c r="X98" s="24">
        <f t="shared" si="4"/>
        <v>0</v>
      </c>
      <c r="Y98" s="5" t="s">
        <v>37</v>
      </c>
      <c r="Z98" s="24">
        <f t="shared" si="5"/>
        <v>2</v>
      </c>
      <c r="AA98" s="5" t="s">
        <v>43</v>
      </c>
      <c r="AB98" s="24">
        <f t="shared" si="6"/>
        <v>1</v>
      </c>
      <c r="AC98" s="5" t="s">
        <v>38</v>
      </c>
      <c r="AD98" s="24">
        <f t="shared" si="7"/>
        <v>1</v>
      </c>
      <c r="AE98" s="5" t="s">
        <v>38</v>
      </c>
      <c r="AF98" s="24">
        <f t="shared" si="8"/>
        <v>2</v>
      </c>
      <c r="AG98" s="5" t="s">
        <v>43</v>
      </c>
      <c r="AH98" s="24">
        <f t="shared" si="9"/>
        <v>2</v>
      </c>
      <c r="AI98" s="5" t="s">
        <v>43</v>
      </c>
      <c r="AJ98" s="5" t="s">
        <v>578</v>
      </c>
      <c r="AK98" s="24">
        <f t="shared" si="10"/>
        <v>1</v>
      </c>
      <c r="AL98" s="5" t="s">
        <v>38</v>
      </c>
      <c r="AM98" s="24">
        <f t="shared" si="11"/>
        <v>0</v>
      </c>
      <c r="AN98" s="5" t="s">
        <v>37</v>
      </c>
      <c r="AO98" s="24">
        <f t="shared" si="12"/>
        <v>-2</v>
      </c>
      <c r="AP98" s="24">
        <f t="shared" si="13"/>
        <v>17</v>
      </c>
      <c r="AQ98" s="24"/>
      <c r="AR98" s="24"/>
      <c r="AS98" s="24"/>
      <c r="AT98" s="5" t="s">
        <v>53</v>
      </c>
      <c r="AU98" s="5" t="s">
        <v>579</v>
      </c>
      <c r="AV98" s="6" t="s">
        <v>580</v>
      </c>
    </row>
    <row r="99" spans="1:48" ht="14" x14ac:dyDescent="0.15">
      <c r="A99" s="7">
        <v>45645.571603969904</v>
      </c>
      <c r="B99" s="8" t="s">
        <v>27</v>
      </c>
      <c r="C99" s="8" t="s">
        <v>152</v>
      </c>
      <c r="D99" s="8" t="s">
        <v>58</v>
      </c>
      <c r="E99" s="8" t="s">
        <v>30</v>
      </c>
      <c r="F99" s="8" t="s">
        <v>88</v>
      </c>
      <c r="G99" s="8" t="s">
        <v>48</v>
      </c>
      <c r="H99" s="8" t="s">
        <v>581</v>
      </c>
      <c r="I99" s="8" t="s">
        <v>49</v>
      </c>
      <c r="J99" s="8" t="s">
        <v>122</v>
      </c>
      <c r="K99" s="8" t="s">
        <v>90</v>
      </c>
      <c r="L99" s="8">
        <f t="shared" si="14"/>
        <v>2</v>
      </c>
      <c r="M99" s="8" t="s">
        <v>74</v>
      </c>
      <c r="N99" s="25">
        <f t="shared" si="0"/>
        <v>2</v>
      </c>
      <c r="O99" s="8" t="s">
        <v>43</v>
      </c>
      <c r="P99" s="8" t="s">
        <v>582</v>
      </c>
      <c r="Q99" s="25">
        <f t="shared" si="1"/>
        <v>2</v>
      </c>
      <c r="R99" s="8" t="s">
        <v>43</v>
      </c>
      <c r="S99" s="25">
        <f t="shared" si="2"/>
        <v>0</v>
      </c>
      <c r="T99" s="8" t="s">
        <v>37</v>
      </c>
      <c r="U99" s="8" t="s">
        <v>583</v>
      </c>
      <c r="V99" s="25">
        <f t="shared" si="3"/>
        <v>0</v>
      </c>
      <c r="W99" s="8" t="s">
        <v>37</v>
      </c>
      <c r="X99" s="25">
        <f t="shared" si="4"/>
        <v>0</v>
      </c>
      <c r="Y99" s="8" t="s">
        <v>37</v>
      </c>
      <c r="Z99" s="25">
        <f t="shared" si="5"/>
        <v>0</v>
      </c>
      <c r="AA99" s="8" t="s">
        <v>37</v>
      </c>
      <c r="AB99" s="25">
        <f t="shared" si="6"/>
        <v>2</v>
      </c>
      <c r="AC99" s="8" t="s">
        <v>43</v>
      </c>
      <c r="AD99" s="25">
        <f t="shared" si="7"/>
        <v>0</v>
      </c>
      <c r="AE99" s="8" t="s">
        <v>37</v>
      </c>
      <c r="AF99" s="25">
        <f t="shared" si="8"/>
        <v>2</v>
      </c>
      <c r="AG99" s="8" t="s">
        <v>43</v>
      </c>
      <c r="AH99" s="25">
        <f t="shared" si="9"/>
        <v>2</v>
      </c>
      <c r="AI99" s="8" t="s">
        <v>43</v>
      </c>
      <c r="AJ99" s="8" t="s">
        <v>584</v>
      </c>
      <c r="AK99" s="25">
        <f t="shared" si="10"/>
        <v>2</v>
      </c>
      <c r="AL99" s="8" t="s">
        <v>43</v>
      </c>
      <c r="AM99" s="25">
        <f t="shared" si="11"/>
        <v>0</v>
      </c>
      <c r="AN99" s="8" t="s">
        <v>37</v>
      </c>
      <c r="AO99" s="25">
        <f t="shared" si="12"/>
        <v>-1</v>
      </c>
      <c r="AP99" s="25">
        <f t="shared" si="13"/>
        <v>15</v>
      </c>
      <c r="AQ99" s="25"/>
      <c r="AR99" s="25"/>
      <c r="AS99" s="25"/>
      <c r="AT99" s="8" t="s">
        <v>40</v>
      </c>
      <c r="AU99" s="8" t="s">
        <v>585</v>
      </c>
      <c r="AV99" s="9" t="s">
        <v>586</v>
      </c>
    </row>
    <row r="100" spans="1:48" ht="14" x14ac:dyDescent="0.15">
      <c r="A100" s="4">
        <v>45645.573666886572</v>
      </c>
      <c r="B100" s="5" t="s">
        <v>143</v>
      </c>
      <c r="C100" s="5" t="s">
        <v>152</v>
      </c>
      <c r="D100" s="5" t="s">
        <v>29</v>
      </c>
      <c r="E100" s="5" t="s">
        <v>30</v>
      </c>
      <c r="F100" s="5" t="s">
        <v>88</v>
      </c>
      <c r="G100" s="5" t="s">
        <v>48</v>
      </c>
      <c r="I100" s="5" t="s">
        <v>81</v>
      </c>
      <c r="J100" s="5" t="s">
        <v>68</v>
      </c>
      <c r="K100" s="5" t="s">
        <v>90</v>
      </c>
      <c r="L100" s="5">
        <f t="shared" si="14"/>
        <v>2</v>
      </c>
      <c r="M100" s="5" t="s">
        <v>74</v>
      </c>
      <c r="N100" s="24">
        <f t="shared" si="0"/>
        <v>2</v>
      </c>
      <c r="O100" s="5" t="s">
        <v>43</v>
      </c>
      <c r="P100" s="5" t="s">
        <v>587</v>
      </c>
      <c r="Q100" s="24">
        <f t="shared" si="1"/>
        <v>2</v>
      </c>
      <c r="R100" s="5" t="s">
        <v>43</v>
      </c>
      <c r="S100" s="24">
        <f t="shared" si="2"/>
        <v>2</v>
      </c>
      <c r="T100" s="5" t="s">
        <v>43</v>
      </c>
      <c r="U100" s="5" t="s">
        <v>588</v>
      </c>
      <c r="V100" s="24">
        <f t="shared" si="3"/>
        <v>1</v>
      </c>
      <c r="W100" s="5" t="s">
        <v>38</v>
      </c>
      <c r="X100" s="24">
        <f t="shared" si="4"/>
        <v>1</v>
      </c>
      <c r="Y100" s="5" t="s">
        <v>38</v>
      </c>
      <c r="Z100" s="24">
        <f t="shared" si="5"/>
        <v>2</v>
      </c>
      <c r="AA100" s="5" t="s">
        <v>43</v>
      </c>
      <c r="AB100" s="24">
        <f t="shared" si="6"/>
        <v>2</v>
      </c>
      <c r="AC100" s="5" t="s">
        <v>43</v>
      </c>
      <c r="AD100" s="24">
        <f t="shared" si="7"/>
        <v>1</v>
      </c>
      <c r="AE100" s="5" t="s">
        <v>38</v>
      </c>
      <c r="AF100" s="24">
        <f t="shared" si="8"/>
        <v>2</v>
      </c>
      <c r="AG100" s="5" t="s">
        <v>43</v>
      </c>
      <c r="AH100" s="24">
        <f t="shared" si="9"/>
        <v>2</v>
      </c>
      <c r="AI100" s="5" t="s">
        <v>43</v>
      </c>
      <c r="AJ100" s="5" t="s">
        <v>589</v>
      </c>
      <c r="AK100" s="24">
        <f t="shared" si="10"/>
        <v>2</v>
      </c>
      <c r="AL100" s="5" t="s">
        <v>43</v>
      </c>
      <c r="AM100" s="24">
        <f t="shared" si="11"/>
        <v>1</v>
      </c>
      <c r="AN100" s="5" t="s">
        <v>38</v>
      </c>
      <c r="AO100" s="24">
        <f t="shared" si="12"/>
        <v>1</v>
      </c>
      <c r="AP100" s="24">
        <f t="shared" si="13"/>
        <v>21</v>
      </c>
      <c r="AQ100" s="24"/>
      <c r="AR100" s="24"/>
      <c r="AS100" s="24"/>
      <c r="AT100" s="5" t="s">
        <v>38</v>
      </c>
      <c r="AU100" s="5" t="s">
        <v>590</v>
      </c>
      <c r="AV100" s="6" t="s">
        <v>591</v>
      </c>
    </row>
    <row r="101" spans="1:48" ht="14" x14ac:dyDescent="0.15">
      <c r="A101" s="10">
        <v>45637.531174085649</v>
      </c>
      <c r="B101" s="11" t="s">
        <v>592</v>
      </c>
      <c r="C101" s="11" t="s">
        <v>28</v>
      </c>
      <c r="D101" s="11" t="s">
        <v>593</v>
      </c>
      <c r="E101" s="11" t="s">
        <v>594</v>
      </c>
      <c r="F101" s="11" t="s">
        <v>595</v>
      </c>
      <c r="G101" s="11" t="s">
        <v>596</v>
      </c>
      <c r="H101" s="12"/>
      <c r="I101" s="11" t="s">
        <v>597</v>
      </c>
      <c r="J101" s="11" t="s">
        <v>598</v>
      </c>
      <c r="K101" s="11" t="s">
        <v>599</v>
      </c>
      <c r="L101" s="8">
        <f t="shared" ref="L101:L121" si="15">IF(M101="पूरी तरह सहमत",2,IF(M101="सहमत",1,IF(M101="समान",0,IF(M101="असहमत",-1,IF(M101="पूरी तरह असहमत",-2)))))</f>
        <v>1</v>
      </c>
      <c r="M101" s="11" t="s">
        <v>600</v>
      </c>
      <c r="N101" s="8">
        <f t="shared" ref="N101:N121" si="16">IF(O101="पूरी तरह सहमत",2,IF(O101="सहमत",1,IF(O101="समान",0,IF(O101="असहमत",-1,IF(O101="पूरी तरह असहमत",-2)))))</f>
        <v>-1</v>
      </c>
      <c r="O101" s="11" t="s">
        <v>601</v>
      </c>
      <c r="P101" s="11" t="s">
        <v>602</v>
      </c>
      <c r="Q101" s="8">
        <f t="shared" ref="Q101:Q121" si="17">IF(R101="पूरी तरह सहमत",2,IF(R101="सहमत",1,IF(R101="समान",0,IF(R101="असहमत",-1,IF(R101="पूरी तरह असहमत",-2)))))</f>
        <v>1</v>
      </c>
      <c r="R101" s="11" t="s">
        <v>600</v>
      </c>
      <c r="S101" s="8">
        <f t="shared" ref="S101:S121" si="18">IF(T101="पूरी तरह सहमत",2,IF(T101="सहमत",1,IF(T101="समान",0,IF(T101="असहमत",-1,IF(T101="पूरी तरह असहमत",-2)))))</f>
        <v>-1</v>
      </c>
      <c r="T101" s="11" t="s">
        <v>601</v>
      </c>
      <c r="U101" s="11" t="s">
        <v>603</v>
      </c>
      <c r="V101" s="8">
        <f t="shared" ref="V101:V121" si="19">IF(W101="पूरी तरह सहमत",2,IF(W101="सहमत",1,IF(W101="समान",0,IF(W101="असहमत",-1,IF(W101="पूरी तरह असहमत",-2)))))</f>
        <v>-2</v>
      </c>
      <c r="W101" s="11" t="s">
        <v>604</v>
      </c>
      <c r="X101" s="8">
        <f t="shared" ref="X101:X121" si="20">IF(Y101="पूरी तरह सहमत",2,IF(Y101="सहमत",1,IF(Y101="समान",0,IF(Y101="असहमत",-1,IF(Y101="पूरी तरह असहमत",-2)))))</f>
        <v>-2</v>
      </c>
      <c r="Y101" s="11" t="s">
        <v>604</v>
      </c>
      <c r="Z101" s="8">
        <f t="shared" ref="Z101:Z121" si="21">IF(AA101="पूरी तरह सहमत",2,IF(AA101="सहमत",1,IF(AA101="समान",0,IF(AA101="असहमत",-1,IF(AA101="पूरी तरह असहमत",-2)))))</f>
        <v>2</v>
      </c>
      <c r="AA101" s="11" t="s">
        <v>605</v>
      </c>
      <c r="AB101" s="8">
        <f t="shared" ref="AB101:AB121" si="22">IF(AC101="पूरी तरह सहमत",2,IF(AC101="सहमत",1,IF(AC101="समान",0,IF(AC101="असहमत",-1,IF(AC101="पूरी तरह असहमत",-2)))))</f>
        <v>-1</v>
      </c>
      <c r="AC101" s="11" t="s">
        <v>601</v>
      </c>
      <c r="AD101" s="8">
        <f t="shared" ref="AD101:AD121" si="23">IF(AE101="पूरी तरह सहमत",2,IF(AE101="सहमत",1,IF(AE101="समान",0,IF(AE101="असहमत",-1,IF(AE101="पूरी तरह असहमत",-2)))))</f>
        <v>-2</v>
      </c>
      <c r="AE101" s="11" t="s">
        <v>604</v>
      </c>
      <c r="AF101" s="8">
        <f t="shared" ref="AF101:AF121" si="24">IF(AG101="पूरी तरह सहमत",2,IF(AG101="सहमत",1,IF(AG101="समान",0,IF(AG101="असहमत",-1,IF(AG101="पूरी तरह असहमत",-2)))))</f>
        <v>1</v>
      </c>
      <c r="AG101" s="11" t="s">
        <v>600</v>
      </c>
      <c r="AH101" s="8">
        <f t="shared" ref="AH101:AH121" si="25">IF(AI101="पूरी तरह सहमत",2,IF(AI101="सहमत",1,IF(AI101="समान",0,IF(AI101="असहमत",-1,IF(AI101="पूरी तरह असहमत",-2)))))</f>
        <v>1</v>
      </c>
      <c r="AI101" s="11" t="s">
        <v>600</v>
      </c>
      <c r="AJ101" s="11" t="s">
        <v>606</v>
      </c>
      <c r="AK101" s="8">
        <f t="shared" ref="AK101:AK121" si="26">IF(AL101="पूरी तरह सहमत",2,IF(AL101="सहमत",1,IF(AL101="समान",0,IF(AL101="असहमत",-1,IF(AL101="पूरी तरह असहमत",-2)))))</f>
        <v>-2</v>
      </c>
      <c r="AL101" s="11" t="s">
        <v>604</v>
      </c>
      <c r="AM101" s="8">
        <f t="shared" ref="AM101:AM121" si="27">IF(AN101="पूरी तरह सहमत",2,IF(AN101="सहमत",1,IF(AN101="समान",0,IF(AN101="असहमत",-1,IF(AN101="पूरी तरह असहमत",-2)))))</f>
        <v>1</v>
      </c>
      <c r="AN101" s="11" t="s">
        <v>600</v>
      </c>
      <c r="AO101" s="8">
        <f t="shared" ref="AO101:AO121" si="28">IF(AT101="पूरी तरह सहमत",2,IF(AT101="सहमत",1,IF(AT101="समान",0,IF(AT101="असहमत",-1,IF(AT101="पूरी तरह असहमत",-2)))))</f>
        <v>-2</v>
      </c>
      <c r="AP101" s="25">
        <f t="shared" si="13"/>
        <v>-2</v>
      </c>
      <c r="AT101" s="11" t="s">
        <v>604</v>
      </c>
      <c r="AU101" s="11" t="s">
        <v>607</v>
      </c>
      <c r="AV101" s="13" t="s">
        <v>608</v>
      </c>
    </row>
    <row r="102" spans="1:48" ht="14" x14ac:dyDescent="0.15">
      <c r="A102" s="14">
        <v>45638.451385497683</v>
      </c>
      <c r="B102" s="15" t="s">
        <v>57</v>
      </c>
      <c r="C102" s="15" t="s">
        <v>231</v>
      </c>
      <c r="D102" s="15" t="s">
        <v>609</v>
      </c>
      <c r="E102" s="15" t="s">
        <v>594</v>
      </c>
      <c r="F102" s="15" t="s">
        <v>595</v>
      </c>
      <c r="G102" s="15" t="s">
        <v>596</v>
      </c>
      <c r="H102" s="16"/>
      <c r="I102" s="15" t="s">
        <v>610</v>
      </c>
      <c r="J102" s="15" t="s">
        <v>611</v>
      </c>
      <c r="K102" s="15" t="s">
        <v>612</v>
      </c>
      <c r="L102" s="5">
        <f t="shared" si="15"/>
        <v>1</v>
      </c>
      <c r="M102" s="15" t="s">
        <v>600</v>
      </c>
      <c r="N102" s="5">
        <f t="shared" si="16"/>
        <v>0</v>
      </c>
      <c r="O102" s="15" t="s">
        <v>613</v>
      </c>
      <c r="P102" s="15" t="s">
        <v>614</v>
      </c>
      <c r="Q102" s="5">
        <f t="shared" si="17"/>
        <v>0</v>
      </c>
      <c r="R102" s="15" t="s">
        <v>613</v>
      </c>
      <c r="S102" s="5">
        <f t="shared" si="18"/>
        <v>1</v>
      </c>
      <c r="T102" s="15" t="s">
        <v>600</v>
      </c>
      <c r="U102" s="15" t="s">
        <v>615</v>
      </c>
      <c r="V102" s="5">
        <f t="shared" si="19"/>
        <v>1</v>
      </c>
      <c r="W102" s="15" t="s">
        <v>600</v>
      </c>
      <c r="X102" s="5">
        <f t="shared" si="20"/>
        <v>0</v>
      </c>
      <c r="Y102" s="15" t="s">
        <v>613</v>
      </c>
      <c r="Z102" s="5">
        <f t="shared" si="21"/>
        <v>1</v>
      </c>
      <c r="AA102" s="15" t="s">
        <v>600</v>
      </c>
      <c r="AB102" s="5">
        <f t="shared" si="22"/>
        <v>0</v>
      </c>
      <c r="AC102" s="15" t="s">
        <v>613</v>
      </c>
      <c r="AD102" s="5">
        <f t="shared" si="23"/>
        <v>1</v>
      </c>
      <c r="AE102" s="15" t="s">
        <v>600</v>
      </c>
      <c r="AF102" s="5">
        <f t="shared" si="24"/>
        <v>-1</v>
      </c>
      <c r="AG102" s="15" t="s">
        <v>601</v>
      </c>
      <c r="AH102" s="5">
        <f t="shared" si="25"/>
        <v>1</v>
      </c>
      <c r="AI102" s="15" t="s">
        <v>600</v>
      </c>
      <c r="AJ102" s="15" t="s">
        <v>616</v>
      </c>
      <c r="AK102" s="5">
        <f t="shared" si="26"/>
        <v>0</v>
      </c>
      <c r="AL102" s="15" t="s">
        <v>613</v>
      </c>
      <c r="AM102" s="5">
        <f t="shared" si="27"/>
        <v>1</v>
      </c>
      <c r="AN102" s="15" t="s">
        <v>600</v>
      </c>
      <c r="AO102" s="5">
        <f t="shared" si="28"/>
        <v>-2</v>
      </c>
      <c r="AP102" s="24">
        <f t="shared" si="13"/>
        <v>8</v>
      </c>
      <c r="AT102" s="15" t="s">
        <v>604</v>
      </c>
      <c r="AU102" s="15" t="s">
        <v>617</v>
      </c>
      <c r="AV102" s="17"/>
    </row>
    <row r="103" spans="1:48" ht="14" x14ac:dyDescent="0.15">
      <c r="A103" s="10">
        <v>45638.500438391202</v>
      </c>
      <c r="B103" s="11" t="s">
        <v>143</v>
      </c>
      <c r="C103" s="11" t="s">
        <v>231</v>
      </c>
      <c r="D103" s="11" t="s">
        <v>609</v>
      </c>
      <c r="E103" s="11" t="s">
        <v>594</v>
      </c>
      <c r="F103" s="11" t="s">
        <v>618</v>
      </c>
      <c r="G103" s="11" t="s">
        <v>597</v>
      </c>
      <c r="H103" s="12"/>
      <c r="I103" s="11" t="s">
        <v>597</v>
      </c>
      <c r="J103" s="11" t="s">
        <v>597</v>
      </c>
      <c r="K103" s="11" t="s">
        <v>619</v>
      </c>
      <c r="L103" s="8">
        <f t="shared" si="15"/>
        <v>-2</v>
      </c>
      <c r="M103" s="11" t="s">
        <v>604</v>
      </c>
      <c r="N103" s="8">
        <f t="shared" si="16"/>
        <v>2</v>
      </c>
      <c r="O103" s="11" t="s">
        <v>605</v>
      </c>
      <c r="P103" s="11" t="s">
        <v>620</v>
      </c>
      <c r="Q103" s="8">
        <f t="shared" si="17"/>
        <v>0</v>
      </c>
      <c r="R103" s="11" t="s">
        <v>613</v>
      </c>
      <c r="S103" s="8">
        <f t="shared" si="18"/>
        <v>-1</v>
      </c>
      <c r="T103" s="11" t="s">
        <v>601</v>
      </c>
      <c r="U103" s="11" t="s">
        <v>621</v>
      </c>
      <c r="V103" s="8">
        <f t="shared" si="19"/>
        <v>-1</v>
      </c>
      <c r="W103" s="11" t="s">
        <v>601</v>
      </c>
      <c r="X103" s="8">
        <f t="shared" si="20"/>
        <v>0</v>
      </c>
      <c r="Y103" s="11" t="s">
        <v>613</v>
      </c>
      <c r="Z103" s="8">
        <f t="shared" si="21"/>
        <v>-2</v>
      </c>
      <c r="AA103" s="11" t="s">
        <v>604</v>
      </c>
      <c r="AB103" s="8">
        <f t="shared" si="22"/>
        <v>2</v>
      </c>
      <c r="AC103" s="11" t="s">
        <v>605</v>
      </c>
      <c r="AD103" s="8">
        <f t="shared" si="23"/>
        <v>1</v>
      </c>
      <c r="AE103" s="11" t="s">
        <v>600</v>
      </c>
      <c r="AF103" s="8">
        <f t="shared" si="24"/>
        <v>-2</v>
      </c>
      <c r="AG103" s="11" t="s">
        <v>604</v>
      </c>
      <c r="AH103" s="8">
        <f t="shared" si="25"/>
        <v>1</v>
      </c>
      <c r="AI103" s="11" t="s">
        <v>600</v>
      </c>
      <c r="AJ103" s="11" t="s">
        <v>622</v>
      </c>
      <c r="AK103" s="8">
        <f t="shared" si="26"/>
        <v>0</v>
      </c>
      <c r="AL103" s="11" t="s">
        <v>613</v>
      </c>
      <c r="AM103" s="8">
        <f t="shared" si="27"/>
        <v>-2</v>
      </c>
      <c r="AN103" s="11" t="s">
        <v>604</v>
      </c>
      <c r="AO103" s="8">
        <f t="shared" si="28"/>
        <v>-1</v>
      </c>
      <c r="AP103" s="25">
        <f t="shared" si="13"/>
        <v>-3</v>
      </c>
      <c r="AT103" s="11" t="s">
        <v>601</v>
      </c>
      <c r="AU103" s="11" t="s">
        <v>623</v>
      </c>
      <c r="AV103" s="13" t="s">
        <v>65</v>
      </c>
    </row>
    <row r="104" spans="1:48" ht="14" x14ac:dyDescent="0.15">
      <c r="A104" s="14">
        <v>45639.443166296296</v>
      </c>
      <c r="B104" s="15" t="s">
        <v>66</v>
      </c>
      <c r="C104" s="15" t="s">
        <v>420</v>
      </c>
      <c r="D104" s="15" t="s">
        <v>593</v>
      </c>
      <c r="E104" s="15" t="s">
        <v>594</v>
      </c>
      <c r="F104" s="15" t="s">
        <v>624</v>
      </c>
      <c r="G104" s="15" t="s">
        <v>625</v>
      </c>
      <c r="H104" s="15" t="s">
        <v>626</v>
      </c>
      <c r="I104" s="15" t="s">
        <v>610</v>
      </c>
      <c r="J104" s="15" t="s">
        <v>627</v>
      </c>
      <c r="K104" s="15" t="s">
        <v>628</v>
      </c>
      <c r="L104" s="5">
        <f t="shared" si="15"/>
        <v>1</v>
      </c>
      <c r="M104" s="15" t="s">
        <v>600</v>
      </c>
      <c r="N104" s="5">
        <f t="shared" si="16"/>
        <v>2</v>
      </c>
      <c r="O104" s="15" t="s">
        <v>605</v>
      </c>
      <c r="P104" s="15" t="s">
        <v>629</v>
      </c>
      <c r="Q104" s="5">
        <f t="shared" si="17"/>
        <v>1</v>
      </c>
      <c r="R104" s="15" t="s">
        <v>600</v>
      </c>
      <c r="S104" s="5">
        <f t="shared" si="18"/>
        <v>1</v>
      </c>
      <c r="T104" s="15" t="s">
        <v>600</v>
      </c>
      <c r="U104" s="15" t="s">
        <v>630</v>
      </c>
      <c r="V104" s="5">
        <f t="shared" si="19"/>
        <v>2</v>
      </c>
      <c r="W104" s="15" t="s">
        <v>605</v>
      </c>
      <c r="X104" s="5">
        <f t="shared" si="20"/>
        <v>1</v>
      </c>
      <c r="Y104" s="15" t="s">
        <v>600</v>
      </c>
      <c r="Z104" s="5">
        <f t="shared" si="21"/>
        <v>1</v>
      </c>
      <c r="AA104" s="15" t="s">
        <v>600</v>
      </c>
      <c r="AB104" s="5">
        <f t="shared" si="22"/>
        <v>1</v>
      </c>
      <c r="AC104" s="15" t="s">
        <v>600</v>
      </c>
      <c r="AD104" s="5">
        <f t="shared" si="23"/>
        <v>-1</v>
      </c>
      <c r="AE104" s="15" t="s">
        <v>601</v>
      </c>
      <c r="AF104" s="5">
        <f t="shared" si="24"/>
        <v>-1</v>
      </c>
      <c r="AG104" s="15" t="s">
        <v>601</v>
      </c>
      <c r="AH104" s="5">
        <f t="shared" si="25"/>
        <v>2</v>
      </c>
      <c r="AI104" s="15" t="s">
        <v>605</v>
      </c>
      <c r="AJ104" s="15" t="s">
        <v>631</v>
      </c>
      <c r="AK104" s="5">
        <f t="shared" si="26"/>
        <v>0</v>
      </c>
      <c r="AL104" s="15" t="s">
        <v>613</v>
      </c>
      <c r="AM104" s="5">
        <f t="shared" si="27"/>
        <v>1</v>
      </c>
      <c r="AN104" s="15" t="s">
        <v>600</v>
      </c>
      <c r="AO104" s="5">
        <f t="shared" si="28"/>
        <v>-1</v>
      </c>
      <c r="AP104" s="24">
        <f t="shared" si="13"/>
        <v>12</v>
      </c>
      <c r="AT104" s="15" t="s">
        <v>601</v>
      </c>
      <c r="AU104" s="15" t="s">
        <v>632</v>
      </c>
      <c r="AV104" s="17"/>
    </row>
    <row r="105" spans="1:48" ht="14" x14ac:dyDescent="0.15">
      <c r="A105" s="10">
        <v>45639.450893668982</v>
      </c>
      <c r="B105" s="11" t="s">
        <v>633</v>
      </c>
      <c r="C105" s="11" t="s">
        <v>420</v>
      </c>
      <c r="D105" s="11" t="s">
        <v>609</v>
      </c>
      <c r="E105" s="11" t="s">
        <v>594</v>
      </c>
      <c r="F105" s="11" t="s">
        <v>597</v>
      </c>
      <c r="G105" s="11" t="s">
        <v>596</v>
      </c>
      <c r="H105" s="11" t="s">
        <v>473</v>
      </c>
      <c r="I105" s="11" t="s">
        <v>610</v>
      </c>
      <c r="J105" s="11" t="s">
        <v>598</v>
      </c>
      <c r="K105" s="11" t="s">
        <v>628</v>
      </c>
      <c r="L105" s="8">
        <f t="shared" si="15"/>
        <v>2</v>
      </c>
      <c r="M105" s="11" t="s">
        <v>605</v>
      </c>
      <c r="N105" s="8">
        <f t="shared" si="16"/>
        <v>2</v>
      </c>
      <c r="O105" s="11" t="s">
        <v>605</v>
      </c>
      <c r="P105" s="11" t="s">
        <v>634</v>
      </c>
      <c r="Q105" s="8">
        <f t="shared" si="17"/>
        <v>1</v>
      </c>
      <c r="R105" s="11" t="s">
        <v>600</v>
      </c>
      <c r="S105" s="8">
        <f t="shared" si="18"/>
        <v>2</v>
      </c>
      <c r="T105" s="11" t="s">
        <v>605</v>
      </c>
      <c r="U105" s="11" t="s">
        <v>635</v>
      </c>
      <c r="V105" s="8">
        <f t="shared" si="19"/>
        <v>2</v>
      </c>
      <c r="W105" s="11" t="s">
        <v>605</v>
      </c>
      <c r="X105" s="8">
        <f t="shared" si="20"/>
        <v>2</v>
      </c>
      <c r="Y105" s="11" t="s">
        <v>605</v>
      </c>
      <c r="Z105" s="8">
        <f t="shared" si="21"/>
        <v>1</v>
      </c>
      <c r="AA105" s="11" t="s">
        <v>600</v>
      </c>
      <c r="AB105" s="8">
        <f t="shared" si="22"/>
        <v>2</v>
      </c>
      <c r="AC105" s="11" t="s">
        <v>605</v>
      </c>
      <c r="AD105" s="8">
        <f t="shared" si="23"/>
        <v>2</v>
      </c>
      <c r="AE105" s="11" t="s">
        <v>605</v>
      </c>
      <c r="AF105" s="8">
        <f t="shared" si="24"/>
        <v>2</v>
      </c>
      <c r="AG105" s="11" t="s">
        <v>605</v>
      </c>
      <c r="AH105" s="8">
        <f t="shared" si="25"/>
        <v>2</v>
      </c>
      <c r="AI105" s="11" t="s">
        <v>605</v>
      </c>
      <c r="AJ105" s="11" t="s">
        <v>636</v>
      </c>
      <c r="AK105" s="8">
        <f t="shared" si="26"/>
        <v>2</v>
      </c>
      <c r="AL105" s="11" t="s">
        <v>605</v>
      </c>
      <c r="AM105" s="8">
        <f t="shared" si="27"/>
        <v>2</v>
      </c>
      <c r="AN105" s="11" t="s">
        <v>605</v>
      </c>
      <c r="AO105" s="8">
        <f t="shared" si="28"/>
        <v>-2</v>
      </c>
      <c r="AP105" s="25">
        <f t="shared" si="13"/>
        <v>26</v>
      </c>
      <c r="AT105" s="11" t="s">
        <v>604</v>
      </c>
      <c r="AU105" s="11" t="s">
        <v>637</v>
      </c>
      <c r="AV105" s="13" t="s">
        <v>65</v>
      </c>
    </row>
    <row r="106" spans="1:48" ht="14" x14ac:dyDescent="0.15">
      <c r="A106" s="14">
        <v>45639.454160185182</v>
      </c>
      <c r="B106" s="15" t="s">
        <v>638</v>
      </c>
      <c r="C106" s="15" t="s">
        <v>420</v>
      </c>
      <c r="D106" s="15" t="s">
        <v>593</v>
      </c>
      <c r="E106" s="15" t="s">
        <v>594</v>
      </c>
      <c r="F106" s="15" t="s">
        <v>597</v>
      </c>
      <c r="G106" s="15" t="s">
        <v>597</v>
      </c>
      <c r="H106" s="16"/>
      <c r="I106" s="15" t="s">
        <v>597</v>
      </c>
      <c r="J106" s="15" t="s">
        <v>598</v>
      </c>
      <c r="K106" s="15" t="s">
        <v>639</v>
      </c>
      <c r="L106" s="5">
        <f t="shared" si="15"/>
        <v>2</v>
      </c>
      <c r="M106" s="15" t="s">
        <v>605</v>
      </c>
      <c r="N106" s="5">
        <f t="shared" si="16"/>
        <v>0</v>
      </c>
      <c r="O106" s="15" t="s">
        <v>613</v>
      </c>
      <c r="P106" s="15" t="s">
        <v>640</v>
      </c>
      <c r="Q106" s="5">
        <f t="shared" si="17"/>
        <v>0</v>
      </c>
      <c r="R106" s="15" t="s">
        <v>613</v>
      </c>
      <c r="S106" s="5">
        <f t="shared" si="18"/>
        <v>0</v>
      </c>
      <c r="T106" s="15" t="s">
        <v>613</v>
      </c>
      <c r="U106" s="15" t="s">
        <v>641</v>
      </c>
      <c r="V106" s="5">
        <f t="shared" si="19"/>
        <v>2</v>
      </c>
      <c r="W106" s="15" t="s">
        <v>605</v>
      </c>
      <c r="X106" s="5">
        <f t="shared" si="20"/>
        <v>-1</v>
      </c>
      <c r="Y106" s="15" t="s">
        <v>601</v>
      </c>
      <c r="Z106" s="5">
        <f t="shared" si="21"/>
        <v>2</v>
      </c>
      <c r="AA106" s="15" t="s">
        <v>605</v>
      </c>
      <c r="AB106" s="5">
        <f t="shared" si="22"/>
        <v>-1</v>
      </c>
      <c r="AC106" s="15" t="s">
        <v>601</v>
      </c>
      <c r="AD106" s="5">
        <f t="shared" si="23"/>
        <v>2</v>
      </c>
      <c r="AE106" s="15" t="s">
        <v>605</v>
      </c>
      <c r="AF106" s="5">
        <f t="shared" si="24"/>
        <v>-1</v>
      </c>
      <c r="AG106" s="15" t="s">
        <v>601</v>
      </c>
      <c r="AH106" s="5">
        <f t="shared" si="25"/>
        <v>0</v>
      </c>
      <c r="AI106" s="15" t="s">
        <v>613</v>
      </c>
      <c r="AJ106" s="15" t="s">
        <v>642</v>
      </c>
      <c r="AK106" s="5">
        <f t="shared" si="26"/>
        <v>-1</v>
      </c>
      <c r="AL106" s="15" t="s">
        <v>601</v>
      </c>
      <c r="AM106" s="5">
        <f t="shared" si="27"/>
        <v>0</v>
      </c>
      <c r="AN106" s="15" t="s">
        <v>613</v>
      </c>
      <c r="AO106" s="5">
        <f t="shared" si="28"/>
        <v>-1</v>
      </c>
      <c r="AP106" s="24">
        <f t="shared" si="13"/>
        <v>5</v>
      </c>
      <c r="AT106" s="15" t="s">
        <v>601</v>
      </c>
      <c r="AU106" s="15" t="s">
        <v>643</v>
      </c>
      <c r="AV106" s="17"/>
    </row>
    <row r="107" spans="1:48" ht="14" x14ac:dyDescent="0.15">
      <c r="A107" s="10">
        <v>45639.456684328703</v>
      </c>
      <c r="B107" s="11" t="s">
        <v>644</v>
      </c>
      <c r="C107" s="11" t="s">
        <v>420</v>
      </c>
      <c r="D107" s="11" t="s">
        <v>609</v>
      </c>
      <c r="E107" s="11" t="s">
        <v>594</v>
      </c>
      <c r="F107" s="11" t="s">
        <v>645</v>
      </c>
      <c r="G107" s="11" t="s">
        <v>625</v>
      </c>
      <c r="H107" s="12"/>
      <c r="I107" s="11" t="s">
        <v>610</v>
      </c>
      <c r="J107" s="11" t="s">
        <v>598</v>
      </c>
      <c r="K107" s="11" t="s">
        <v>628</v>
      </c>
      <c r="L107" s="8">
        <f t="shared" si="15"/>
        <v>2</v>
      </c>
      <c r="M107" s="11" t="s">
        <v>605</v>
      </c>
      <c r="N107" s="8">
        <f t="shared" si="16"/>
        <v>2</v>
      </c>
      <c r="O107" s="11" t="s">
        <v>605</v>
      </c>
      <c r="P107" s="11" t="s">
        <v>646</v>
      </c>
      <c r="Q107" s="8">
        <f t="shared" si="17"/>
        <v>2</v>
      </c>
      <c r="R107" s="11" t="s">
        <v>605</v>
      </c>
      <c r="S107" s="8">
        <f t="shared" si="18"/>
        <v>-1</v>
      </c>
      <c r="T107" s="11" t="s">
        <v>601</v>
      </c>
      <c r="U107" s="11" t="s">
        <v>647</v>
      </c>
      <c r="V107" s="8">
        <f t="shared" si="19"/>
        <v>2</v>
      </c>
      <c r="W107" s="11" t="s">
        <v>605</v>
      </c>
      <c r="X107" s="8">
        <f t="shared" si="20"/>
        <v>1</v>
      </c>
      <c r="Y107" s="11" t="s">
        <v>600</v>
      </c>
      <c r="Z107" s="8">
        <f t="shared" si="21"/>
        <v>2</v>
      </c>
      <c r="AA107" s="11" t="s">
        <v>605</v>
      </c>
      <c r="AB107" s="8">
        <f t="shared" si="22"/>
        <v>2</v>
      </c>
      <c r="AC107" s="11" t="s">
        <v>605</v>
      </c>
      <c r="AD107" s="8">
        <f t="shared" si="23"/>
        <v>0</v>
      </c>
      <c r="AE107" s="11" t="s">
        <v>613</v>
      </c>
      <c r="AF107" s="8">
        <f t="shared" si="24"/>
        <v>2</v>
      </c>
      <c r="AG107" s="11" t="s">
        <v>605</v>
      </c>
      <c r="AH107" s="8">
        <f t="shared" si="25"/>
        <v>0</v>
      </c>
      <c r="AI107" s="11" t="s">
        <v>613</v>
      </c>
      <c r="AJ107" s="11" t="s">
        <v>648</v>
      </c>
      <c r="AK107" s="8">
        <f t="shared" si="26"/>
        <v>2</v>
      </c>
      <c r="AL107" s="11" t="s">
        <v>605</v>
      </c>
      <c r="AM107" s="8">
        <f t="shared" si="27"/>
        <v>2</v>
      </c>
      <c r="AN107" s="11" t="s">
        <v>605</v>
      </c>
      <c r="AO107" s="8">
        <f t="shared" si="28"/>
        <v>-1</v>
      </c>
      <c r="AP107" s="25">
        <f t="shared" si="13"/>
        <v>19</v>
      </c>
      <c r="AT107" s="11" t="s">
        <v>601</v>
      </c>
      <c r="AU107" s="11" t="s">
        <v>649</v>
      </c>
      <c r="AV107" s="18"/>
    </row>
    <row r="108" spans="1:48" ht="14" x14ac:dyDescent="0.15">
      <c r="A108" s="14">
        <v>45639.459127928239</v>
      </c>
      <c r="B108" s="15" t="s">
        <v>57</v>
      </c>
      <c r="C108" s="15" t="s">
        <v>420</v>
      </c>
      <c r="D108" s="15" t="s">
        <v>609</v>
      </c>
      <c r="E108" s="15" t="s">
        <v>594</v>
      </c>
      <c r="F108" s="15" t="s">
        <v>597</v>
      </c>
      <c r="G108" s="15" t="s">
        <v>625</v>
      </c>
      <c r="H108" s="15" t="s">
        <v>650</v>
      </c>
      <c r="I108" s="15" t="s">
        <v>610</v>
      </c>
      <c r="J108" s="15" t="s">
        <v>598</v>
      </c>
      <c r="K108" s="15" t="s">
        <v>619</v>
      </c>
      <c r="L108" s="5">
        <f t="shared" si="15"/>
        <v>2</v>
      </c>
      <c r="M108" s="15" t="s">
        <v>605</v>
      </c>
      <c r="N108" s="5">
        <f t="shared" si="16"/>
        <v>2</v>
      </c>
      <c r="O108" s="15" t="s">
        <v>605</v>
      </c>
      <c r="P108" s="15" t="s">
        <v>651</v>
      </c>
      <c r="Q108" s="5">
        <f t="shared" si="17"/>
        <v>1</v>
      </c>
      <c r="R108" s="15" t="s">
        <v>600</v>
      </c>
      <c r="S108" s="5">
        <f t="shared" si="18"/>
        <v>0</v>
      </c>
      <c r="T108" s="15" t="s">
        <v>613</v>
      </c>
      <c r="U108" s="15" t="s">
        <v>652</v>
      </c>
      <c r="V108" s="5">
        <f t="shared" si="19"/>
        <v>2</v>
      </c>
      <c r="W108" s="15" t="s">
        <v>605</v>
      </c>
      <c r="X108" s="5">
        <f t="shared" si="20"/>
        <v>1</v>
      </c>
      <c r="Y108" s="15" t="s">
        <v>600</v>
      </c>
      <c r="Z108" s="5">
        <f t="shared" si="21"/>
        <v>1</v>
      </c>
      <c r="AA108" s="15" t="s">
        <v>600</v>
      </c>
      <c r="AB108" s="5">
        <f t="shared" si="22"/>
        <v>1</v>
      </c>
      <c r="AC108" s="15" t="s">
        <v>600</v>
      </c>
      <c r="AD108" s="5">
        <f t="shared" si="23"/>
        <v>2</v>
      </c>
      <c r="AE108" s="15" t="s">
        <v>605</v>
      </c>
      <c r="AF108" s="5">
        <f t="shared" si="24"/>
        <v>1</v>
      </c>
      <c r="AG108" s="15" t="s">
        <v>600</v>
      </c>
      <c r="AH108" s="5">
        <f t="shared" si="25"/>
        <v>-1</v>
      </c>
      <c r="AI108" s="15" t="s">
        <v>601</v>
      </c>
      <c r="AJ108" s="15" t="s">
        <v>653</v>
      </c>
      <c r="AK108" s="5">
        <f t="shared" si="26"/>
        <v>2</v>
      </c>
      <c r="AL108" s="15" t="s">
        <v>605</v>
      </c>
      <c r="AM108" s="5">
        <f t="shared" si="27"/>
        <v>2</v>
      </c>
      <c r="AN108" s="15" t="s">
        <v>605</v>
      </c>
      <c r="AO108" s="5">
        <f t="shared" si="28"/>
        <v>0</v>
      </c>
      <c r="AP108" s="24">
        <f t="shared" si="13"/>
        <v>16</v>
      </c>
      <c r="AT108" s="15" t="s">
        <v>613</v>
      </c>
      <c r="AU108" s="15" t="s">
        <v>654</v>
      </c>
      <c r="AV108" s="19" t="s">
        <v>655</v>
      </c>
    </row>
    <row r="109" spans="1:48" ht="14" x14ac:dyDescent="0.15">
      <c r="A109" s="10">
        <v>45639.459839652773</v>
      </c>
      <c r="B109" s="11" t="s">
        <v>57</v>
      </c>
      <c r="C109" s="11" t="s">
        <v>420</v>
      </c>
      <c r="D109" s="11" t="s">
        <v>593</v>
      </c>
      <c r="E109" s="11" t="s">
        <v>594</v>
      </c>
      <c r="F109" s="11" t="s">
        <v>597</v>
      </c>
      <c r="G109" s="11" t="s">
        <v>596</v>
      </c>
      <c r="H109" s="12"/>
      <c r="I109" s="11" t="s">
        <v>610</v>
      </c>
      <c r="J109" s="11" t="s">
        <v>611</v>
      </c>
      <c r="K109" s="11" t="s">
        <v>619</v>
      </c>
      <c r="L109" s="8">
        <f t="shared" si="15"/>
        <v>2</v>
      </c>
      <c r="M109" s="11" t="s">
        <v>605</v>
      </c>
      <c r="N109" s="8">
        <f t="shared" si="16"/>
        <v>2</v>
      </c>
      <c r="O109" s="11" t="s">
        <v>605</v>
      </c>
      <c r="P109" s="11" t="s">
        <v>656</v>
      </c>
      <c r="Q109" s="8">
        <f t="shared" si="17"/>
        <v>-1</v>
      </c>
      <c r="R109" s="11" t="s">
        <v>601</v>
      </c>
      <c r="S109" s="8">
        <f t="shared" si="18"/>
        <v>2</v>
      </c>
      <c r="T109" s="11" t="s">
        <v>605</v>
      </c>
      <c r="U109" s="11" t="s">
        <v>657</v>
      </c>
      <c r="V109" s="8">
        <f t="shared" si="19"/>
        <v>2</v>
      </c>
      <c r="W109" s="11" t="s">
        <v>605</v>
      </c>
      <c r="X109" s="8">
        <f t="shared" si="20"/>
        <v>0</v>
      </c>
      <c r="Y109" s="11" t="s">
        <v>613</v>
      </c>
      <c r="Z109" s="8">
        <f t="shared" si="21"/>
        <v>2</v>
      </c>
      <c r="AA109" s="11" t="s">
        <v>605</v>
      </c>
      <c r="AB109" s="8">
        <f t="shared" si="22"/>
        <v>1</v>
      </c>
      <c r="AC109" s="11" t="s">
        <v>600</v>
      </c>
      <c r="AD109" s="8">
        <f t="shared" si="23"/>
        <v>1</v>
      </c>
      <c r="AE109" s="11" t="s">
        <v>600</v>
      </c>
      <c r="AF109" s="8">
        <f t="shared" si="24"/>
        <v>-1</v>
      </c>
      <c r="AG109" s="11" t="s">
        <v>601</v>
      </c>
      <c r="AH109" s="8">
        <f t="shared" si="25"/>
        <v>-1</v>
      </c>
      <c r="AI109" s="11" t="s">
        <v>601</v>
      </c>
      <c r="AJ109" s="11" t="s">
        <v>658</v>
      </c>
      <c r="AK109" s="8">
        <f t="shared" si="26"/>
        <v>-1</v>
      </c>
      <c r="AL109" s="11" t="s">
        <v>601</v>
      </c>
      <c r="AM109" s="8">
        <f t="shared" si="27"/>
        <v>-1</v>
      </c>
      <c r="AN109" s="11" t="s">
        <v>601</v>
      </c>
      <c r="AO109" s="8">
        <f t="shared" si="28"/>
        <v>-1</v>
      </c>
      <c r="AP109" s="25">
        <f t="shared" si="13"/>
        <v>8</v>
      </c>
      <c r="AT109" s="11" t="s">
        <v>601</v>
      </c>
      <c r="AU109" s="11" t="s">
        <v>659</v>
      </c>
      <c r="AV109" s="13" t="s">
        <v>660</v>
      </c>
    </row>
    <row r="110" spans="1:48" ht="14" x14ac:dyDescent="0.15">
      <c r="A110" s="14">
        <v>45639.461653298611</v>
      </c>
      <c r="B110" s="15" t="s">
        <v>57</v>
      </c>
      <c r="C110" s="15" t="s">
        <v>420</v>
      </c>
      <c r="D110" s="15" t="s">
        <v>609</v>
      </c>
      <c r="E110" s="15" t="s">
        <v>594</v>
      </c>
      <c r="F110" s="15" t="s">
        <v>645</v>
      </c>
      <c r="G110" s="15" t="s">
        <v>596</v>
      </c>
      <c r="H110" s="16"/>
      <c r="I110" s="15" t="s">
        <v>610</v>
      </c>
      <c r="J110" s="15" t="s">
        <v>598</v>
      </c>
      <c r="K110" s="15" t="s">
        <v>599</v>
      </c>
      <c r="L110" s="5">
        <f t="shared" si="15"/>
        <v>1</v>
      </c>
      <c r="M110" s="15" t="s">
        <v>600</v>
      </c>
      <c r="N110" s="5">
        <f t="shared" si="16"/>
        <v>2</v>
      </c>
      <c r="O110" s="15" t="s">
        <v>605</v>
      </c>
      <c r="P110" s="15" t="s">
        <v>661</v>
      </c>
      <c r="Q110" s="5">
        <f t="shared" si="17"/>
        <v>2</v>
      </c>
      <c r="R110" s="15" t="s">
        <v>605</v>
      </c>
      <c r="S110" s="5">
        <f t="shared" si="18"/>
        <v>2</v>
      </c>
      <c r="T110" s="15" t="s">
        <v>605</v>
      </c>
      <c r="U110" s="15" t="s">
        <v>662</v>
      </c>
      <c r="V110" s="5">
        <f t="shared" si="19"/>
        <v>2</v>
      </c>
      <c r="W110" s="15" t="s">
        <v>605</v>
      </c>
      <c r="X110" s="5">
        <f t="shared" si="20"/>
        <v>2</v>
      </c>
      <c r="Y110" s="15" t="s">
        <v>605</v>
      </c>
      <c r="Z110" s="5">
        <f t="shared" si="21"/>
        <v>2</v>
      </c>
      <c r="AA110" s="15" t="s">
        <v>605</v>
      </c>
      <c r="AB110" s="5">
        <f t="shared" si="22"/>
        <v>0</v>
      </c>
      <c r="AC110" s="15" t="s">
        <v>613</v>
      </c>
      <c r="AD110" s="5">
        <f t="shared" si="23"/>
        <v>2</v>
      </c>
      <c r="AE110" s="15" t="s">
        <v>605</v>
      </c>
      <c r="AF110" s="5">
        <f t="shared" si="24"/>
        <v>2</v>
      </c>
      <c r="AG110" s="15" t="s">
        <v>605</v>
      </c>
      <c r="AH110" s="5">
        <f t="shared" si="25"/>
        <v>2</v>
      </c>
      <c r="AI110" s="15" t="s">
        <v>605</v>
      </c>
      <c r="AJ110" s="15" t="s">
        <v>663</v>
      </c>
      <c r="AK110" s="5">
        <f t="shared" si="26"/>
        <v>2</v>
      </c>
      <c r="AL110" s="15" t="s">
        <v>605</v>
      </c>
      <c r="AM110" s="5">
        <f t="shared" si="27"/>
        <v>2</v>
      </c>
      <c r="AN110" s="15" t="s">
        <v>605</v>
      </c>
      <c r="AO110" s="5">
        <f t="shared" si="28"/>
        <v>0</v>
      </c>
      <c r="AP110" s="24">
        <f t="shared" si="13"/>
        <v>23</v>
      </c>
      <c r="AT110" s="15" t="s">
        <v>613</v>
      </c>
      <c r="AU110" s="15" t="s">
        <v>664</v>
      </c>
      <c r="AV110" s="19" t="s">
        <v>183</v>
      </c>
    </row>
    <row r="111" spans="1:48" ht="14" x14ac:dyDescent="0.15">
      <c r="A111" s="10">
        <v>45639.581151446764</v>
      </c>
      <c r="B111" s="11" t="s">
        <v>57</v>
      </c>
      <c r="C111" s="11" t="s">
        <v>420</v>
      </c>
      <c r="D111" s="11" t="s">
        <v>609</v>
      </c>
      <c r="E111" s="11" t="s">
        <v>594</v>
      </c>
      <c r="F111" s="11" t="s">
        <v>597</v>
      </c>
      <c r="G111" s="11" t="s">
        <v>596</v>
      </c>
      <c r="H111" s="12"/>
      <c r="I111" s="11" t="s">
        <v>665</v>
      </c>
      <c r="J111" s="11" t="s">
        <v>597</v>
      </c>
      <c r="K111" s="11" t="s">
        <v>628</v>
      </c>
      <c r="L111" s="8">
        <f t="shared" si="15"/>
        <v>2</v>
      </c>
      <c r="M111" s="11" t="s">
        <v>605</v>
      </c>
      <c r="N111" s="8">
        <f t="shared" si="16"/>
        <v>1</v>
      </c>
      <c r="O111" s="11" t="s">
        <v>600</v>
      </c>
      <c r="P111" s="11" t="s">
        <v>666</v>
      </c>
      <c r="Q111" s="8">
        <f t="shared" si="17"/>
        <v>0</v>
      </c>
      <c r="R111" s="11" t="s">
        <v>613</v>
      </c>
      <c r="S111" s="8">
        <f t="shared" si="18"/>
        <v>0</v>
      </c>
      <c r="T111" s="11" t="s">
        <v>613</v>
      </c>
      <c r="U111" s="11" t="s">
        <v>667</v>
      </c>
      <c r="V111" s="8">
        <f t="shared" si="19"/>
        <v>2</v>
      </c>
      <c r="W111" s="11" t="s">
        <v>605</v>
      </c>
      <c r="X111" s="8">
        <f t="shared" si="20"/>
        <v>0</v>
      </c>
      <c r="Y111" s="11" t="s">
        <v>613</v>
      </c>
      <c r="Z111" s="8">
        <f t="shared" si="21"/>
        <v>1</v>
      </c>
      <c r="AA111" s="11" t="s">
        <v>600</v>
      </c>
      <c r="AB111" s="8">
        <f t="shared" si="22"/>
        <v>1</v>
      </c>
      <c r="AC111" s="11" t="s">
        <v>600</v>
      </c>
      <c r="AD111" s="8">
        <f t="shared" si="23"/>
        <v>2</v>
      </c>
      <c r="AE111" s="11" t="s">
        <v>605</v>
      </c>
      <c r="AF111" s="8">
        <f t="shared" si="24"/>
        <v>0</v>
      </c>
      <c r="AG111" s="11" t="s">
        <v>613</v>
      </c>
      <c r="AH111" s="8">
        <f t="shared" si="25"/>
        <v>0</v>
      </c>
      <c r="AI111" s="11" t="s">
        <v>613</v>
      </c>
      <c r="AJ111" s="11" t="s">
        <v>668</v>
      </c>
      <c r="AK111" s="8">
        <f t="shared" si="26"/>
        <v>1</v>
      </c>
      <c r="AL111" s="11" t="s">
        <v>600</v>
      </c>
      <c r="AM111" s="8">
        <f t="shared" si="27"/>
        <v>0</v>
      </c>
      <c r="AN111" s="11" t="s">
        <v>613</v>
      </c>
      <c r="AO111" s="8">
        <f t="shared" si="28"/>
        <v>-1</v>
      </c>
      <c r="AP111" s="25">
        <f t="shared" si="13"/>
        <v>11</v>
      </c>
      <c r="AT111" s="11" t="s">
        <v>601</v>
      </c>
      <c r="AU111" s="11" t="s">
        <v>669</v>
      </c>
      <c r="AV111" s="13" t="s">
        <v>670</v>
      </c>
    </row>
    <row r="112" spans="1:48" ht="14" x14ac:dyDescent="0.15">
      <c r="A112" s="14">
        <v>45639.58150291667</v>
      </c>
      <c r="B112" s="15" t="s">
        <v>27</v>
      </c>
      <c r="C112" s="15" t="s">
        <v>420</v>
      </c>
      <c r="D112" s="15" t="s">
        <v>609</v>
      </c>
      <c r="E112" s="15" t="s">
        <v>594</v>
      </c>
      <c r="F112" s="15" t="s">
        <v>597</v>
      </c>
      <c r="G112" s="15" t="s">
        <v>596</v>
      </c>
      <c r="H112" s="16"/>
      <c r="I112" s="15" t="s">
        <v>671</v>
      </c>
      <c r="J112" s="15" t="s">
        <v>611</v>
      </c>
      <c r="K112" s="15" t="s">
        <v>619</v>
      </c>
      <c r="L112" s="5">
        <f t="shared" si="15"/>
        <v>0</v>
      </c>
      <c r="M112" s="15" t="s">
        <v>613</v>
      </c>
      <c r="N112" s="5">
        <f t="shared" si="16"/>
        <v>0</v>
      </c>
      <c r="O112" s="15" t="s">
        <v>613</v>
      </c>
      <c r="P112" s="15" t="s">
        <v>672</v>
      </c>
      <c r="Q112" s="5">
        <f t="shared" si="17"/>
        <v>0</v>
      </c>
      <c r="R112" s="15" t="s">
        <v>613</v>
      </c>
      <c r="S112" s="5">
        <f t="shared" si="18"/>
        <v>-1</v>
      </c>
      <c r="T112" s="15" t="s">
        <v>601</v>
      </c>
      <c r="U112" s="15" t="s">
        <v>673</v>
      </c>
      <c r="V112" s="5">
        <f t="shared" si="19"/>
        <v>0</v>
      </c>
      <c r="W112" s="15" t="s">
        <v>613</v>
      </c>
      <c r="X112" s="5">
        <f t="shared" si="20"/>
        <v>0</v>
      </c>
      <c r="Y112" s="15" t="s">
        <v>613</v>
      </c>
      <c r="Z112" s="5">
        <f t="shared" si="21"/>
        <v>0</v>
      </c>
      <c r="AA112" s="15" t="s">
        <v>613</v>
      </c>
      <c r="AB112" s="5">
        <f t="shared" si="22"/>
        <v>0</v>
      </c>
      <c r="AC112" s="15" t="s">
        <v>613</v>
      </c>
      <c r="AD112" s="5">
        <f t="shared" si="23"/>
        <v>0</v>
      </c>
      <c r="AE112" s="15" t="s">
        <v>613</v>
      </c>
      <c r="AF112" s="5">
        <f t="shared" si="24"/>
        <v>2</v>
      </c>
      <c r="AG112" s="15" t="s">
        <v>605</v>
      </c>
      <c r="AH112" s="5">
        <f t="shared" si="25"/>
        <v>-2</v>
      </c>
      <c r="AI112" s="15" t="s">
        <v>604</v>
      </c>
      <c r="AJ112" s="15" t="s">
        <v>674</v>
      </c>
      <c r="AK112" s="5">
        <f t="shared" si="26"/>
        <v>1</v>
      </c>
      <c r="AL112" s="15" t="s">
        <v>600</v>
      </c>
      <c r="AM112" s="5">
        <f t="shared" si="27"/>
        <v>1</v>
      </c>
      <c r="AN112" s="15" t="s">
        <v>600</v>
      </c>
      <c r="AO112" s="5">
        <f t="shared" si="28"/>
        <v>-2</v>
      </c>
      <c r="AP112" s="24">
        <f t="shared" si="13"/>
        <v>3</v>
      </c>
      <c r="AT112" s="15" t="s">
        <v>604</v>
      </c>
      <c r="AU112" s="15" t="s">
        <v>675</v>
      </c>
      <c r="AV112" s="19" t="s">
        <v>676</v>
      </c>
    </row>
    <row r="113" spans="1:48" ht="14" x14ac:dyDescent="0.15">
      <c r="A113" s="10">
        <v>45639.583241157408</v>
      </c>
      <c r="B113" s="11" t="s">
        <v>677</v>
      </c>
      <c r="C113" s="11" t="s">
        <v>420</v>
      </c>
      <c r="D113" s="11" t="s">
        <v>597</v>
      </c>
      <c r="E113" s="11" t="s">
        <v>594</v>
      </c>
      <c r="F113" s="11" t="s">
        <v>597</v>
      </c>
      <c r="G113" s="11" t="s">
        <v>596</v>
      </c>
      <c r="H113" s="12"/>
      <c r="I113" s="11" t="s">
        <v>597</v>
      </c>
      <c r="J113" s="11" t="s">
        <v>598</v>
      </c>
      <c r="K113" s="11" t="s">
        <v>678</v>
      </c>
      <c r="L113" s="8">
        <f t="shared" si="15"/>
        <v>2</v>
      </c>
      <c r="M113" s="11" t="s">
        <v>605</v>
      </c>
      <c r="N113" s="8">
        <f t="shared" si="16"/>
        <v>2</v>
      </c>
      <c r="O113" s="11" t="s">
        <v>605</v>
      </c>
      <c r="P113" s="11" t="s">
        <v>679</v>
      </c>
      <c r="Q113" s="8">
        <f t="shared" si="17"/>
        <v>2</v>
      </c>
      <c r="R113" s="11" t="s">
        <v>605</v>
      </c>
      <c r="S113" s="8">
        <f t="shared" si="18"/>
        <v>1</v>
      </c>
      <c r="T113" s="11" t="s">
        <v>600</v>
      </c>
      <c r="U113" s="11" t="s">
        <v>680</v>
      </c>
      <c r="V113" s="8">
        <f t="shared" si="19"/>
        <v>2</v>
      </c>
      <c r="W113" s="11" t="s">
        <v>605</v>
      </c>
      <c r="X113" s="8">
        <f t="shared" si="20"/>
        <v>-2</v>
      </c>
      <c r="Y113" s="11" t="s">
        <v>604</v>
      </c>
      <c r="Z113" s="8">
        <f t="shared" si="21"/>
        <v>1</v>
      </c>
      <c r="AA113" s="11" t="s">
        <v>600</v>
      </c>
      <c r="AB113" s="8">
        <f t="shared" si="22"/>
        <v>-2</v>
      </c>
      <c r="AC113" s="11" t="s">
        <v>604</v>
      </c>
      <c r="AD113" s="8">
        <f t="shared" si="23"/>
        <v>-1</v>
      </c>
      <c r="AE113" s="11" t="s">
        <v>601</v>
      </c>
      <c r="AF113" s="8">
        <f t="shared" si="24"/>
        <v>2</v>
      </c>
      <c r="AG113" s="11" t="s">
        <v>605</v>
      </c>
      <c r="AH113" s="8">
        <f t="shared" si="25"/>
        <v>-2</v>
      </c>
      <c r="AI113" s="11" t="s">
        <v>604</v>
      </c>
      <c r="AJ113" s="11" t="s">
        <v>681</v>
      </c>
      <c r="AK113" s="8">
        <f t="shared" si="26"/>
        <v>2</v>
      </c>
      <c r="AL113" s="11" t="s">
        <v>605</v>
      </c>
      <c r="AM113" s="8">
        <f t="shared" si="27"/>
        <v>2</v>
      </c>
      <c r="AN113" s="11" t="s">
        <v>605</v>
      </c>
      <c r="AO113" s="8">
        <f t="shared" si="28"/>
        <v>-2</v>
      </c>
      <c r="AP113" s="25">
        <f t="shared" si="13"/>
        <v>11</v>
      </c>
      <c r="AT113" s="11" t="s">
        <v>604</v>
      </c>
      <c r="AU113" s="11" t="s">
        <v>682</v>
      </c>
      <c r="AV113" s="18"/>
    </row>
    <row r="114" spans="1:48" ht="14" x14ac:dyDescent="0.15">
      <c r="A114" s="14">
        <v>45639.58684689815</v>
      </c>
      <c r="B114" s="15" t="s">
        <v>57</v>
      </c>
      <c r="C114" s="15" t="s">
        <v>420</v>
      </c>
      <c r="D114" s="15" t="s">
        <v>609</v>
      </c>
      <c r="E114" s="15" t="s">
        <v>594</v>
      </c>
      <c r="F114" s="15" t="s">
        <v>597</v>
      </c>
      <c r="G114" s="15" t="s">
        <v>596</v>
      </c>
      <c r="H114" s="16"/>
      <c r="I114" s="15" t="s">
        <v>610</v>
      </c>
      <c r="J114" s="15" t="s">
        <v>683</v>
      </c>
      <c r="K114" s="15" t="s">
        <v>678</v>
      </c>
      <c r="L114" s="5">
        <f t="shared" si="15"/>
        <v>1</v>
      </c>
      <c r="M114" s="15" t="s">
        <v>600</v>
      </c>
      <c r="N114" s="5">
        <f t="shared" si="16"/>
        <v>2</v>
      </c>
      <c r="O114" s="15" t="s">
        <v>605</v>
      </c>
      <c r="P114" s="15" t="s">
        <v>684</v>
      </c>
      <c r="Q114" s="5">
        <f t="shared" si="17"/>
        <v>2</v>
      </c>
      <c r="R114" s="15" t="s">
        <v>605</v>
      </c>
      <c r="S114" s="5">
        <f t="shared" si="18"/>
        <v>1</v>
      </c>
      <c r="T114" s="15" t="s">
        <v>600</v>
      </c>
      <c r="U114" s="15" t="s">
        <v>685</v>
      </c>
      <c r="V114" s="5">
        <f t="shared" si="19"/>
        <v>1</v>
      </c>
      <c r="W114" s="15" t="s">
        <v>600</v>
      </c>
      <c r="X114" s="5">
        <f t="shared" si="20"/>
        <v>-2</v>
      </c>
      <c r="Y114" s="15" t="s">
        <v>604</v>
      </c>
      <c r="Z114" s="5">
        <f t="shared" si="21"/>
        <v>2</v>
      </c>
      <c r="AA114" s="15" t="s">
        <v>605</v>
      </c>
      <c r="AB114" s="5">
        <f t="shared" si="22"/>
        <v>0</v>
      </c>
      <c r="AC114" s="15" t="s">
        <v>613</v>
      </c>
      <c r="AD114" s="5">
        <f t="shared" si="23"/>
        <v>2</v>
      </c>
      <c r="AE114" s="15" t="s">
        <v>605</v>
      </c>
      <c r="AF114" s="5">
        <f t="shared" si="24"/>
        <v>0</v>
      </c>
      <c r="AG114" s="15" t="s">
        <v>613</v>
      </c>
      <c r="AH114" s="5">
        <f t="shared" si="25"/>
        <v>0</v>
      </c>
      <c r="AI114" s="15" t="s">
        <v>613</v>
      </c>
      <c r="AJ114" s="15" t="s">
        <v>686</v>
      </c>
      <c r="AK114" s="5">
        <f t="shared" si="26"/>
        <v>2</v>
      </c>
      <c r="AL114" s="15" t="s">
        <v>605</v>
      </c>
      <c r="AM114" s="5">
        <f t="shared" si="27"/>
        <v>1</v>
      </c>
      <c r="AN114" s="15" t="s">
        <v>600</v>
      </c>
      <c r="AO114" s="5">
        <f t="shared" si="28"/>
        <v>1</v>
      </c>
      <c r="AP114" s="24">
        <f t="shared" si="13"/>
        <v>11</v>
      </c>
      <c r="AT114" s="15" t="s">
        <v>600</v>
      </c>
      <c r="AU114" s="15" t="s">
        <v>687</v>
      </c>
      <c r="AV114" s="19" t="s">
        <v>688</v>
      </c>
    </row>
    <row r="115" spans="1:48" ht="14" x14ac:dyDescent="0.15">
      <c r="A115" s="10">
        <v>45639.58926685185</v>
      </c>
      <c r="B115" s="11" t="s">
        <v>689</v>
      </c>
      <c r="C115" s="11" t="s">
        <v>420</v>
      </c>
      <c r="D115" s="11" t="s">
        <v>609</v>
      </c>
      <c r="E115" s="11" t="s">
        <v>594</v>
      </c>
      <c r="F115" s="11" t="s">
        <v>597</v>
      </c>
      <c r="G115" s="11" t="s">
        <v>596</v>
      </c>
      <c r="H115" s="12"/>
      <c r="I115" s="11" t="s">
        <v>597</v>
      </c>
      <c r="J115" s="11" t="s">
        <v>611</v>
      </c>
      <c r="K115" s="11" t="s">
        <v>612</v>
      </c>
      <c r="L115" s="8">
        <f t="shared" si="15"/>
        <v>0</v>
      </c>
      <c r="M115" s="11" t="s">
        <v>613</v>
      </c>
      <c r="N115" s="8">
        <f t="shared" si="16"/>
        <v>1</v>
      </c>
      <c r="O115" s="11" t="s">
        <v>600</v>
      </c>
      <c r="P115" s="11" t="s">
        <v>690</v>
      </c>
      <c r="Q115" s="8">
        <f t="shared" si="17"/>
        <v>0</v>
      </c>
      <c r="R115" s="11" t="s">
        <v>613</v>
      </c>
      <c r="S115" s="8">
        <f t="shared" si="18"/>
        <v>1</v>
      </c>
      <c r="T115" s="11" t="s">
        <v>600</v>
      </c>
      <c r="U115" s="11" t="s">
        <v>691</v>
      </c>
      <c r="V115" s="8">
        <f t="shared" si="19"/>
        <v>0</v>
      </c>
      <c r="W115" s="11" t="s">
        <v>613</v>
      </c>
      <c r="X115" s="8">
        <f t="shared" si="20"/>
        <v>1</v>
      </c>
      <c r="Y115" s="11" t="s">
        <v>600</v>
      </c>
      <c r="Z115" s="8">
        <f t="shared" si="21"/>
        <v>1</v>
      </c>
      <c r="AA115" s="11" t="s">
        <v>600</v>
      </c>
      <c r="AB115" s="8">
        <f t="shared" si="22"/>
        <v>1</v>
      </c>
      <c r="AC115" s="11" t="s">
        <v>600</v>
      </c>
      <c r="AD115" s="8">
        <f t="shared" si="23"/>
        <v>1</v>
      </c>
      <c r="AE115" s="11" t="s">
        <v>600</v>
      </c>
      <c r="AF115" s="8">
        <f t="shared" si="24"/>
        <v>1</v>
      </c>
      <c r="AG115" s="11" t="s">
        <v>600</v>
      </c>
      <c r="AH115" s="8">
        <f t="shared" si="25"/>
        <v>1</v>
      </c>
      <c r="AI115" s="11" t="s">
        <v>600</v>
      </c>
      <c r="AJ115" s="11" t="s">
        <v>692</v>
      </c>
      <c r="AK115" s="8">
        <f t="shared" si="26"/>
        <v>1</v>
      </c>
      <c r="AL115" s="11" t="s">
        <v>600</v>
      </c>
      <c r="AM115" s="8">
        <f t="shared" si="27"/>
        <v>0</v>
      </c>
      <c r="AN115" s="11" t="s">
        <v>613</v>
      </c>
      <c r="AO115" s="8">
        <f t="shared" si="28"/>
        <v>0</v>
      </c>
      <c r="AP115" s="25">
        <f t="shared" si="13"/>
        <v>9</v>
      </c>
      <c r="AT115" s="11" t="s">
        <v>613</v>
      </c>
      <c r="AU115" s="11" t="s">
        <v>693</v>
      </c>
      <c r="AV115" s="13" t="s">
        <v>670</v>
      </c>
    </row>
    <row r="116" spans="1:48" ht="14" x14ac:dyDescent="0.15">
      <c r="A116" s="14">
        <v>45639.590269722219</v>
      </c>
      <c r="B116" s="15" t="s">
        <v>57</v>
      </c>
      <c r="C116" s="15" t="s">
        <v>420</v>
      </c>
      <c r="D116" s="15" t="s">
        <v>609</v>
      </c>
      <c r="E116" s="15" t="s">
        <v>594</v>
      </c>
      <c r="F116" s="15" t="s">
        <v>597</v>
      </c>
      <c r="G116" s="15" t="s">
        <v>596</v>
      </c>
      <c r="H116" s="16"/>
      <c r="I116" s="15" t="s">
        <v>597</v>
      </c>
      <c r="J116" s="15" t="s">
        <v>598</v>
      </c>
      <c r="K116" s="15" t="s">
        <v>612</v>
      </c>
      <c r="L116" s="5">
        <f t="shared" si="15"/>
        <v>2</v>
      </c>
      <c r="M116" s="15" t="s">
        <v>605</v>
      </c>
      <c r="N116" s="5">
        <f t="shared" si="16"/>
        <v>2</v>
      </c>
      <c r="O116" s="15" t="s">
        <v>605</v>
      </c>
      <c r="P116" s="15" t="s">
        <v>694</v>
      </c>
      <c r="Q116" s="5">
        <f t="shared" si="17"/>
        <v>0</v>
      </c>
      <c r="R116" s="15" t="s">
        <v>613</v>
      </c>
      <c r="S116" s="5">
        <f t="shared" si="18"/>
        <v>1</v>
      </c>
      <c r="T116" s="15" t="s">
        <v>600</v>
      </c>
      <c r="U116" s="15" t="s">
        <v>695</v>
      </c>
      <c r="V116" s="5">
        <f t="shared" si="19"/>
        <v>-1</v>
      </c>
      <c r="W116" s="15" t="s">
        <v>601</v>
      </c>
      <c r="X116" s="5">
        <f t="shared" si="20"/>
        <v>0</v>
      </c>
      <c r="Y116" s="15" t="s">
        <v>613</v>
      </c>
      <c r="Z116" s="5">
        <f t="shared" si="21"/>
        <v>1</v>
      </c>
      <c r="AA116" s="15" t="s">
        <v>600</v>
      </c>
      <c r="AB116" s="5">
        <f t="shared" si="22"/>
        <v>1</v>
      </c>
      <c r="AC116" s="15" t="s">
        <v>600</v>
      </c>
      <c r="AD116" s="5">
        <f t="shared" si="23"/>
        <v>1</v>
      </c>
      <c r="AE116" s="15" t="s">
        <v>600</v>
      </c>
      <c r="AF116" s="5">
        <f t="shared" si="24"/>
        <v>1</v>
      </c>
      <c r="AG116" s="15" t="s">
        <v>600</v>
      </c>
      <c r="AH116" s="5">
        <f t="shared" si="25"/>
        <v>1</v>
      </c>
      <c r="AI116" s="15" t="s">
        <v>600</v>
      </c>
      <c r="AJ116" s="15" t="s">
        <v>696</v>
      </c>
      <c r="AK116" s="5">
        <f t="shared" si="26"/>
        <v>1</v>
      </c>
      <c r="AL116" s="15" t="s">
        <v>600</v>
      </c>
      <c r="AM116" s="5">
        <f t="shared" si="27"/>
        <v>2</v>
      </c>
      <c r="AN116" s="15" t="s">
        <v>605</v>
      </c>
      <c r="AO116" s="5">
        <f t="shared" si="28"/>
        <v>-2</v>
      </c>
      <c r="AP116" s="24">
        <f t="shared" si="13"/>
        <v>14</v>
      </c>
      <c r="AT116" s="15" t="s">
        <v>604</v>
      </c>
      <c r="AU116" s="15" t="s">
        <v>697</v>
      </c>
      <c r="AV116" s="17"/>
    </row>
    <row r="117" spans="1:48" ht="14" x14ac:dyDescent="0.15">
      <c r="A117" s="10">
        <v>45645.528264456021</v>
      </c>
      <c r="B117" s="11" t="s">
        <v>57</v>
      </c>
      <c r="C117" s="11" t="s">
        <v>152</v>
      </c>
      <c r="D117" s="11" t="s">
        <v>593</v>
      </c>
      <c r="E117" s="11" t="s">
        <v>594</v>
      </c>
      <c r="F117" s="11" t="s">
        <v>597</v>
      </c>
      <c r="G117" s="11" t="s">
        <v>596</v>
      </c>
      <c r="H117" s="12"/>
      <c r="I117" s="11" t="s">
        <v>597</v>
      </c>
      <c r="J117" s="11" t="s">
        <v>598</v>
      </c>
      <c r="K117" s="11" t="s">
        <v>619</v>
      </c>
      <c r="L117" s="8">
        <f t="shared" si="15"/>
        <v>2</v>
      </c>
      <c r="M117" s="11" t="s">
        <v>605</v>
      </c>
      <c r="N117" s="8">
        <f t="shared" si="16"/>
        <v>1</v>
      </c>
      <c r="O117" s="11" t="s">
        <v>600</v>
      </c>
      <c r="P117" s="11" t="s">
        <v>698</v>
      </c>
      <c r="Q117" s="8">
        <f t="shared" si="17"/>
        <v>0</v>
      </c>
      <c r="R117" s="11" t="s">
        <v>613</v>
      </c>
      <c r="S117" s="8">
        <f t="shared" si="18"/>
        <v>0</v>
      </c>
      <c r="T117" s="11" t="s">
        <v>613</v>
      </c>
      <c r="U117" s="11" t="s">
        <v>699</v>
      </c>
      <c r="V117" s="8">
        <f t="shared" si="19"/>
        <v>0</v>
      </c>
      <c r="W117" s="11" t="s">
        <v>613</v>
      </c>
      <c r="X117" s="8">
        <f t="shared" si="20"/>
        <v>1</v>
      </c>
      <c r="Y117" s="11" t="s">
        <v>600</v>
      </c>
      <c r="Z117" s="8">
        <f t="shared" si="21"/>
        <v>1</v>
      </c>
      <c r="AA117" s="11" t="s">
        <v>600</v>
      </c>
      <c r="AB117" s="8">
        <f t="shared" si="22"/>
        <v>1</v>
      </c>
      <c r="AC117" s="11" t="s">
        <v>600</v>
      </c>
      <c r="AD117" s="8">
        <f t="shared" si="23"/>
        <v>2</v>
      </c>
      <c r="AE117" s="11" t="s">
        <v>605</v>
      </c>
      <c r="AF117" s="8">
        <f t="shared" si="24"/>
        <v>1</v>
      </c>
      <c r="AG117" s="11" t="s">
        <v>600</v>
      </c>
      <c r="AH117" s="8">
        <f t="shared" si="25"/>
        <v>1</v>
      </c>
      <c r="AI117" s="11" t="s">
        <v>600</v>
      </c>
      <c r="AJ117" s="11" t="s">
        <v>700</v>
      </c>
      <c r="AK117" s="8">
        <f t="shared" si="26"/>
        <v>1</v>
      </c>
      <c r="AL117" s="11" t="s">
        <v>600</v>
      </c>
      <c r="AM117" s="8">
        <f t="shared" si="27"/>
        <v>1</v>
      </c>
      <c r="AN117" s="11" t="s">
        <v>600</v>
      </c>
      <c r="AO117" s="8">
        <f t="shared" si="28"/>
        <v>-1</v>
      </c>
      <c r="AP117" s="25">
        <f t="shared" si="13"/>
        <v>13</v>
      </c>
      <c r="AT117" s="11" t="s">
        <v>601</v>
      </c>
      <c r="AU117" s="11" t="s">
        <v>701</v>
      </c>
      <c r="AV117" s="18"/>
    </row>
    <row r="118" spans="1:48" ht="14" x14ac:dyDescent="0.15">
      <c r="A118" s="14">
        <v>45645.530601006947</v>
      </c>
      <c r="B118" s="15" t="s">
        <v>57</v>
      </c>
      <c r="C118" s="15" t="s">
        <v>420</v>
      </c>
      <c r="D118" s="15" t="s">
        <v>609</v>
      </c>
      <c r="E118" s="15" t="s">
        <v>594</v>
      </c>
      <c r="F118" s="15" t="s">
        <v>597</v>
      </c>
      <c r="G118" s="15" t="s">
        <v>596</v>
      </c>
      <c r="H118" s="16"/>
      <c r="I118" s="15" t="s">
        <v>665</v>
      </c>
      <c r="J118" s="15" t="s">
        <v>598</v>
      </c>
      <c r="K118" s="15" t="s">
        <v>678</v>
      </c>
      <c r="L118" s="5">
        <f t="shared" si="15"/>
        <v>1</v>
      </c>
      <c r="M118" s="15" t="s">
        <v>600</v>
      </c>
      <c r="N118" s="5">
        <f t="shared" si="16"/>
        <v>2</v>
      </c>
      <c r="O118" s="15" t="s">
        <v>605</v>
      </c>
      <c r="P118" s="15" t="s">
        <v>702</v>
      </c>
      <c r="Q118" s="5">
        <f t="shared" si="17"/>
        <v>-2</v>
      </c>
      <c r="R118" s="15" t="s">
        <v>604</v>
      </c>
      <c r="S118" s="5">
        <f t="shared" si="18"/>
        <v>2</v>
      </c>
      <c r="T118" s="15" t="s">
        <v>605</v>
      </c>
      <c r="U118" s="15" t="s">
        <v>703</v>
      </c>
      <c r="V118" s="5">
        <f t="shared" si="19"/>
        <v>1</v>
      </c>
      <c r="W118" s="15" t="s">
        <v>600</v>
      </c>
      <c r="X118" s="5">
        <f t="shared" si="20"/>
        <v>-1</v>
      </c>
      <c r="Y118" s="15" t="s">
        <v>601</v>
      </c>
      <c r="Z118" s="5">
        <f t="shared" si="21"/>
        <v>1</v>
      </c>
      <c r="AA118" s="15" t="s">
        <v>600</v>
      </c>
      <c r="AB118" s="5">
        <f t="shared" si="22"/>
        <v>2</v>
      </c>
      <c r="AC118" s="15" t="s">
        <v>605</v>
      </c>
      <c r="AD118" s="5">
        <f t="shared" si="23"/>
        <v>1</v>
      </c>
      <c r="AE118" s="15" t="s">
        <v>600</v>
      </c>
      <c r="AF118" s="5">
        <f t="shared" si="24"/>
        <v>2</v>
      </c>
      <c r="AG118" s="15" t="s">
        <v>605</v>
      </c>
      <c r="AH118" s="5">
        <f t="shared" si="25"/>
        <v>1</v>
      </c>
      <c r="AI118" s="15" t="s">
        <v>600</v>
      </c>
      <c r="AJ118" s="15" t="s">
        <v>704</v>
      </c>
      <c r="AK118" s="5">
        <f t="shared" si="26"/>
        <v>2</v>
      </c>
      <c r="AL118" s="15" t="s">
        <v>605</v>
      </c>
      <c r="AM118" s="5">
        <f t="shared" si="27"/>
        <v>2</v>
      </c>
      <c r="AN118" s="15" t="s">
        <v>605</v>
      </c>
      <c r="AO118" s="5">
        <f t="shared" si="28"/>
        <v>-1</v>
      </c>
      <c r="AP118" s="24">
        <f t="shared" si="13"/>
        <v>15</v>
      </c>
      <c r="AT118" s="15" t="s">
        <v>601</v>
      </c>
      <c r="AU118" s="15" t="s">
        <v>705</v>
      </c>
      <c r="AV118" s="19" t="s">
        <v>706</v>
      </c>
    </row>
    <row r="119" spans="1:48" ht="14" x14ac:dyDescent="0.15">
      <c r="A119" s="10">
        <v>45645.537458680556</v>
      </c>
      <c r="B119" s="11" t="s">
        <v>486</v>
      </c>
      <c r="C119" s="11" t="s">
        <v>152</v>
      </c>
      <c r="D119" s="11" t="s">
        <v>593</v>
      </c>
      <c r="E119" s="11" t="s">
        <v>594</v>
      </c>
      <c r="F119" s="11" t="s">
        <v>597</v>
      </c>
      <c r="G119" s="11" t="s">
        <v>596</v>
      </c>
      <c r="H119" s="12"/>
      <c r="I119" s="11" t="s">
        <v>597</v>
      </c>
      <c r="J119" s="11" t="s">
        <v>598</v>
      </c>
      <c r="K119" s="11" t="s">
        <v>628</v>
      </c>
      <c r="L119" s="8">
        <f t="shared" si="15"/>
        <v>0</v>
      </c>
      <c r="M119" s="11" t="s">
        <v>613</v>
      </c>
      <c r="N119" s="8">
        <f t="shared" si="16"/>
        <v>1</v>
      </c>
      <c r="O119" s="11" t="s">
        <v>600</v>
      </c>
      <c r="P119" s="11" t="s">
        <v>707</v>
      </c>
      <c r="Q119" s="8">
        <f t="shared" si="17"/>
        <v>0</v>
      </c>
      <c r="R119" s="11" t="s">
        <v>613</v>
      </c>
      <c r="S119" s="8">
        <f t="shared" si="18"/>
        <v>0</v>
      </c>
      <c r="T119" s="11" t="s">
        <v>613</v>
      </c>
      <c r="U119" s="11" t="s">
        <v>708</v>
      </c>
      <c r="V119" s="8">
        <f t="shared" si="19"/>
        <v>-1</v>
      </c>
      <c r="W119" s="11" t="s">
        <v>601</v>
      </c>
      <c r="X119" s="8">
        <f t="shared" si="20"/>
        <v>1</v>
      </c>
      <c r="Y119" s="11" t="s">
        <v>600</v>
      </c>
      <c r="Z119" s="8">
        <f t="shared" si="21"/>
        <v>1</v>
      </c>
      <c r="AA119" s="11" t="s">
        <v>600</v>
      </c>
      <c r="AB119" s="8">
        <f t="shared" si="22"/>
        <v>1</v>
      </c>
      <c r="AC119" s="11" t="s">
        <v>600</v>
      </c>
      <c r="AD119" s="8">
        <f t="shared" si="23"/>
        <v>1</v>
      </c>
      <c r="AE119" s="11" t="s">
        <v>600</v>
      </c>
      <c r="AF119" s="8">
        <f t="shared" si="24"/>
        <v>-1</v>
      </c>
      <c r="AG119" s="11" t="s">
        <v>601</v>
      </c>
      <c r="AH119" s="8">
        <f t="shared" si="25"/>
        <v>1</v>
      </c>
      <c r="AI119" s="11" t="s">
        <v>600</v>
      </c>
      <c r="AJ119" s="11" t="s">
        <v>709</v>
      </c>
      <c r="AK119" s="8">
        <f t="shared" si="26"/>
        <v>1</v>
      </c>
      <c r="AL119" s="11" t="s">
        <v>600</v>
      </c>
      <c r="AM119" s="8">
        <f t="shared" si="27"/>
        <v>1</v>
      </c>
      <c r="AN119" s="11" t="s">
        <v>600</v>
      </c>
      <c r="AO119" s="8">
        <f t="shared" si="28"/>
        <v>-1</v>
      </c>
      <c r="AP119" s="25">
        <f t="shared" si="13"/>
        <v>7</v>
      </c>
      <c r="AT119" s="11" t="s">
        <v>601</v>
      </c>
      <c r="AU119" s="11" t="s">
        <v>710</v>
      </c>
      <c r="AV119" s="18"/>
    </row>
    <row r="120" spans="1:48" ht="14" x14ac:dyDescent="0.15">
      <c r="A120" s="14">
        <v>45645.573480219908</v>
      </c>
      <c r="B120" s="15" t="s">
        <v>57</v>
      </c>
      <c r="C120" s="15" t="s">
        <v>152</v>
      </c>
      <c r="D120" s="15" t="s">
        <v>609</v>
      </c>
      <c r="E120" s="15" t="s">
        <v>594</v>
      </c>
      <c r="F120" s="15" t="s">
        <v>597</v>
      </c>
      <c r="G120" s="15" t="s">
        <v>625</v>
      </c>
      <c r="H120" s="16"/>
      <c r="I120" s="15" t="s">
        <v>610</v>
      </c>
      <c r="J120" s="15" t="s">
        <v>611</v>
      </c>
      <c r="K120" s="15" t="s">
        <v>628</v>
      </c>
      <c r="L120" s="5">
        <f t="shared" si="15"/>
        <v>1</v>
      </c>
      <c r="M120" s="15" t="s">
        <v>600</v>
      </c>
      <c r="N120" s="5">
        <f t="shared" si="16"/>
        <v>2</v>
      </c>
      <c r="O120" s="15" t="s">
        <v>605</v>
      </c>
      <c r="P120" s="15" t="s">
        <v>711</v>
      </c>
      <c r="Q120" s="5">
        <f t="shared" si="17"/>
        <v>1</v>
      </c>
      <c r="R120" s="15" t="s">
        <v>600</v>
      </c>
      <c r="S120" s="5">
        <f t="shared" si="18"/>
        <v>2</v>
      </c>
      <c r="T120" s="15" t="s">
        <v>605</v>
      </c>
      <c r="U120" s="15" t="s">
        <v>712</v>
      </c>
      <c r="V120" s="5">
        <f t="shared" si="19"/>
        <v>0</v>
      </c>
      <c r="W120" s="15" t="s">
        <v>613</v>
      </c>
      <c r="X120" s="5">
        <f t="shared" si="20"/>
        <v>1</v>
      </c>
      <c r="Y120" s="15" t="s">
        <v>600</v>
      </c>
      <c r="Z120" s="5">
        <f t="shared" si="21"/>
        <v>2</v>
      </c>
      <c r="AA120" s="15" t="s">
        <v>605</v>
      </c>
      <c r="AB120" s="5">
        <f t="shared" si="22"/>
        <v>2</v>
      </c>
      <c r="AC120" s="15" t="s">
        <v>605</v>
      </c>
      <c r="AD120" s="5">
        <f t="shared" si="23"/>
        <v>-1</v>
      </c>
      <c r="AE120" s="15" t="s">
        <v>601</v>
      </c>
      <c r="AF120" s="5">
        <f t="shared" si="24"/>
        <v>2</v>
      </c>
      <c r="AG120" s="15" t="s">
        <v>605</v>
      </c>
      <c r="AH120" s="5">
        <f t="shared" si="25"/>
        <v>2</v>
      </c>
      <c r="AI120" s="15" t="s">
        <v>605</v>
      </c>
      <c r="AJ120" s="15" t="s">
        <v>713</v>
      </c>
      <c r="AK120" s="5">
        <f t="shared" si="26"/>
        <v>2</v>
      </c>
      <c r="AL120" s="15" t="s">
        <v>605</v>
      </c>
      <c r="AM120" s="5">
        <f t="shared" si="27"/>
        <v>2</v>
      </c>
      <c r="AN120" s="15" t="s">
        <v>605</v>
      </c>
      <c r="AO120" s="5">
        <f t="shared" si="28"/>
        <v>-1</v>
      </c>
      <c r="AP120" s="24">
        <f t="shared" si="13"/>
        <v>19</v>
      </c>
      <c r="AT120" s="15" t="s">
        <v>601</v>
      </c>
      <c r="AU120" s="15" t="s">
        <v>714</v>
      </c>
      <c r="AV120" s="17"/>
    </row>
    <row r="121" spans="1:48" ht="14" x14ac:dyDescent="0.15">
      <c r="A121" s="20">
        <v>45645.577714409723</v>
      </c>
      <c r="B121" s="21" t="s">
        <v>57</v>
      </c>
      <c r="C121" s="21" t="s">
        <v>152</v>
      </c>
      <c r="D121" s="21" t="s">
        <v>609</v>
      </c>
      <c r="E121" s="21" t="s">
        <v>594</v>
      </c>
      <c r="F121" s="21" t="s">
        <v>597</v>
      </c>
      <c r="G121" s="21" t="s">
        <v>596</v>
      </c>
      <c r="H121" s="22"/>
      <c r="I121" s="21" t="s">
        <v>665</v>
      </c>
      <c r="J121" s="21" t="s">
        <v>611</v>
      </c>
      <c r="K121" s="21" t="s">
        <v>619</v>
      </c>
      <c r="L121" s="8">
        <f t="shared" si="15"/>
        <v>2</v>
      </c>
      <c r="M121" s="21" t="s">
        <v>605</v>
      </c>
      <c r="N121" s="8">
        <f t="shared" si="16"/>
        <v>1</v>
      </c>
      <c r="O121" s="21" t="s">
        <v>600</v>
      </c>
      <c r="P121" s="21" t="s">
        <v>715</v>
      </c>
      <c r="Q121" s="8">
        <f t="shared" si="17"/>
        <v>2</v>
      </c>
      <c r="R121" s="21" t="s">
        <v>605</v>
      </c>
      <c r="S121" s="8">
        <f t="shared" si="18"/>
        <v>2</v>
      </c>
      <c r="T121" s="21" t="s">
        <v>605</v>
      </c>
      <c r="U121" s="21" t="s">
        <v>716</v>
      </c>
      <c r="V121" s="8">
        <f t="shared" si="19"/>
        <v>2</v>
      </c>
      <c r="W121" s="21" t="s">
        <v>605</v>
      </c>
      <c r="X121" s="8">
        <f t="shared" si="20"/>
        <v>1</v>
      </c>
      <c r="Y121" s="21" t="s">
        <v>600</v>
      </c>
      <c r="Z121" s="8">
        <f t="shared" si="21"/>
        <v>2</v>
      </c>
      <c r="AA121" s="21" t="s">
        <v>605</v>
      </c>
      <c r="AB121" s="8">
        <f t="shared" si="22"/>
        <v>2</v>
      </c>
      <c r="AC121" s="21" t="s">
        <v>605</v>
      </c>
      <c r="AD121" s="8">
        <f t="shared" si="23"/>
        <v>1</v>
      </c>
      <c r="AE121" s="21" t="s">
        <v>600</v>
      </c>
      <c r="AF121" s="8">
        <f t="shared" si="24"/>
        <v>2</v>
      </c>
      <c r="AG121" s="21" t="s">
        <v>605</v>
      </c>
      <c r="AH121" s="8">
        <f t="shared" si="25"/>
        <v>1</v>
      </c>
      <c r="AI121" s="21" t="s">
        <v>600</v>
      </c>
      <c r="AJ121" s="21" t="s">
        <v>717</v>
      </c>
      <c r="AK121" s="8">
        <f t="shared" si="26"/>
        <v>2</v>
      </c>
      <c r="AL121" s="21" t="s">
        <v>605</v>
      </c>
      <c r="AM121" s="8">
        <f t="shared" si="27"/>
        <v>1</v>
      </c>
      <c r="AN121" s="21" t="s">
        <v>600</v>
      </c>
      <c r="AO121" s="8">
        <f t="shared" si="28"/>
        <v>-1</v>
      </c>
      <c r="AP121" s="25">
        <f t="shared" si="13"/>
        <v>22</v>
      </c>
      <c r="AT121" s="21" t="s">
        <v>601</v>
      </c>
      <c r="AU121" s="21" t="s">
        <v>718</v>
      </c>
      <c r="AV121" s="23" t="s">
        <v>719</v>
      </c>
    </row>
    <row r="122" spans="1:48" ht="14" x14ac:dyDescent="0.15">
      <c r="A122" s="20"/>
      <c r="B122" s="21"/>
      <c r="C122" s="21"/>
      <c r="D122" s="21"/>
      <c r="E122" s="21"/>
      <c r="F122" s="21"/>
      <c r="G122" s="21"/>
      <c r="H122" s="22"/>
      <c r="I122" s="21"/>
      <c r="J122" s="21"/>
      <c r="K122" s="21"/>
      <c r="L122" s="27">
        <f>AVERAGE(L2:L121)</f>
        <v>1.0249999999999999</v>
      </c>
      <c r="M122" s="21"/>
      <c r="N122" s="27">
        <f>AVERAGE(N2:N121)</f>
        <v>1.2083333333333333</v>
      </c>
      <c r="O122" s="21"/>
      <c r="P122" s="21"/>
      <c r="Q122" s="27">
        <f>AVERAGE(Q2:Q121)</f>
        <v>0.6166666666666667</v>
      </c>
      <c r="R122" s="21"/>
      <c r="S122" s="27">
        <f>AVERAGE(S2:S121)</f>
        <v>0.67500000000000004</v>
      </c>
      <c r="T122" s="21"/>
      <c r="U122" s="21"/>
      <c r="V122" s="27">
        <f>AVERAGE(V2:V121)</f>
        <v>0.94166666666666665</v>
      </c>
      <c r="W122" s="21"/>
      <c r="X122" s="27">
        <f>AVERAGE(X2:X121)</f>
        <v>0.29166666666666669</v>
      </c>
      <c r="Y122" s="21"/>
      <c r="Z122" s="27">
        <f>AVERAGE(Z2:Z121)</f>
        <v>1.0249999999999999</v>
      </c>
      <c r="AA122" s="21"/>
      <c r="AB122" s="27">
        <f>AVERAGE(AB2:AB121)</f>
        <v>0.9</v>
      </c>
      <c r="AC122" s="21"/>
      <c r="AD122" s="27">
        <f>AVERAGE(AD2:AD121)</f>
        <v>0.71666666666666667</v>
      </c>
      <c r="AE122" s="21"/>
      <c r="AF122" s="27">
        <f>AVERAGE(AF2:AF121)</f>
        <v>0.59166666666666667</v>
      </c>
      <c r="AG122" s="21"/>
      <c r="AH122" s="27">
        <f>AVERAGE(AH2:AH121)</f>
        <v>0.60833333333333328</v>
      </c>
      <c r="AI122" s="21"/>
      <c r="AJ122" s="21"/>
      <c r="AK122" s="27">
        <f>AVERAGE(AK2:AK121)</f>
        <v>1.1000000000000001</v>
      </c>
      <c r="AL122" s="21"/>
      <c r="AM122" s="27">
        <f>AVERAGE(AM2:AM121)</f>
        <v>0.71666666666666667</v>
      </c>
      <c r="AN122" s="21"/>
      <c r="AO122" s="27">
        <f>AVERAGE(AO2:AO121)</f>
        <v>-0.67500000000000004</v>
      </c>
      <c r="AP122" s="28">
        <f t="shared" si="13"/>
        <v>11.091666666666667</v>
      </c>
      <c r="AQ122" s="27"/>
      <c r="AR122" s="27"/>
      <c r="AS122" s="27"/>
      <c r="AT122" s="21"/>
      <c r="AU122" s="21"/>
      <c r="AV122" s="2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L9"/>
  <sheetViews>
    <sheetView workbookViewId="0">
      <selection activeCell="L10" sqref="L10"/>
    </sheetView>
  </sheetViews>
  <sheetFormatPr baseColWidth="10" defaultColWidth="12.6640625" defaultRowHeight="15.75" customHeight="1" x14ac:dyDescent="0.15"/>
  <cols>
    <col min="1" max="1" width="18.33203125" bestFit="1" customWidth="1"/>
    <col min="2" max="2" width="41.1640625" bestFit="1" customWidth="1"/>
    <col min="3" max="3" width="5.83203125" bestFit="1" customWidth="1"/>
    <col min="4" max="4" width="8" bestFit="1" customWidth="1"/>
    <col min="5" max="5" width="6.6640625" bestFit="1" customWidth="1"/>
    <col min="6" max="6" width="12.6640625" bestFit="1" customWidth="1"/>
    <col min="7" max="7" width="14.6640625" bestFit="1" customWidth="1"/>
    <col min="8" max="8" width="10.33203125" bestFit="1" customWidth="1"/>
    <col min="9" max="9" width="10.1640625" bestFit="1" customWidth="1"/>
    <col min="10" max="10" width="9.83203125" bestFit="1" customWidth="1"/>
    <col min="11" max="11" width="8" bestFit="1" customWidth="1"/>
    <col min="12" max="12" width="6.6640625" bestFit="1" customWidth="1"/>
    <col min="13" max="13" width="12.6640625" bestFit="1" customWidth="1"/>
    <col min="14" max="14" width="14.6640625" bestFit="1" customWidth="1"/>
    <col min="15" max="15" width="12.33203125" bestFit="1" customWidth="1"/>
    <col min="16" max="16" width="8.5" bestFit="1" customWidth="1"/>
    <col min="17" max="17" width="8" bestFit="1" customWidth="1"/>
    <col min="18" max="18" width="6.6640625" bestFit="1" customWidth="1"/>
    <col min="19" max="19" width="12.6640625" bestFit="1" customWidth="1"/>
    <col min="20" max="20" width="14.6640625" bestFit="1" customWidth="1"/>
    <col min="21" max="21" width="11" bestFit="1" customWidth="1"/>
    <col min="22" max="22" width="14.5" bestFit="1" customWidth="1"/>
    <col min="23" max="23" width="8" bestFit="1" customWidth="1"/>
    <col min="24" max="24" width="6.6640625" bestFit="1" customWidth="1"/>
    <col min="25" max="25" width="12.6640625" bestFit="1" customWidth="1"/>
    <col min="26" max="26" width="14.6640625" bestFit="1" customWidth="1"/>
    <col min="27" max="27" width="17.1640625" bestFit="1" customWidth="1"/>
    <col min="28" max="28" width="16.5" bestFit="1" customWidth="1"/>
    <col min="29" max="29" width="6.6640625" bestFit="1" customWidth="1"/>
    <col min="30" max="30" width="14.6640625" bestFit="1" customWidth="1"/>
    <col min="31" max="31" width="19.1640625" bestFit="1" customWidth="1"/>
    <col min="32" max="32" width="10.33203125" bestFit="1" customWidth="1"/>
    <col min="33" max="33" width="14" bestFit="1" customWidth="1"/>
    <col min="34" max="34" width="6.33203125" bestFit="1" customWidth="1"/>
    <col min="35" max="35" width="7.83203125" bestFit="1" customWidth="1"/>
    <col min="36" max="36" width="21.6640625" bestFit="1" customWidth="1"/>
    <col min="37" max="37" width="11.6640625" bestFit="1" customWidth="1"/>
    <col min="38" max="38" width="36.5" bestFit="1" customWidth="1"/>
    <col min="39" max="39" width="18.1640625" bestFit="1" customWidth="1"/>
    <col min="40" max="40" width="10.33203125" bestFit="1" customWidth="1"/>
    <col min="41" max="41" width="31.5" bestFit="1" customWidth="1"/>
    <col min="42" max="42" width="49.6640625" bestFit="1" customWidth="1"/>
    <col min="43" max="43" width="76.5" bestFit="1" customWidth="1"/>
    <col min="44" max="44" width="61" bestFit="1" customWidth="1"/>
    <col min="45" max="45" width="71.33203125" bestFit="1" customWidth="1"/>
    <col min="46" max="46" width="140.5" bestFit="1" customWidth="1"/>
    <col min="47" max="47" width="26.6640625" bestFit="1" customWidth="1"/>
    <col min="48" max="48" width="40.83203125" bestFit="1" customWidth="1"/>
    <col min="49" max="49" width="56" bestFit="1" customWidth="1"/>
    <col min="50" max="50" width="255.83203125" bestFit="1" customWidth="1"/>
    <col min="51" max="51" width="68.6640625" bestFit="1" customWidth="1"/>
    <col min="52" max="52" width="255.83203125" bestFit="1" customWidth="1"/>
    <col min="53" max="53" width="57" bestFit="1" customWidth="1"/>
    <col min="54" max="54" width="61.1640625" bestFit="1" customWidth="1"/>
    <col min="55" max="55" width="95.1640625" bestFit="1" customWidth="1"/>
    <col min="56" max="56" width="71.83203125" bestFit="1" customWidth="1"/>
    <col min="57" max="57" width="181.6640625" bestFit="1" customWidth="1"/>
    <col min="58" max="58" width="166.6640625" bestFit="1" customWidth="1"/>
    <col min="59" max="59" width="68" bestFit="1" customWidth="1"/>
    <col min="60" max="60" width="58.1640625" bestFit="1" customWidth="1"/>
    <col min="61" max="61" width="33.5" bestFit="1" customWidth="1"/>
    <col min="62" max="62" width="71.83203125" bestFit="1" customWidth="1"/>
    <col min="63" max="63" width="36.33203125" bestFit="1" customWidth="1"/>
    <col min="64" max="64" width="86.1640625" bestFit="1" customWidth="1"/>
    <col min="65" max="65" width="49" bestFit="1" customWidth="1"/>
    <col min="66" max="66" width="51" bestFit="1" customWidth="1"/>
    <col min="67" max="67" width="36.33203125" bestFit="1" customWidth="1"/>
    <col min="68" max="68" width="46.83203125" bestFit="1" customWidth="1"/>
    <col min="69" max="69" width="31.83203125" bestFit="1" customWidth="1"/>
    <col min="70" max="70" width="94.33203125" bestFit="1" customWidth="1"/>
    <col min="71" max="71" width="13.5" bestFit="1" customWidth="1"/>
    <col min="72" max="72" width="33.6640625" bestFit="1" customWidth="1"/>
    <col min="73" max="73" width="102.33203125" bestFit="1" customWidth="1"/>
    <col min="74" max="74" width="45.5" bestFit="1" customWidth="1"/>
    <col min="75" max="75" width="118.1640625" bestFit="1" customWidth="1"/>
    <col min="76" max="76" width="116.33203125" bestFit="1" customWidth="1"/>
    <col min="77" max="77" width="44.33203125" bestFit="1" customWidth="1"/>
    <col min="78" max="78" width="60.5" bestFit="1" customWidth="1"/>
    <col min="79" max="79" width="102.5" bestFit="1" customWidth="1"/>
    <col min="80" max="80" width="114.6640625" bestFit="1" customWidth="1"/>
    <col min="81" max="81" width="24.1640625" bestFit="1" customWidth="1"/>
    <col min="82" max="82" width="53.33203125" bestFit="1" customWidth="1"/>
    <col min="83" max="83" width="116" bestFit="1" customWidth="1"/>
    <col min="84" max="84" width="55.6640625" bestFit="1" customWidth="1"/>
    <col min="85" max="85" width="104.83203125" bestFit="1" customWidth="1"/>
    <col min="86" max="86" width="38.6640625" bestFit="1" customWidth="1"/>
    <col min="87" max="87" width="37.1640625" bestFit="1" customWidth="1"/>
    <col min="88" max="88" width="111.83203125" bestFit="1" customWidth="1"/>
    <col min="89" max="89" width="68.83203125" bestFit="1" customWidth="1"/>
    <col min="90" max="90" width="107.6640625" bestFit="1" customWidth="1"/>
    <col min="91" max="91" width="28.6640625" bestFit="1" customWidth="1"/>
    <col min="92" max="92" width="39.5" bestFit="1" customWidth="1"/>
    <col min="93" max="93" width="39" bestFit="1" customWidth="1"/>
    <col min="94" max="94" width="57.33203125" bestFit="1" customWidth="1"/>
    <col min="95" max="95" width="27.5" bestFit="1" customWidth="1"/>
    <col min="96" max="96" width="20" bestFit="1" customWidth="1"/>
    <col min="97" max="97" width="37.6640625" bestFit="1" customWidth="1"/>
    <col min="98" max="98" width="47.6640625" bestFit="1" customWidth="1"/>
    <col min="99" max="99" width="90.83203125" bestFit="1" customWidth="1"/>
    <col min="100" max="100" width="38.6640625" bestFit="1" customWidth="1"/>
    <col min="101" max="101" width="35.6640625" bestFit="1" customWidth="1"/>
    <col min="102" max="102" width="14.1640625" bestFit="1" customWidth="1"/>
    <col min="103" max="103" width="83" bestFit="1" customWidth="1"/>
    <col min="104" max="104" width="187" bestFit="1" customWidth="1"/>
    <col min="105" max="105" width="25.1640625" bestFit="1" customWidth="1"/>
    <col min="106" max="106" width="28.1640625" bestFit="1" customWidth="1"/>
    <col min="107" max="107" width="19.6640625" bestFit="1" customWidth="1"/>
    <col min="108" max="108" width="25.1640625" bestFit="1" customWidth="1"/>
    <col min="109" max="109" width="50.33203125" bestFit="1" customWidth="1"/>
    <col min="110" max="110" width="29.1640625" bestFit="1" customWidth="1"/>
    <col min="111" max="111" width="37" bestFit="1" customWidth="1"/>
    <col min="112" max="112" width="85" bestFit="1" customWidth="1"/>
    <col min="113" max="113" width="75.83203125" bestFit="1" customWidth="1"/>
    <col min="114" max="114" width="21" bestFit="1" customWidth="1"/>
    <col min="115" max="115" width="39.33203125" bestFit="1" customWidth="1"/>
    <col min="116" max="116" width="37.1640625" bestFit="1" customWidth="1"/>
    <col min="117" max="117" width="41.5" bestFit="1" customWidth="1"/>
    <col min="118" max="118" width="25" bestFit="1" customWidth="1"/>
    <col min="119" max="119" width="57.1640625" bestFit="1" customWidth="1"/>
    <col min="120" max="120" width="48" bestFit="1" customWidth="1"/>
    <col min="121" max="121" width="38.6640625" bestFit="1" customWidth="1"/>
    <col min="122" max="122" width="49.5" bestFit="1" customWidth="1"/>
    <col min="123" max="123" width="10.33203125" bestFit="1" customWidth="1"/>
    <col min="124" max="124" width="50.33203125" bestFit="1" customWidth="1"/>
    <col min="125" max="125" width="29.1640625" bestFit="1" customWidth="1"/>
    <col min="126" max="126" width="8.5" bestFit="1" customWidth="1"/>
    <col min="127" max="127" width="10.33203125" bestFit="1" customWidth="1"/>
  </cols>
  <sheetData>
    <row r="2" spans="1:12" ht="15.75" customHeight="1" x14ac:dyDescent="0.15">
      <c r="J2" s="42"/>
    </row>
    <row r="3" spans="1:12" ht="15.75" customHeight="1" x14ac:dyDescent="0.15">
      <c r="A3" s="59" t="s">
        <v>784</v>
      </c>
      <c r="B3" s="59" t="s">
        <v>782</v>
      </c>
      <c r="C3" s="57"/>
      <c r="D3" s="57"/>
      <c r="E3" s="57"/>
      <c r="F3" s="57"/>
      <c r="G3" s="57"/>
      <c r="H3" s="58"/>
    </row>
    <row r="4" spans="1:12" ht="15.75" customHeight="1" x14ac:dyDescent="0.15">
      <c r="A4" s="59" t="s">
        <v>780</v>
      </c>
      <c r="B4" s="56" t="s">
        <v>19</v>
      </c>
      <c r="C4" s="60" t="s">
        <v>38</v>
      </c>
      <c r="D4" s="60" t="s">
        <v>40</v>
      </c>
      <c r="E4" s="60" t="s">
        <v>37</v>
      </c>
      <c r="F4" s="60" t="s">
        <v>43</v>
      </c>
      <c r="G4" s="60" t="s">
        <v>53</v>
      </c>
      <c r="H4" s="61" t="s">
        <v>781</v>
      </c>
      <c r="I4" t="s">
        <v>783</v>
      </c>
    </row>
    <row r="5" spans="1:12" ht="15.75" customHeight="1" x14ac:dyDescent="0.15">
      <c r="A5" s="62" t="s">
        <v>29</v>
      </c>
      <c r="B5" s="56"/>
      <c r="C5" s="60">
        <v>17</v>
      </c>
      <c r="D5" s="60">
        <v>4</v>
      </c>
      <c r="E5" s="60">
        <v>5</v>
      </c>
      <c r="F5" s="60">
        <v>9</v>
      </c>
      <c r="G5" s="60"/>
      <c r="H5" s="61">
        <v>35</v>
      </c>
      <c r="I5">
        <f>27/35</f>
        <v>0.77142857142857146</v>
      </c>
      <c r="J5">
        <f>26/35</f>
        <v>0.74285714285714288</v>
      </c>
    </row>
    <row r="6" spans="1:12" ht="15.75" customHeight="1" x14ac:dyDescent="0.15">
      <c r="A6" s="63" t="s">
        <v>58</v>
      </c>
      <c r="B6" s="65"/>
      <c r="C6" s="66">
        <v>34</v>
      </c>
      <c r="D6" s="66">
        <v>5</v>
      </c>
      <c r="E6" s="66">
        <v>12</v>
      </c>
      <c r="F6" s="66">
        <v>29</v>
      </c>
      <c r="G6" s="66">
        <v>4</v>
      </c>
      <c r="H6" s="67">
        <v>84</v>
      </c>
      <c r="I6">
        <f>68/84</f>
        <v>0.80952380952380953</v>
      </c>
      <c r="J6">
        <f>63/84</f>
        <v>0.75</v>
      </c>
    </row>
    <row r="7" spans="1:12" ht="15.75" customHeight="1" x14ac:dyDescent="0.15">
      <c r="A7" s="63" t="s">
        <v>34</v>
      </c>
      <c r="B7" s="65"/>
      <c r="C7" s="66"/>
      <c r="D7" s="66"/>
      <c r="E7" s="66"/>
      <c r="F7" s="66"/>
      <c r="G7" s="66">
        <v>1</v>
      </c>
      <c r="H7" s="67">
        <v>1</v>
      </c>
    </row>
    <row r="8" spans="1:12" ht="15.75" customHeight="1" x14ac:dyDescent="0.15">
      <c r="A8" s="63" t="s">
        <v>3</v>
      </c>
      <c r="B8" s="65">
        <v>1</v>
      </c>
      <c r="C8" s="66"/>
      <c r="D8" s="66"/>
      <c r="E8" s="66"/>
      <c r="F8" s="66"/>
      <c r="G8" s="66"/>
      <c r="H8" s="67">
        <v>1</v>
      </c>
    </row>
    <row r="9" spans="1:12" ht="15.75" customHeight="1" x14ac:dyDescent="0.15">
      <c r="A9" s="64" t="s">
        <v>781</v>
      </c>
      <c r="B9" s="68">
        <v>1</v>
      </c>
      <c r="C9" s="69">
        <v>51</v>
      </c>
      <c r="D9" s="69">
        <v>9</v>
      </c>
      <c r="E9" s="69">
        <v>17</v>
      </c>
      <c r="F9" s="69">
        <v>38</v>
      </c>
      <c r="G9" s="69">
        <v>5</v>
      </c>
      <c r="H9" s="70">
        <v>121</v>
      </c>
      <c r="J9">
        <f>31/120</f>
        <v>0.25833333333333336</v>
      </c>
      <c r="L9">
        <f>14/120</f>
        <v>0.11666666666666667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AEF77-1730-564F-90DF-D7B1BFB37E4E}">
  <dimension ref="B1:H16"/>
  <sheetViews>
    <sheetView workbookViewId="0">
      <selection activeCell="C2" sqref="C2:H15"/>
    </sheetView>
  </sheetViews>
  <sheetFormatPr baseColWidth="10" defaultRowHeight="13" x14ac:dyDescent="0.15"/>
  <cols>
    <col min="2" max="2" width="68" customWidth="1"/>
    <col min="3" max="8" width="13.6640625" customWidth="1"/>
  </cols>
  <sheetData>
    <row r="1" spans="2:8" x14ac:dyDescent="0.15">
      <c r="C1" s="42" t="s">
        <v>763</v>
      </c>
      <c r="D1" s="42" t="s">
        <v>764</v>
      </c>
      <c r="E1" s="42" t="s">
        <v>765</v>
      </c>
      <c r="F1" s="42" t="s">
        <v>766</v>
      </c>
      <c r="G1" s="42" t="s">
        <v>767</v>
      </c>
      <c r="H1" s="42" t="s">
        <v>768</v>
      </c>
    </row>
    <row r="2" spans="2:8" ht="14" x14ac:dyDescent="0.15">
      <c r="B2" s="42" t="s">
        <v>769</v>
      </c>
      <c r="C2" s="44">
        <v>0.40292380999999999</v>
      </c>
      <c r="D2" s="44">
        <v>8.5186376999999994E-2</v>
      </c>
      <c r="E2" s="44">
        <v>-0.136478196</v>
      </c>
      <c r="F2" s="44">
        <v>0.37429681999999997</v>
      </c>
      <c r="G2" s="44">
        <v>-2.4211050000000001E-2</v>
      </c>
      <c r="H2" s="44">
        <v>0.16267583999999999</v>
      </c>
    </row>
    <row r="3" spans="2:8" ht="14" x14ac:dyDescent="0.15">
      <c r="B3" s="42" t="s">
        <v>752</v>
      </c>
      <c r="C3" s="44">
        <v>0.76179627999999999</v>
      </c>
      <c r="D3" s="44">
        <v>-0.167522592</v>
      </c>
      <c r="E3" s="44">
        <v>2.2178732999999999E-2</v>
      </c>
      <c r="F3" s="44">
        <v>-0.17006402000000001</v>
      </c>
      <c r="G3" s="44">
        <v>-1.537209E-2</v>
      </c>
      <c r="H3" s="44">
        <v>0.27590132000000001</v>
      </c>
    </row>
    <row r="4" spans="2:8" ht="14" x14ac:dyDescent="0.15">
      <c r="B4" s="42" t="s">
        <v>770</v>
      </c>
      <c r="C4" s="44">
        <v>0.58687747000000001</v>
      </c>
      <c r="D4" s="44">
        <v>0.20943632600000001</v>
      </c>
      <c r="E4" s="44">
        <v>-0.153547717</v>
      </c>
      <c r="F4" s="44">
        <v>-0.12350456</v>
      </c>
      <c r="G4" s="44">
        <v>0.18467739</v>
      </c>
      <c r="H4" s="44">
        <v>-1.346634E-2</v>
      </c>
    </row>
    <row r="5" spans="2:8" ht="14" x14ac:dyDescent="0.15">
      <c r="B5" s="42" t="s">
        <v>753</v>
      </c>
      <c r="C5" s="44">
        <v>0.22777749999999999</v>
      </c>
      <c r="D5" s="44">
        <v>0.13462966200000001</v>
      </c>
      <c r="E5" s="44">
        <v>6.5624793000000001E-2</v>
      </c>
      <c r="F5" s="44">
        <v>9.1247819999999993E-2</v>
      </c>
      <c r="G5" s="44">
        <v>0.42215729000000002</v>
      </c>
      <c r="H5" s="44">
        <v>-0.20658314999999999</v>
      </c>
    </row>
    <row r="6" spans="2:8" ht="14" x14ac:dyDescent="0.15">
      <c r="B6" s="42" t="s">
        <v>754</v>
      </c>
      <c r="C6" s="44">
        <v>-1.010986E-2</v>
      </c>
      <c r="D6" s="44">
        <v>-0.13575114699999999</v>
      </c>
      <c r="E6" s="44">
        <v>-5.2396810000000004E-3</v>
      </c>
      <c r="F6" s="44">
        <v>0.23600314999999999</v>
      </c>
      <c r="G6" s="44">
        <v>0.30652052000000002</v>
      </c>
      <c r="H6" s="44">
        <v>0.23948787999999999</v>
      </c>
    </row>
    <row r="7" spans="2:8" ht="14" x14ac:dyDescent="0.15">
      <c r="B7" s="42" t="s">
        <v>755</v>
      </c>
      <c r="C7" s="44">
        <v>-4.6069020000000002E-2</v>
      </c>
      <c r="D7" s="44">
        <v>-8.2509690000000004E-3</v>
      </c>
      <c r="E7" s="44">
        <v>0.113590395</v>
      </c>
      <c r="F7" s="44">
        <v>-0.12642046000000001</v>
      </c>
      <c r="G7" s="44">
        <v>0.71147402999999998</v>
      </c>
      <c r="H7" s="44">
        <v>-4.6811150000000003E-2</v>
      </c>
    </row>
    <row r="8" spans="2:8" ht="14" x14ac:dyDescent="0.15">
      <c r="B8" s="42" t="s">
        <v>756</v>
      </c>
      <c r="C8" s="44">
        <v>-0.13888149</v>
      </c>
      <c r="D8" s="44">
        <v>7.0934602999999999E-2</v>
      </c>
      <c r="E8" s="44">
        <v>0.11120444</v>
      </c>
      <c r="F8" s="44">
        <v>0.99012036999999997</v>
      </c>
      <c r="G8" s="44">
        <v>-9.5330999999999999E-2</v>
      </c>
      <c r="H8" s="44">
        <v>-5.9457169999999997E-2</v>
      </c>
    </row>
    <row r="9" spans="2:8" ht="14" x14ac:dyDescent="0.15">
      <c r="B9" s="42" t="s">
        <v>757</v>
      </c>
      <c r="C9" s="44">
        <v>-0.16621743</v>
      </c>
      <c r="D9" s="44">
        <v>0.24615482799999999</v>
      </c>
      <c r="E9" s="44">
        <v>0.63047770800000003</v>
      </c>
      <c r="F9" s="44">
        <v>4.1237679999999999E-2</v>
      </c>
      <c r="G9" s="44">
        <v>9.3858730000000001E-2</v>
      </c>
      <c r="H9" s="44">
        <v>0.12369967</v>
      </c>
    </row>
    <row r="10" spans="2:8" ht="14" x14ac:dyDescent="0.15">
      <c r="B10" s="42" t="s">
        <v>20</v>
      </c>
      <c r="C10" s="44">
        <v>1.321692E-2</v>
      </c>
      <c r="D10" s="44">
        <v>-8.7638351000000003E-2</v>
      </c>
      <c r="E10" s="44">
        <v>0.28710951699999998</v>
      </c>
      <c r="F10" s="44">
        <v>-1.8847079999999999E-2</v>
      </c>
      <c r="G10" s="44">
        <v>6.4840179999999997E-2</v>
      </c>
      <c r="H10" s="44">
        <v>7.3701279999999994E-2</v>
      </c>
    </row>
    <row r="11" spans="2:8" ht="14" x14ac:dyDescent="0.15">
      <c r="B11" s="42" t="s">
        <v>758</v>
      </c>
      <c r="C11" s="44">
        <v>0.11109866</v>
      </c>
      <c r="D11" s="44">
        <v>0.613691816</v>
      </c>
      <c r="E11" s="44">
        <v>0.161265088</v>
      </c>
      <c r="F11" s="44">
        <v>-5.979864E-2</v>
      </c>
      <c r="G11" s="44">
        <v>-7.4722739999999996E-2</v>
      </c>
      <c r="H11" s="44">
        <v>0.15243377</v>
      </c>
    </row>
    <row r="12" spans="2:8" ht="14" x14ac:dyDescent="0.15">
      <c r="B12" s="42" t="s">
        <v>759</v>
      </c>
      <c r="C12" s="44">
        <v>0.11202466</v>
      </c>
      <c r="D12" s="44">
        <v>-2.9565652000000001E-2</v>
      </c>
      <c r="E12" s="44">
        <v>0.71002599300000002</v>
      </c>
      <c r="F12" s="44">
        <v>9.2723990000000006E-2</v>
      </c>
      <c r="G12" s="44">
        <v>1.122594E-2</v>
      </c>
      <c r="H12" s="44">
        <v>-5.1243520000000001E-2</v>
      </c>
    </row>
    <row r="13" spans="2:8" ht="14" x14ac:dyDescent="0.15">
      <c r="B13" s="42" t="s">
        <v>760</v>
      </c>
      <c r="C13" s="44">
        <v>9.01951E-2</v>
      </c>
      <c r="D13" s="44">
        <v>0.24009670899999999</v>
      </c>
      <c r="E13" s="44">
        <v>0.139471385</v>
      </c>
      <c r="F13" s="44">
        <v>-5.2584800000000001E-2</v>
      </c>
      <c r="G13" s="44">
        <v>-9.9614259999999996E-2</v>
      </c>
      <c r="H13" s="44">
        <v>0.68197047</v>
      </c>
    </row>
    <row r="14" spans="2:8" ht="14" x14ac:dyDescent="0.15">
      <c r="B14" s="42" t="s">
        <v>761</v>
      </c>
      <c r="C14" s="44">
        <v>-0.12674514000000001</v>
      </c>
      <c r="D14" s="44">
        <v>0.84256059400000005</v>
      </c>
      <c r="E14" s="44">
        <v>-0.138071746</v>
      </c>
      <c r="F14" s="44">
        <v>0.12309900999999999</v>
      </c>
      <c r="G14" s="44">
        <v>1.266027E-2</v>
      </c>
      <c r="H14" s="44">
        <v>0.10504835999999999</v>
      </c>
    </row>
    <row r="15" spans="2:8" ht="14" x14ac:dyDescent="0.15">
      <c r="B15" s="42" t="s">
        <v>762</v>
      </c>
      <c r="C15" s="44">
        <v>-0.53171115999999996</v>
      </c>
      <c r="D15" s="44">
        <v>6.4633367999999997E-2</v>
      </c>
      <c r="E15" s="44">
        <v>-0.21086012100000001</v>
      </c>
      <c r="F15" s="44">
        <v>-0.14086810999999999</v>
      </c>
      <c r="G15" s="44">
        <v>0.21770192999999999</v>
      </c>
      <c r="H15" s="44">
        <v>0.17232412999999999</v>
      </c>
    </row>
    <row r="16" spans="2:8" s="43" customFormat="1" ht="64" customHeight="1" x14ac:dyDescent="0.15">
      <c r="C16" s="43" t="s">
        <v>774</v>
      </c>
      <c r="D16" s="43" t="s">
        <v>773</v>
      </c>
      <c r="E16" s="43" t="s">
        <v>775</v>
      </c>
      <c r="F16" s="43" t="s">
        <v>772</v>
      </c>
      <c r="G16" s="43" t="s">
        <v>776</v>
      </c>
      <c r="H16" s="43" t="s">
        <v>771</v>
      </c>
    </row>
  </sheetData>
  <conditionalFormatting sqref="C2:H15">
    <cfRule type="cellIs" dxfId="1" priority="1" operator="lessThanOrEqual">
      <formula>-0.3</formula>
    </cfRule>
    <cfRule type="cellIs" dxfId="0" priority="2" operator="greaterThanOrEqual">
      <formula>0.3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Form responses 1</vt:lpstr>
      <vt:lpstr>Copy of Data </vt:lpstr>
      <vt:lpstr>Numeric Only</vt:lpstr>
      <vt:lpstr>Pivot table </vt:lpstr>
      <vt:lpstr>EFA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Gupta, Pawan (ska7rp)</cp:lastModifiedBy>
  <dcterms:created xsi:type="dcterms:W3CDTF">2024-12-31T08:40:44Z</dcterms:created>
  <dcterms:modified xsi:type="dcterms:W3CDTF">2025-03-21T23:39:48Z</dcterms:modified>
</cp:coreProperties>
</file>