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test\validation\Scenarios\"/>
    </mc:Choice>
  </mc:AlternateContent>
  <xr:revisionPtr revIDLastSave="0" documentId="13_ncr:1_{A5ADB8D2-53E7-438E-A771-4781E0BA7449}" xr6:coauthVersionLast="45" xr6:coauthVersionMax="45" xr10:uidLastSave="{00000000-0000-0000-0000-000000000000}"/>
  <bookViews>
    <workbookView xWindow="14475" yWindow="6360" windowWidth="32670" windowHeight="23535" tabRatio="915" xr2:uid="{00000000-000D-0000-FFFF-FFFF00000000}"/>
  </bookViews>
  <sheets>
    <sheet name="Summary" sheetId="14" r:id="rId1"/>
    <sheet name="PericardialEffusionChronic" sheetId="2" r:id="rId2"/>
    <sheet name="VentricularSystolicFailure" sheetId="18" r:id="rId3"/>
    <sheet name="HemorrhageClass2FemoralArtery" sheetId="24" r:id="rId4"/>
    <sheet name="HemorrhageClass2BrachialArtery" sheetId="23" r:id="rId5"/>
    <sheet name="HemorrhageClass2RBC" sheetId="25" r:id="rId6"/>
    <sheet name="HemorrhageClass2Blood" sheetId="6" r:id="rId7"/>
    <sheet name="HemorrhageClass2Saline" sheetId="7" r:id="rId8"/>
    <sheet name="HemorrhageClass4NoFluid" sheetId="11" r:id="rId9"/>
    <sheet name="HemorrhageClass2NoFluid" sheetId="8" r:id="rId10"/>
    <sheet name="HemorrhageCM1" sheetId="12" r:id="rId11"/>
    <sheet name="HemorrhageCM2" sheetId="13" r:id="rId12"/>
    <sheet name="PulmonaryShunt10" sheetId="16" r:id="rId13"/>
    <sheet name="PulmonaryShunt30" sheetId="15" r:id="rId14"/>
    <sheet name="IVFluids" sheetId="17" r:id="rId15"/>
    <sheet name="Sinus Bradycardia" sheetId="19" r:id="rId16"/>
    <sheet name="Sinus Tachycardia" sheetId="20" r:id="rId17"/>
    <sheet name="Anemia" sheetId="21" r:id="rId18"/>
    <sheet name="CPR" sheetId="22" r:id="rId19"/>
  </sheets>
  <definedNames>
    <definedName name="_xlnm.Print_Area" localSheetId="17">Anemia!$B$1:$Z$4</definedName>
    <definedName name="_xlnm.Print_Area" localSheetId="18">CPR!$B$1:$V$6</definedName>
    <definedName name="_xlnm.Print_Area" localSheetId="6">HemorrhageClass2Blood!$B$1:$AD$5</definedName>
    <definedName name="_xlnm.Print_Area" localSheetId="4">HemorrhageClass2BrachialArtery!$B$1:$AD$5</definedName>
    <definedName name="_xlnm.Print_Area" localSheetId="3">HemorrhageClass2FemoralArtery!$B$1:$AD$5</definedName>
    <definedName name="_xlnm.Print_Area" localSheetId="9">HemorrhageClass2NoFluid!$B$1:$X$4</definedName>
    <definedName name="_xlnm.Print_Area" localSheetId="5">HemorrhageClass2RBC!$B$1:$AD$5</definedName>
    <definedName name="_xlnm.Print_Area" localSheetId="7">HemorrhageClass2Saline!$B$1:$Z$5</definedName>
    <definedName name="_xlnm.Print_Area" localSheetId="8">HemorrhageClass4NoFluid!$B$1:$X$3</definedName>
    <definedName name="_xlnm.Print_Area" localSheetId="10">HemorrhageCM1!$B$1:$X$7</definedName>
    <definedName name="_xlnm.Print_Area" localSheetId="11">HemorrhageCM2!$B$1:$X$8</definedName>
    <definedName name="_xlnm.Print_Area" localSheetId="14">IVFluids!$B$1:$V$3</definedName>
    <definedName name="_xlnm.Print_Area" localSheetId="1">PericardialEffusionChronic!$B$1:$Z$3</definedName>
    <definedName name="_xlnm.Print_Area" localSheetId="12">PulmonaryShunt10!$A$1:$F$2</definedName>
    <definedName name="_xlnm.Print_Area" localSheetId="13">PulmonaryShunt30!$A$1:$F$2</definedName>
    <definedName name="_xlnm.Print_Area" localSheetId="15">'Sinus Bradycardia'!$B$1:$V$4</definedName>
    <definedName name="_xlnm.Print_Area" localSheetId="16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13" l="1"/>
  <c r="T12" i="13" s="1"/>
  <c r="L22" i="13"/>
  <c r="L15" i="13"/>
  <c r="P18" i="13" l="1"/>
  <c r="P22" i="13" s="1"/>
  <c r="T15" i="13"/>
  <c r="T18" i="13"/>
  <c r="T22" i="13" s="1"/>
  <c r="X12" i="13"/>
  <c r="P15" i="13"/>
  <c r="H21" i="12"/>
  <c r="H14" i="12"/>
  <c r="J11" i="12"/>
  <c r="J17" i="12" s="1"/>
  <c r="J21" i="12" s="1"/>
  <c r="J14" i="12" l="1"/>
  <c r="L11" i="12"/>
  <c r="X15" i="13"/>
  <c r="X18" i="13"/>
  <c r="X22" i="13" s="1"/>
  <c r="Z12" i="13"/>
  <c r="AA12" i="13" s="1"/>
  <c r="N10" i="14"/>
  <c r="N9" i="14"/>
  <c r="AB12" i="13" l="1"/>
  <c r="AA15" i="13"/>
  <c r="L17" i="12"/>
  <c r="N11" i="12"/>
  <c r="L14" i="12"/>
  <c r="Z15" i="13"/>
  <c r="AB15" i="13"/>
  <c r="Z18" i="13"/>
  <c r="AA18" i="13" s="1"/>
  <c r="N17" i="12" l="1"/>
  <c r="N21" i="12" s="1"/>
  <c r="L21" i="12"/>
  <c r="P11" i="12"/>
  <c r="N14" i="12"/>
  <c r="AB18" i="13"/>
  <c r="AA22" i="13"/>
  <c r="Z22" i="13"/>
  <c r="AB22" i="13"/>
  <c r="R11" i="12" l="1"/>
  <c r="R14" i="12" s="1"/>
  <c r="P14" i="12"/>
  <c r="P17" i="12"/>
  <c r="R17" i="12" l="1"/>
  <c r="R21" i="12" s="1"/>
  <c r="P21" i="12"/>
</calcChain>
</file>

<file path=xl/sharedStrings.xml><?xml version="1.0" encoding="utf-8"?>
<sst xmlns="http://schemas.openxmlformats.org/spreadsheetml/2006/main" count="1993" uniqueCount="272">
  <si>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</si>
  <si>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</si>
  <si>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</si>
  <si>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</si>
  <si>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</si>
  <si>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</si>
  <si>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</si>
  <si>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Initiate 250 ml/min Hemorrhage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</si>
  <si>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</si>
  <si>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</si>
  <si>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</si>
  <si>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</si>
  <si>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</si>
  <si>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</si>
  <si>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</si>
  <si>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</si>
  <si>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</si>
  <si>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</si>
  <si>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Agreement with most trends, some deviations from validation data/trends</t>
  </si>
  <si>
    <t>Some major disagreements with validation data/trends</t>
  </si>
  <si>
    <t>Sample Scenario Time (s)</t>
  </si>
  <si>
    <t xml:space="preserve">Cardiac Output </t>
  </si>
  <si>
    <t>Heart Rate</t>
  </si>
  <si>
    <t>Cardiac Output</t>
  </si>
  <si>
    <t>Blood Volume (mL)</t>
  </si>
  <si>
    <t>Administering 500 mL of Saline at a rate of 100 mL/min</t>
  </si>
  <si>
    <t>Stroke Volume (mL)</t>
  </si>
  <si>
    <t>Systolic Pressure (mmHg)</t>
  </si>
  <si>
    <t>Initiate 250 ml/min Hemorrhage in Right Leg and 25 mL/min Hemorrhage in Vena Cava</t>
  </si>
  <si>
    <t>Reduce bleeding rate in Right Leg to 20 mL/min</t>
  </si>
  <si>
    <t>Stop Hemorrhage in Vena Cava</t>
  </si>
  <si>
    <t>Stop Hemorrhage in Right Leg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</si>
  <si>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</si>
  <si>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</si>
  <si>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</si>
  <si>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</si>
  <si>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</si>
  <si>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</si>
  <si>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</si>
  <si>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</si>
  <si>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</si>
  <si>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</si>
  <si>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</si>
  <si>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</si>
  <si>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</si>
  <si>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</si>
  <si>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</si>
  <si>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</si>
  <si>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</si>
  <si>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</si>
  <si>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</si>
  <si>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</si>
  <si>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</si>
  <si>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</si>
  <si>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</si>
  <si>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</si>
  <si>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</si>
  <si>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</si>
  <si>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</si>
  <si>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</si>
  <si>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</si>
  <si>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</si>
  <si>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</si>
  <si>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</si>
  <si>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</si>
  <si>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</si>
  <si>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</si>
  <si>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</si>
  <si>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</si>
  <si>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</si>
  <si>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</si>
  <si>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</si>
  <si>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</si>
  <si>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</si>
  <si>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</si>
  <si>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</si>
  <si>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</si>
  <si>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</si>
  <si>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</si>
  <si>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</si>
  <si>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</si>
  <si>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</si>
  <si>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</si>
  <si>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</si>
  <si>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</si>
  <si>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</si>
  <si>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</si>
  <si>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</si>
  <si>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</si>
  <si>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</si>
  <si>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</si>
  <si>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</si>
  <si>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</si>
  <si>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</si>
  <si>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</si>
  <si>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</si>
  <si>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</si>
  <si>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</si>
  <si>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 occurring in the right leg, with a blood transfusion occurring afterwards.</t>
  </si>
  <si>
    <t>Bleed occurring in the right leg, with intravenous saline administration occurring afterwards.</t>
  </si>
  <si>
    <t>Bleed occurring in the right leg.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</si>
  <si>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</si>
  <si>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</si>
  <si>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</si>
  <si>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</si>
  <si>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</si>
  <si>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</si>
  <si>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</si>
  <si>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</si>
  <si>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</si>
  <si>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</si>
  <si>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</si>
  <si>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</si>
  <si>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</si>
  <si>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</si>
  <si>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</si>
  <si>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</si>
  <si>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</si>
  <si>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</si>
  <si>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</si>
  <si>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</si>
  <si>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</si>
  <si>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</si>
  <si>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</si>
  <si>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</si>
  <si>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</si>
  <si>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</si>
  <si>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</si>
  <si>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</si>
  <si>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</si>
  <si>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</si>
  <si>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</si>
  <si>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</si>
  <si>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</si>
  <si>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</si>
  <si>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</si>
  <si>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</si>
  <si>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</si>
  <si>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</si>
  <si>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</si>
  <si>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Not all saline contributes to BV in engine.</t>
  </si>
  <si>
    <t>[9] metoyer2016SME</t>
  </si>
  <si>
    <t>4590 Calculated directly</t>
  </si>
  <si>
    <t>Decrease @cite Chalmers1967</t>
  </si>
  <si>
    <t>Increase @cite Chalmers1967</t>
  </si>
  <si>
    <t>Initial BV</t>
  </si>
  <si>
    <t>at 330</t>
  </si>
  <si>
    <t>at 390</t>
  </si>
  <si>
    <t>at 630</t>
  </si>
  <si>
    <t>at 870</t>
  </si>
  <si>
    <t>at 1170</t>
  </si>
  <si>
    <t>Calc</t>
  </si>
  <si>
    <t>Act</t>
  </si>
  <si>
    <t>PD</t>
  </si>
  <si>
    <t>Initial Hg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</si>
  <si>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</si>
  <si>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</si>
  <si>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</si>
  <si>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</si>
  <si>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</si>
  <si>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</si>
  <si>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</si>
  <si>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</si>
  <si>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</si>
  <si>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</si>
  <si>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</si>
  <si>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</si>
  <si>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</si>
  <si>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</si>
  <si>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</si>
  <si>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</si>
  <si>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</si>
  <si>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</si>
  <si>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</si>
  <si>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</si>
  <si>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</si>
  <si>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699 Calculated directly</t>
  </si>
  <si>
    <t>775 Calculated directly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</si>
  <si>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</si>
  <si>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</si>
  <si>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</si>
  <si>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</si>
  <si>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</si>
  <si>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</si>
  <si>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</si>
  <si>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</si>
  <si>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</si>
  <si>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</si>
  <si>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</si>
  <si>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</si>
  <si>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</si>
  <si>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</si>
  <si>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[7] Morgan2006Clinical</t>
  </si>
  <si>
    <t>at 880</t>
  </si>
  <si>
    <t>at 1180</t>
  </si>
  <si>
    <t>Mild Decrease @cite Morgan2006Clinical</t>
  </si>
  <si>
    <t>Decrease @cite Morgan2006Clinical</t>
  </si>
  <si>
    <t>6090</t>
  </si>
  <si>
    <t>852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</si>
  <si>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</si>
  <si>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</si>
  <si>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</si>
  <si>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</si>
  <si>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</si>
  <si>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</si>
  <si>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</si>
  <si>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</si>
  <si>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</si>
  <si>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</si>
  <si>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</si>
  <si>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</si>
  <si>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</si>
  <si>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130 @cite yusuf2005deciphering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</si>
  <si>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</si>
  <si>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</si>
  <si>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</si>
  <si>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</si>
  <si>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</si>
  <si>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</si>
  <si>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</si>
  <si>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</si>
  <si>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</si>
  <si>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</si>
  <si>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</si>
  <si>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</si>
  <si>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</si>
  <si>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</si>
  <si>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</si>
  <si>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</si>
  <si>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</si>
  <si>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</si>
  <si>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</si>
  <si>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</si>
  <si>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</si>
  <si>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</si>
  <si>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</si>
  <si>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</si>
  <si>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</si>
  <si>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</si>
  <si>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</si>
  <si>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</si>
  <si>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</si>
  <si>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</si>
  <si>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</si>
  <si>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</si>
  <si>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</si>
  <si>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</si>
  <si>
    <t>Initiate 125 ml/min Hemorrhage</t>
  </si>
  <si>
    <t>Initiate 60 ml/min Hemorrhage</t>
  </si>
  <si>
    <t>Start IV Fluids: Packed RBCs at 5 mL/min with a 250 mL bag</t>
  </si>
  <si>
    <t>Increase       @cite metoyer2016SME</t>
  </si>
  <si>
    <t>4740 Calculated directly</t>
  </si>
  <si>
    <t>Action Occurrence Time (s)</t>
  </si>
  <si>
    <t>33 +/- 10 @cite kim2008direction Pulse 96</t>
  </si>
  <si>
    <t>80 per minute [Direct calculation] Pulse 80</t>
  </si>
  <si>
    <t>39.27 @cite redberg1993physiology Approx. 70-80 @cite gruben1990system 105 +/- 41 @cite kim2008direction Pulse 43.14</t>
  </si>
  <si>
    <t>13.97 @cite redberg2014physiology Approx. 40 @cite gruben1990system 33 +/- 10 @cite kim2008direction Pulse 30</t>
  </si>
  <si>
    <t>21.13 @cite redberg1993physiology Pulse 34.12</t>
  </si>
  <si>
    <t>17-27% Normal @cite kim2008direction Pulse 27%</t>
  </si>
  <si>
    <t>19.7 @cite redberg2014physiology 25 +/- 8 @cite kim2008direction Pulse 21</t>
  </si>
  <si>
    <t>&gt; 0 during compression (translated from dog study) @cite rudikoff1980mechanisms Pulse 3.5 ml/s Average</t>
  </si>
  <si>
    <t>34 +/- 16 @cite kim2008direction Pulse 4%</t>
  </si>
  <si>
    <t>39.27 @cite redberg1993physiology Approx. 70-80 @cite gruben1990system 105 +/- 41 @cite kim2008direction Pulse 40</t>
  </si>
  <si>
    <t>13.97 @cite redberg1993physiology Approx. 40 @cite gruben1990system 33 +/- 10 @cite kim2008direction Pulse 28</t>
  </si>
  <si>
    <t>21.13 @cite redberg1993physiology Pulse 33</t>
  </si>
  <si>
    <t>17-27% Normal @cite kim2008direction Pulse 25%</t>
  </si>
  <si>
    <t>19.7 @cite redberg2014physiology 25 +/- 8 @cite kim2008direction Pulse 20.20</t>
  </si>
  <si>
    <t>&gt; 0 during compression (translated from dog study) @cite rudikoff1980mechanisms Pulse 18 ml/s Average</t>
  </si>
  <si>
    <t>Brain flow is analogous to carotid artery flow in the Pulse CV system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</si>
  <si>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</si>
  <si>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</si>
  <si>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Decrease - dose dependent @cite Morgan2006Clinical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</si>
</sst>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2" fillId="3" borderId="0" xfId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6"/>
  <sheetViews>
    <sheetView tabSelected="1" zoomScale="70" zoomScaleNormal="70" workbookViewId="0">
      <selection activeCell="P17" sqref="P17"/>
    </sheetView>
  </sheetViews>
  <sheetFormatPr defaultColWidth="9.140625" defaultRowHeight="15" x14ac:dyDescent="0.25"/>
  <cols>
    <col min="1" max="1" width="2" style="112" bestFit="1" customWidth="1"/>
    <col min="2" max="2" width="28.140625" style="27" customWidth="1"/>
    <col min="3" max="3" width="2" style="112" bestFit="1" customWidth="1"/>
    <col min="4" max="4" width="124" style="27" customWidth="1"/>
    <col min="5" max="5" width="2" style="112" bestFit="1" customWidth="1"/>
    <col min="6" max="6" width="18.5703125" style="27" customWidth="1"/>
    <col min="7" max="7" width="2" style="112" bestFit="1" customWidth="1"/>
    <col min="8" max="8" width="9.140625" style="27" customWidth="1"/>
    <col min="9" max="9" width="2" style="112" bestFit="1" customWidth="1"/>
    <col min="10" max="10" width="9.140625" style="27" customWidth="1"/>
    <col min="11" max="11" width="2" style="112" bestFit="1" customWidth="1"/>
    <col min="12" max="12" width="9.140625" style="27" customWidth="1"/>
    <col min="13" max="13" width="2" style="112" bestFit="1" customWidth="1"/>
    <col min="14" max="14" width="36.85546875" style="27" customWidth="1"/>
    <col min="15" max="16" width="9.140625" style="27"/>
    <col min="17" max="17" width="44.7109375" style="27" customWidth="1"/>
    <col min="18" max="19" width="9.140625" style="27"/>
    <col min="20" max="20" width="34.28515625" style="27" customWidth="1"/>
    <col min="21" max="16384" width="9.140625" style="27"/>
  </cols>
  <sheetData>
    <row r="1" spans="1:16384" customFormat="1" x14ac:dyDescent="0.25">
      <c r="A1" s="120" t="s">
        <v>131</v>
      </c>
      <c r="B1" s="102" t="s">
        <v>13</v>
      </c>
      <c r="C1" s="120" t="s">
        <v>131</v>
      </c>
      <c r="D1" s="102" t="s">
        <v>14</v>
      </c>
      <c r="E1" s="120" t="s">
        <v>131</v>
      </c>
      <c r="F1" s="102" t="s">
        <v>15</v>
      </c>
      <c r="G1" s="120" t="s">
        <v>131</v>
      </c>
      <c r="H1" s="122" t="s">
        <v>230</v>
      </c>
      <c r="I1" s="123" t="s">
        <v>131</v>
      </c>
      <c r="J1" s="123" t="s">
        <v>231</v>
      </c>
      <c r="K1" s="123" t="s">
        <v>131</v>
      </c>
      <c r="L1" s="124" t="s">
        <v>232</v>
      </c>
      <c r="M1" s="120" t="s">
        <v>131</v>
      </c>
    </row>
    <row r="2" spans="1:16384" s="120" customFormat="1" ht="15.75" thickBot="1" x14ac:dyDescent="0.3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131</v>
      </c>
      <c r="F2" s="114" t="s">
        <v>132</v>
      </c>
      <c r="G2" s="120" t="s">
        <v>131</v>
      </c>
      <c r="H2" s="114" t="s">
        <v>132</v>
      </c>
      <c r="I2" s="114" t="s">
        <v>131</v>
      </c>
      <c r="J2" s="114" t="s">
        <v>132</v>
      </c>
      <c r="K2" s="114" t="s">
        <v>131</v>
      </c>
      <c r="L2" s="114" t="s">
        <v>132</v>
      </c>
      <c r="M2" s="120" t="s">
        <v>131</v>
      </c>
      <c r="N2" s="114"/>
      <c r="P2" s="114"/>
      <c r="R2" s="114"/>
      <c r="T2" s="114"/>
      <c r="V2" s="114"/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customFormat="1" ht="75" x14ac:dyDescent="0.25">
      <c r="A3" s="120" t="s">
        <v>131</v>
      </c>
      <c r="B3" s="103" t="s">
        <v>34</v>
      </c>
      <c r="C3" s="120" t="s">
        <v>131</v>
      </c>
      <c r="D3" s="75" t="s">
        <v>79</v>
      </c>
      <c r="E3" s="120" t="s">
        <v>131</v>
      </c>
      <c r="F3" s="67" t="s">
        <v>16</v>
      </c>
      <c r="G3" s="120" t="s">
        <v>157</v>
      </c>
      <c r="H3" s="92">
        <v>5</v>
      </c>
      <c r="I3" s="120" t="s">
        <v>178</v>
      </c>
      <c r="J3" s="97">
        <v>0</v>
      </c>
      <c r="K3" s="120" t="s">
        <v>160</v>
      </c>
      <c r="L3" s="93">
        <v>4</v>
      </c>
      <c r="M3" s="120" t="s">
        <v>161</v>
      </c>
      <c r="N3" s="27" t="s">
        <v>253</v>
      </c>
      <c r="O3" s="143" t="s">
        <v>17</v>
      </c>
      <c r="P3" s="144"/>
      <c r="Q3" s="29"/>
      <c r="R3" s="29"/>
      <c r="S3" s="30"/>
    </row>
    <row r="4" spans="1:16384" ht="240" x14ac:dyDescent="0.25">
      <c r="A4" s="120" t="s">
        <v>131</v>
      </c>
      <c r="B4" s="95" t="s">
        <v>59</v>
      </c>
      <c r="C4" s="120" t="s">
        <v>131</v>
      </c>
      <c r="D4" s="75" t="s">
        <v>97</v>
      </c>
      <c r="E4" s="120" t="s">
        <v>131</v>
      </c>
      <c r="F4" s="67" t="s">
        <v>16</v>
      </c>
      <c r="G4" s="120" t="s">
        <v>157</v>
      </c>
      <c r="H4" s="92" t="s">
        <v>254</v>
      </c>
      <c r="I4" s="120" t="s">
        <v>178</v>
      </c>
      <c r="J4" s="97" t="s">
        <v>255</v>
      </c>
      <c r="K4" s="120" t="s">
        <v>160</v>
      </c>
      <c r="L4" s="93" t="s">
        <v>256</v>
      </c>
      <c r="M4" s="120" t="s">
        <v>161</v>
      </c>
      <c r="N4" s="27" t="s">
        <v>257</v>
      </c>
      <c r="O4" s="31"/>
      <c r="P4" s="32" t="s">
        <v>258</v>
      </c>
      <c r="Q4" s="33"/>
      <c r="R4" s="33" t="s">
        <v>259</v>
      </c>
      <c r="S4" s="32"/>
      <c r="T4" s="27" t="s">
        <v>260</v>
      </c>
    </row>
    <row r="5" spans="1:16384" x14ac:dyDescent="0.25">
      <c r="A5" s="120" t="s">
        <v>131</v>
      </c>
      <c r="B5" s="95" t="s">
        <v>35</v>
      </c>
      <c r="C5" s="120" t="s">
        <v>131</v>
      </c>
      <c r="D5" s="75" t="s">
        <v>98</v>
      </c>
      <c r="E5" s="120" t="s">
        <v>131</v>
      </c>
      <c r="F5" s="67" t="s">
        <v>16</v>
      </c>
      <c r="G5" s="120" t="s">
        <v>157</v>
      </c>
      <c r="H5" s="92">
        <v>20</v>
      </c>
      <c r="I5" s="120" t="s">
        <v>178</v>
      </c>
      <c r="J5" s="97">
        <v>0</v>
      </c>
      <c r="K5" s="120" t="s">
        <v>160</v>
      </c>
      <c r="L5" s="93">
        <v>4</v>
      </c>
      <c r="M5" s="120" t="s">
        <v>161</v>
      </c>
      <c r="O5" s="34"/>
      <c r="P5" s="32" t="s">
        <v>18</v>
      </c>
      <c r="Q5" s="33"/>
      <c r="R5" s="33"/>
      <c r="S5" s="32"/>
    </row>
    <row r="6" spans="1:16384" ht="15.75" thickBot="1" x14ac:dyDescent="0.3">
      <c r="A6" s="120" t="s">
        <v>131</v>
      </c>
      <c r="B6" s="95" t="s">
        <v>36</v>
      </c>
      <c r="C6" s="120" t="s">
        <v>131</v>
      </c>
      <c r="D6" s="75" t="s">
        <v>99</v>
      </c>
      <c r="E6" s="120" t="s">
        <v>131</v>
      </c>
      <c r="F6" s="67" t="s">
        <v>16</v>
      </c>
      <c r="G6" s="120" t="s">
        <v>157</v>
      </c>
      <c r="H6" s="92">
        <v>18</v>
      </c>
      <c r="I6" s="120" t="s">
        <v>178</v>
      </c>
      <c r="J6" s="97">
        <v>0</v>
      </c>
      <c r="K6" s="120" t="s">
        <v>160</v>
      </c>
      <c r="L6" s="93">
        <v>3</v>
      </c>
      <c r="M6" s="120" t="s">
        <v>161</v>
      </c>
      <c r="O6" s="35"/>
      <c r="P6" s="36" t="s">
        <v>19</v>
      </c>
      <c r="Q6" s="37"/>
      <c r="R6" s="37"/>
      <c r="S6" s="36"/>
    </row>
    <row r="7" spans="1:16384" x14ac:dyDescent="0.25">
      <c r="A7" s="120" t="s">
        <v>131</v>
      </c>
      <c r="B7" s="95" t="s">
        <v>37</v>
      </c>
      <c r="C7" s="120" t="s">
        <v>131</v>
      </c>
      <c r="D7" s="75" t="s">
        <v>100</v>
      </c>
      <c r="E7" s="120" t="s">
        <v>131</v>
      </c>
      <c r="F7" s="67" t="s">
        <v>16</v>
      </c>
      <c r="G7" s="120" t="s">
        <v>157</v>
      </c>
      <c r="H7" s="92">
        <v>13</v>
      </c>
      <c r="I7" s="120" t="s">
        <v>178</v>
      </c>
      <c r="J7" s="97">
        <v>0</v>
      </c>
      <c r="K7" s="120" t="s">
        <v>160</v>
      </c>
      <c r="L7" s="93">
        <v>1</v>
      </c>
      <c r="M7" s="120" t="s">
        <v>161</v>
      </c>
    </row>
    <row r="8" spans="1:16384" x14ac:dyDescent="0.25">
      <c r="A8" s="120" t="s">
        <v>131</v>
      </c>
      <c r="B8" s="95" t="s">
        <v>41</v>
      </c>
      <c r="C8" s="120" t="s">
        <v>131</v>
      </c>
      <c r="D8" s="75" t="s">
        <v>100</v>
      </c>
      <c r="E8" s="120" t="s">
        <v>131</v>
      </c>
      <c r="F8" s="67" t="s">
        <v>16</v>
      </c>
      <c r="G8" s="120" t="s">
        <v>157</v>
      </c>
      <c r="H8" s="92">
        <v>5</v>
      </c>
      <c r="I8" s="120" t="s">
        <v>178</v>
      </c>
      <c r="J8" s="97">
        <v>1</v>
      </c>
      <c r="K8" s="120" t="s">
        <v>160</v>
      </c>
      <c r="L8" s="93">
        <v>1</v>
      </c>
      <c r="M8" s="120" t="s">
        <v>161</v>
      </c>
    </row>
    <row r="9" spans="1:16384" ht="30" x14ac:dyDescent="0.25">
      <c r="A9" s="120" t="s">
        <v>131</v>
      </c>
      <c r="B9" s="95" t="s">
        <v>38</v>
      </c>
      <c r="C9" s="120" t="s">
        <v>131</v>
      </c>
      <c r="D9" s="75" t="s">
        <v>101</v>
      </c>
      <c r="E9" s="120" t="s">
        <v>131</v>
      </c>
      <c r="F9" s="67" t="s">
        <v>16</v>
      </c>
      <c r="G9" s="120" t="s">
        <v>157</v>
      </c>
      <c r="H9" s="92">
        <v>17</v>
      </c>
      <c r="I9" s="120" t="s">
        <v>178</v>
      </c>
      <c r="J9" s="97">
        <v>10</v>
      </c>
      <c r="K9" s="120" t="s">
        <v>160</v>
      </c>
      <c r="L9" s="93">
        <v>7</v>
      </c>
      <c r="M9" s="120" t="s">
        <v>161</v>
      </c>
      <c r="N9" s="27">
        <f>SUM(H9:L9)</f>
        <v>34</v>
      </c>
    </row>
    <row r="10" spans="1:16384" ht="30" x14ac:dyDescent="0.25">
      <c r="A10" s="120" t="s">
        <v>131</v>
      </c>
      <c r="B10" s="95" t="s">
        <v>39</v>
      </c>
      <c r="C10" s="120" t="s">
        <v>131</v>
      </c>
      <c r="D10" s="75" t="s">
        <v>102</v>
      </c>
      <c r="E10" s="120" t="s">
        <v>131</v>
      </c>
      <c r="F10" s="67" t="s">
        <v>16</v>
      </c>
      <c r="G10" s="120" t="s">
        <v>157</v>
      </c>
      <c r="H10" s="92">
        <v>22</v>
      </c>
      <c r="I10" s="120" t="s">
        <v>178</v>
      </c>
      <c r="J10" s="97">
        <v>11</v>
      </c>
      <c r="K10" s="120" t="s">
        <v>160</v>
      </c>
      <c r="L10" s="93">
        <v>9</v>
      </c>
      <c r="M10" s="120" t="s">
        <v>161</v>
      </c>
      <c r="N10" s="27">
        <f>SUM(H10:L10)</f>
        <v>42</v>
      </c>
    </row>
    <row r="11" spans="1:16384" x14ac:dyDescent="0.25">
      <c r="A11" s="120" t="s">
        <v>131</v>
      </c>
      <c r="B11" s="95" t="s">
        <v>77</v>
      </c>
      <c r="C11" s="120" t="s">
        <v>131</v>
      </c>
      <c r="D11" s="75" t="s">
        <v>103</v>
      </c>
      <c r="E11" s="120" t="s">
        <v>131</v>
      </c>
      <c r="F11" s="67" t="s">
        <v>16</v>
      </c>
      <c r="G11" s="120" t="s">
        <v>157</v>
      </c>
      <c r="H11" s="92">
        <v>1</v>
      </c>
      <c r="I11" s="120" t="s">
        <v>178</v>
      </c>
      <c r="J11" s="97">
        <v>2</v>
      </c>
      <c r="K11" s="120" t="s">
        <v>160</v>
      </c>
      <c r="L11" s="93">
        <v>1</v>
      </c>
      <c r="M11" s="120" t="s">
        <v>161</v>
      </c>
    </row>
    <row r="12" spans="1:16384" x14ac:dyDescent="0.25">
      <c r="A12" s="120" t="s">
        <v>131</v>
      </c>
      <c r="B12" s="95" t="s">
        <v>78</v>
      </c>
      <c r="C12" s="120" t="s">
        <v>131</v>
      </c>
      <c r="D12" s="75" t="s">
        <v>104</v>
      </c>
      <c r="E12" s="120" t="s">
        <v>131</v>
      </c>
      <c r="F12" s="67" t="s">
        <v>16</v>
      </c>
      <c r="G12" s="120" t="s">
        <v>157</v>
      </c>
      <c r="H12" s="92">
        <v>1</v>
      </c>
      <c r="I12" s="120" t="s">
        <v>178</v>
      </c>
      <c r="J12" s="97">
        <v>1</v>
      </c>
      <c r="K12" s="120" t="s">
        <v>160</v>
      </c>
      <c r="L12" s="93">
        <v>2</v>
      </c>
      <c r="M12" s="120" t="s">
        <v>161</v>
      </c>
    </row>
    <row r="13" spans="1:16384" x14ac:dyDescent="0.25">
      <c r="A13" s="120" t="s">
        <v>131</v>
      </c>
      <c r="B13" s="104" t="s">
        <v>40</v>
      </c>
      <c r="C13" s="120" t="s">
        <v>131</v>
      </c>
      <c r="D13" s="90" t="s">
        <v>105</v>
      </c>
      <c r="E13" s="120" t="s">
        <v>131</v>
      </c>
      <c r="F13" s="91" t="s">
        <v>16</v>
      </c>
      <c r="G13" s="120" t="s">
        <v>157</v>
      </c>
      <c r="H13" s="100">
        <v>6</v>
      </c>
      <c r="I13" s="120" t="s">
        <v>178</v>
      </c>
      <c r="J13" s="98">
        <v>1</v>
      </c>
      <c r="K13" s="120" t="s">
        <v>160</v>
      </c>
      <c r="L13" s="101">
        <v>0</v>
      </c>
      <c r="M13" s="120" t="s">
        <v>161</v>
      </c>
    </row>
    <row r="14" spans="1:16384" s="83" customFormat="1" x14ac:dyDescent="0.25">
      <c r="A14" s="120" t="s">
        <v>131</v>
      </c>
      <c r="B14" s="95" t="s">
        <v>81</v>
      </c>
      <c r="C14" s="120" t="s">
        <v>131</v>
      </c>
      <c r="D14" s="75" t="s">
        <v>108</v>
      </c>
      <c r="E14" s="120" t="s">
        <v>131</v>
      </c>
      <c r="F14" s="91" t="s">
        <v>16</v>
      </c>
      <c r="G14" s="120" t="s">
        <v>157</v>
      </c>
      <c r="H14" s="92">
        <v>5</v>
      </c>
      <c r="I14" s="120" t="s">
        <v>178</v>
      </c>
      <c r="J14" s="99">
        <v>2</v>
      </c>
      <c r="K14" s="120" t="s">
        <v>160</v>
      </c>
      <c r="L14" s="93">
        <v>0</v>
      </c>
      <c r="M14" s="120" t="s">
        <v>161</v>
      </c>
    </row>
    <row r="15" spans="1:16384" s="83" customFormat="1" x14ac:dyDescent="0.25">
      <c r="A15" s="120" t="s">
        <v>131</v>
      </c>
      <c r="B15" s="95" t="s">
        <v>82</v>
      </c>
      <c r="C15" s="120" t="s">
        <v>131</v>
      </c>
      <c r="D15" s="75" t="s">
        <v>107</v>
      </c>
      <c r="E15" s="120" t="s">
        <v>131</v>
      </c>
      <c r="F15" s="91" t="s">
        <v>16</v>
      </c>
      <c r="G15" s="120" t="s">
        <v>157</v>
      </c>
      <c r="H15" s="92">
        <v>4</v>
      </c>
      <c r="I15" s="120" t="s">
        <v>178</v>
      </c>
      <c r="J15" s="99">
        <v>3</v>
      </c>
      <c r="K15" s="120" t="s">
        <v>160</v>
      </c>
      <c r="L15" s="93">
        <v>0</v>
      </c>
      <c r="M15" s="120" t="s">
        <v>161</v>
      </c>
    </row>
    <row r="16" spans="1:16384" s="83" customFormat="1" x14ac:dyDescent="0.25">
      <c r="A16" s="120" t="s">
        <v>131</v>
      </c>
      <c r="B16" s="95" t="s">
        <v>83</v>
      </c>
      <c r="C16" s="120" t="s">
        <v>131</v>
      </c>
      <c r="D16" s="75" t="s">
        <v>106</v>
      </c>
      <c r="E16" s="120" t="s">
        <v>131</v>
      </c>
      <c r="F16" s="91" t="s">
        <v>16</v>
      </c>
      <c r="G16" s="120" t="s">
        <v>157</v>
      </c>
      <c r="H16" s="92">
        <v>8</v>
      </c>
      <c r="I16" s="120" t="s">
        <v>178</v>
      </c>
      <c r="J16" s="99">
        <v>0</v>
      </c>
      <c r="K16" s="120" t="s">
        <v>160</v>
      </c>
      <c r="L16" s="93">
        <v>0</v>
      </c>
      <c r="M16" s="120" t="s">
        <v>161</v>
      </c>
    </row>
    <row r="17" spans="1:13" s="83" customFormat="1" x14ac:dyDescent="0.25">
      <c r="A17" s="120" t="s">
        <v>131</v>
      </c>
      <c r="B17" s="95" t="s">
        <v>125</v>
      </c>
      <c r="C17" s="120" t="s">
        <v>131</v>
      </c>
      <c r="D17" s="75" t="s">
        <v>129</v>
      </c>
      <c r="E17" s="120" t="s">
        <v>131</v>
      </c>
      <c r="F17" s="67" t="s">
        <v>16</v>
      </c>
      <c r="G17" s="120" t="s">
        <v>157</v>
      </c>
      <c r="H17" s="92">
        <v>15</v>
      </c>
      <c r="I17" s="120" t="s">
        <v>178</v>
      </c>
      <c r="J17" s="99">
        <v>2</v>
      </c>
      <c r="K17" s="120" t="s">
        <v>160</v>
      </c>
      <c r="L17" s="93">
        <v>7</v>
      </c>
      <c r="M17" s="120" t="s">
        <v>161</v>
      </c>
    </row>
    <row r="18" spans="1:13" ht="15.75" thickBot="1" x14ac:dyDescent="0.3"/>
    <row r="19" spans="1:13" x14ac:dyDescent="0.25">
      <c r="B19" s="145" t="s">
        <v>11</v>
      </c>
      <c r="C19" s="146"/>
      <c r="D19" s="146"/>
      <c r="E19" s="119"/>
      <c r="F19" s="54"/>
      <c r="G19" s="119"/>
      <c r="H19" s="56"/>
      <c r="I19" s="119"/>
      <c r="J19" s="56"/>
      <c r="K19" s="119"/>
      <c r="M19" s="119"/>
    </row>
    <row r="20" spans="1:13" x14ac:dyDescent="0.25">
      <c r="B20" s="51" t="s">
        <v>46</v>
      </c>
      <c r="D20" s="52"/>
      <c r="F20" s="55"/>
      <c r="H20" s="56"/>
      <c r="J20" s="56"/>
      <c r="L20" s="56"/>
    </row>
    <row r="21" spans="1:13" x14ac:dyDescent="0.25">
      <c r="B21" s="51"/>
      <c r="D21" s="158" t="s">
        <v>47</v>
      </c>
      <c r="E21" s="158"/>
      <c r="F21" s="159"/>
      <c r="G21" s="118"/>
      <c r="H21" s="53"/>
      <c r="I21" s="118"/>
      <c r="J21" s="53"/>
      <c r="K21" s="118"/>
      <c r="L21" s="56"/>
      <c r="M21" s="118"/>
    </row>
    <row r="22" spans="1:13" x14ac:dyDescent="0.25">
      <c r="B22" s="51"/>
      <c r="D22" s="158" t="s">
        <v>48</v>
      </c>
      <c r="E22" s="158"/>
      <c r="F22" s="159"/>
      <c r="G22" s="118"/>
      <c r="H22" s="53"/>
      <c r="I22" s="118"/>
      <c r="J22" s="53"/>
      <c r="K22" s="118"/>
      <c r="L22" s="53"/>
      <c r="M22" s="118"/>
    </row>
    <row r="23" spans="1:13" x14ac:dyDescent="0.25">
      <c r="B23" s="51"/>
      <c r="D23" s="158" t="s">
        <v>49</v>
      </c>
      <c r="E23" s="158"/>
      <c r="F23" s="159"/>
      <c r="G23" s="118"/>
      <c r="H23" s="53"/>
      <c r="I23" s="118"/>
      <c r="J23" s="53"/>
      <c r="K23" s="118"/>
      <c r="L23" s="53"/>
      <c r="M23" s="118"/>
    </row>
    <row r="24" spans="1:13" x14ac:dyDescent="0.25">
      <c r="B24" s="51"/>
      <c r="D24" s="158" t="s">
        <v>50</v>
      </c>
      <c r="E24" s="158"/>
      <c r="F24" s="159"/>
      <c r="G24" s="118"/>
      <c r="H24" s="53"/>
      <c r="I24" s="118"/>
      <c r="J24" s="53"/>
      <c r="K24" s="118"/>
      <c r="L24" s="53"/>
      <c r="M24" s="118"/>
    </row>
    <row r="25" spans="1:13" x14ac:dyDescent="0.25">
      <c r="B25" s="51"/>
      <c r="D25" s="158" t="s">
        <v>51</v>
      </c>
      <c r="E25" s="158"/>
      <c r="F25" s="159"/>
      <c r="G25" s="118"/>
      <c r="H25" s="53"/>
      <c r="I25" s="118"/>
      <c r="J25" s="53"/>
      <c r="K25" s="118"/>
      <c r="L25" s="53"/>
      <c r="M25" s="118"/>
    </row>
    <row r="26" spans="1:13" x14ac:dyDescent="0.25">
      <c r="B26" s="51"/>
      <c r="D26" s="158" t="s">
        <v>52</v>
      </c>
      <c r="E26" s="158"/>
      <c r="F26" s="159"/>
      <c r="G26" s="118"/>
      <c r="H26" s="53"/>
      <c r="I26" s="118"/>
      <c r="J26" s="53"/>
      <c r="K26" s="118"/>
      <c r="L26" s="53"/>
      <c r="M26" s="118"/>
    </row>
    <row r="27" spans="1:13" x14ac:dyDescent="0.25">
      <c r="B27" s="51"/>
      <c r="D27" s="158" t="s">
        <v>12</v>
      </c>
      <c r="E27" s="158"/>
      <c r="F27" s="159"/>
      <c r="G27" s="118"/>
      <c r="H27" s="53"/>
      <c r="I27" s="118"/>
      <c r="J27" s="53"/>
      <c r="K27" s="118"/>
      <c r="L27" s="53"/>
      <c r="M27" s="118"/>
    </row>
    <row r="28" spans="1:13" x14ac:dyDescent="0.25">
      <c r="B28" s="51"/>
      <c r="D28" s="158" t="s">
        <v>53</v>
      </c>
      <c r="E28" s="158"/>
      <c r="F28" s="159"/>
      <c r="G28" s="118"/>
      <c r="H28" s="53"/>
      <c r="I28" s="118"/>
      <c r="J28" s="53"/>
      <c r="K28" s="118"/>
      <c r="L28" s="53"/>
      <c r="M28" s="118"/>
    </row>
    <row r="29" spans="1:13" x14ac:dyDescent="0.25">
      <c r="B29" s="51"/>
      <c r="D29" s="59" t="s">
        <v>56</v>
      </c>
      <c r="E29" s="160"/>
      <c r="F29" s="161"/>
      <c r="H29" s="56"/>
      <c r="J29" s="56"/>
      <c r="L29" s="53"/>
    </row>
    <row r="30" spans="1:13" s="83" customFormat="1" x14ac:dyDescent="0.25">
      <c r="A30" s="112"/>
      <c r="B30" s="51"/>
      <c r="C30" s="112"/>
      <c r="D30" s="158" t="s">
        <v>57</v>
      </c>
      <c r="E30" s="158"/>
      <c r="F30" s="159"/>
      <c r="G30" s="117"/>
      <c r="H30" s="56"/>
      <c r="I30" s="56"/>
      <c r="J30" s="56"/>
      <c r="K30" s="56"/>
      <c r="L30" s="94"/>
      <c r="M30" s="56"/>
    </row>
    <row r="31" spans="1:13" x14ac:dyDescent="0.25">
      <c r="D31" s="158" t="s">
        <v>84</v>
      </c>
      <c r="E31" s="158"/>
      <c r="F31" s="159"/>
      <c r="G31" s="117"/>
      <c r="H31" s="56"/>
      <c r="I31" s="56"/>
      <c r="J31" s="56"/>
      <c r="K31" s="56"/>
      <c r="L31" s="56"/>
      <c r="M31" s="56"/>
    </row>
    <row r="32" spans="1:13" s="83" customFormat="1" x14ac:dyDescent="0.25">
      <c r="A32" s="112"/>
      <c r="B32" s="51"/>
      <c r="C32" s="112"/>
      <c r="D32" s="158" t="s">
        <v>85</v>
      </c>
      <c r="E32" s="158"/>
      <c r="F32" s="159"/>
      <c r="G32" s="117"/>
      <c r="H32" s="56"/>
      <c r="I32" s="56"/>
      <c r="J32" s="56"/>
      <c r="K32" s="56"/>
      <c r="L32" s="56"/>
      <c r="M32" s="56"/>
    </row>
    <row r="33" spans="1:13" s="83" customFormat="1" x14ac:dyDescent="0.25">
      <c r="A33" s="112"/>
      <c r="B33" s="51"/>
      <c r="C33" s="112"/>
      <c r="D33" s="158" t="s">
        <v>86</v>
      </c>
      <c r="E33" s="158"/>
      <c r="F33" s="159"/>
      <c r="G33" s="117"/>
      <c r="H33" s="56"/>
      <c r="I33" s="56"/>
      <c r="J33" s="56"/>
      <c r="K33" s="56"/>
      <c r="L33" s="56"/>
      <c r="M33" s="56"/>
    </row>
    <row r="34" spans="1:13" s="83" customFormat="1" x14ac:dyDescent="0.25">
      <c r="A34" s="112"/>
      <c r="B34" s="51"/>
      <c r="C34" s="112"/>
      <c r="D34" s="158" t="s">
        <v>87</v>
      </c>
      <c r="E34" s="158"/>
      <c r="F34" s="159"/>
      <c r="G34" s="117"/>
      <c r="H34" s="56"/>
      <c r="I34" s="56"/>
      <c r="J34" s="56"/>
      <c r="K34" s="56"/>
      <c r="L34" s="56"/>
      <c r="M34" s="56"/>
    </row>
    <row r="35" spans="1:13" s="83" customFormat="1" x14ac:dyDescent="0.25">
      <c r="A35" s="112"/>
      <c r="B35" s="51"/>
      <c r="C35" s="112"/>
      <c r="D35" s="158" t="s">
        <v>88</v>
      </c>
      <c r="E35" s="158"/>
      <c r="F35" s="159"/>
      <c r="G35" s="117"/>
      <c r="H35" s="56"/>
      <c r="I35" s="56"/>
      <c r="J35" s="56"/>
      <c r="K35" s="56"/>
      <c r="L35" s="56"/>
      <c r="M35" s="56"/>
    </row>
    <row r="36" spans="1:13" s="83" customFormat="1" x14ac:dyDescent="0.25">
      <c r="A36" s="112"/>
      <c r="B36" s="51"/>
      <c r="C36" s="112"/>
      <c r="D36" s="158" t="s">
        <v>89</v>
      </c>
      <c r="E36" s="158"/>
      <c r="F36" s="159"/>
      <c r="G36" s="117"/>
      <c r="H36" s="56"/>
      <c r="I36" s="56"/>
      <c r="J36" s="56"/>
      <c r="K36" s="56"/>
      <c r="L36" s="56"/>
      <c r="M36" s="56"/>
    </row>
    <row r="37" spans="1:13" s="83" customFormat="1" x14ac:dyDescent="0.25">
      <c r="A37" s="112"/>
      <c r="B37" s="51"/>
      <c r="C37" s="112"/>
      <c r="D37" s="158" t="s">
        <v>90</v>
      </c>
      <c r="E37" s="158"/>
      <c r="F37" s="159"/>
      <c r="G37" s="117"/>
      <c r="H37" s="56"/>
      <c r="I37" s="56"/>
      <c r="J37" s="56"/>
      <c r="K37" s="56"/>
      <c r="L37" s="56"/>
      <c r="M37" s="56"/>
    </row>
    <row r="38" spans="1:13" s="83" customFormat="1" x14ac:dyDescent="0.25">
      <c r="A38" s="112"/>
      <c r="B38" s="51"/>
      <c r="C38" s="112"/>
      <c r="D38" s="158" t="s">
        <v>91</v>
      </c>
      <c r="E38" s="158"/>
      <c r="F38" s="159"/>
      <c r="G38" s="117"/>
      <c r="H38" s="56"/>
      <c r="I38" s="56"/>
      <c r="J38" s="56"/>
      <c r="K38" s="56"/>
      <c r="L38" s="56"/>
      <c r="M38" s="56"/>
    </row>
    <row r="39" spans="1:13" s="83" customFormat="1" x14ac:dyDescent="0.25">
      <c r="A39" s="112"/>
      <c r="B39" s="51"/>
      <c r="C39" s="112"/>
      <c r="D39" s="158" t="s">
        <v>92</v>
      </c>
      <c r="E39" s="158"/>
      <c r="F39" s="159"/>
      <c r="G39" s="117"/>
      <c r="H39" s="56"/>
      <c r="I39" s="56"/>
      <c r="J39" s="56"/>
      <c r="K39" s="56"/>
      <c r="L39" s="56"/>
      <c r="M39" s="56"/>
    </row>
    <row r="40" spans="1:13" s="83" customFormat="1" x14ac:dyDescent="0.25">
      <c r="A40" s="112"/>
      <c r="B40" s="51"/>
      <c r="C40" s="112"/>
      <c r="D40" s="158" t="s">
        <v>94</v>
      </c>
      <c r="E40" s="158"/>
      <c r="F40" s="159"/>
      <c r="G40" s="117"/>
      <c r="H40" s="56"/>
      <c r="I40" s="56"/>
      <c r="J40" s="56"/>
      <c r="K40" s="56"/>
      <c r="L40" s="56"/>
      <c r="M40" s="56"/>
    </row>
    <row r="41" spans="1:13" s="83" customFormat="1" x14ac:dyDescent="0.25">
      <c r="A41" s="112"/>
      <c r="B41" s="51"/>
      <c r="C41" s="112"/>
      <c r="D41" s="158" t="s">
        <v>95</v>
      </c>
      <c r="E41" s="158"/>
      <c r="F41" s="159"/>
      <c r="G41" s="117"/>
      <c r="H41" s="56"/>
      <c r="I41" s="56"/>
      <c r="J41" s="56"/>
      <c r="K41" s="56"/>
      <c r="L41" s="56"/>
      <c r="M41" s="56"/>
    </row>
    <row r="42" spans="1:13" s="83" customFormat="1" x14ac:dyDescent="0.25">
      <c r="A42" s="112"/>
      <c r="B42" s="51"/>
      <c r="C42" s="112"/>
      <c r="D42" s="59" t="s">
        <v>96</v>
      </c>
      <c r="E42" s="160"/>
      <c r="F42" s="162"/>
      <c r="G42" s="112"/>
      <c r="H42" s="56"/>
      <c r="I42" s="112"/>
      <c r="J42" s="56"/>
      <c r="K42" s="112"/>
      <c r="L42" s="56"/>
      <c r="M42" s="112"/>
    </row>
    <row r="43" spans="1:13" s="83" customFormat="1" x14ac:dyDescent="0.25">
      <c r="A43" s="112"/>
      <c r="C43" s="112"/>
      <c r="D43" s="160"/>
      <c r="E43" s="160"/>
      <c r="F43" s="162"/>
      <c r="G43" s="112"/>
      <c r="H43" s="56"/>
      <c r="I43" s="112"/>
      <c r="J43" s="56"/>
      <c r="K43" s="112"/>
      <c r="L43" s="56"/>
      <c r="M43" s="112"/>
    </row>
    <row r="44" spans="1:13" s="83" customFormat="1" ht="30" x14ac:dyDescent="0.25">
      <c r="A44" s="112"/>
      <c r="C44" s="112"/>
      <c r="D44" s="160" t="s">
        <v>130</v>
      </c>
      <c r="E44" s="160"/>
      <c r="F44" s="162"/>
      <c r="G44" s="112"/>
      <c r="H44" s="56"/>
      <c r="I44" s="112"/>
      <c r="J44" s="56"/>
      <c r="K44" s="112"/>
      <c r="L44" s="56"/>
      <c r="M44" s="112"/>
    </row>
    <row r="45" spans="1:13" x14ac:dyDescent="0.25">
      <c r="B45" s="51" t="s">
        <v>54</v>
      </c>
      <c r="D45" s="59" t="s">
        <v>93</v>
      </c>
      <c r="E45" s="160"/>
      <c r="F45" s="162"/>
      <c r="H45" s="56"/>
      <c r="J45" s="56"/>
      <c r="L45" s="56"/>
    </row>
    <row r="46" spans="1:13" ht="15.75" thickBot="1" x14ac:dyDescent="0.3">
      <c r="B46" s="51" t="s">
        <v>54</v>
      </c>
      <c r="D46" s="163" t="s">
        <v>55</v>
      </c>
      <c r="E46" s="160"/>
      <c r="F46" s="164"/>
      <c r="H46" s="88"/>
      <c r="J46" s="88"/>
      <c r="L46" s="56"/>
    </row>
    <row r="47" spans="1:13" ht="27.75" customHeight="1" x14ac:dyDescent="0.25">
      <c r="D47" s="47"/>
      <c r="F47" s="47"/>
      <c r="H47" s="50"/>
      <c r="J47" s="50"/>
      <c r="L47" s="88"/>
    </row>
    <row r="48" spans="1:13" ht="27.75" customHeight="1" x14ac:dyDescent="0.25">
      <c r="D48" s="47"/>
      <c r="F48" s="47"/>
      <c r="H48" s="50"/>
      <c r="J48" s="50"/>
      <c r="L48" s="50"/>
    </row>
    <row r="49" spans="4:12" x14ac:dyDescent="0.25">
      <c r="D49" s="47"/>
      <c r="F49" s="47"/>
      <c r="H49" s="50"/>
      <c r="J49" s="50"/>
      <c r="L49" s="50"/>
    </row>
    <row r="50" spans="4:12" x14ac:dyDescent="0.25">
      <c r="D50" s="47"/>
      <c r="F50" s="47"/>
      <c r="H50" s="50"/>
      <c r="J50" s="50"/>
      <c r="L50" s="50"/>
    </row>
    <row r="51" spans="4:12" x14ac:dyDescent="0.25">
      <c r="D51" s="47"/>
      <c r="F51" s="47"/>
      <c r="H51" s="50"/>
      <c r="J51" s="50"/>
      <c r="L51" s="50"/>
    </row>
    <row r="52" spans="4:12" x14ac:dyDescent="0.25">
      <c r="D52" s="47"/>
      <c r="F52" s="47"/>
      <c r="H52" s="50"/>
      <c r="J52" s="50"/>
      <c r="L52" s="50"/>
    </row>
    <row r="53" spans="4:12" x14ac:dyDescent="0.25">
      <c r="D53" s="47"/>
      <c r="F53" s="47"/>
      <c r="H53" s="50"/>
      <c r="J53" s="50"/>
      <c r="L53" s="50"/>
    </row>
    <row r="54" spans="4:12" x14ac:dyDescent="0.25">
      <c r="D54" s="47"/>
      <c r="F54" s="47"/>
      <c r="H54" s="50"/>
      <c r="J54" s="50"/>
      <c r="L54" s="50"/>
    </row>
    <row r="55" spans="4:12" x14ac:dyDescent="0.25">
      <c r="D55" s="47"/>
      <c r="F55" s="47"/>
      <c r="H55" s="50"/>
      <c r="J55" s="50"/>
      <c r="L55" s="50"/>
    </row>
    <row r="56" spans="4:12" x14ac:dyDescent="0.25">
      <c r="L56" s="50"/>
    </row>
  </sheetData>
  <mergeCells count="22">
    <mergeCell ref="D41:F41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4:F24"/>
    <mergeCell ref="O3:P3"/>
    <mergeCell ref="D21:F21"/>
    <mergeCell ref="D22:F22"/>
    <mergeCell ref="D23:F23"/>
    <mergeCell ref="B19:D19"/>
    <mergeCell ref="D30:F30"/>
    <mergeCell ref="D25:F25"/>
    <mergeCell ref="D26:F26"/>
    <mergeCell ref="D27:F27"/>
    <mergeCell ref="D28:F28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46"/>
  <sheetViews>
    <sheetView tabSelected="1" topLeftCell="E1" workbookViewId="0">
      <selection activeCell="P17" sqref="P17"/>
    </sheetView>
  </sheetViews>
  <sheetFormatPr defaultColWidth="9.140625" defaultRowHeight="15" x14ac:dyDescent="0.25"/>
  <cols>
    <col min="1" max="1" width="2" style="81" bestFit="1" customWidth="1"/>
    <col min="2" max="2" width="19.42578125" style="1" bestFit="1" customWidth="1"/>
    <col min="3" max="3" width="2" style="81" bestFit="1" customWidth="1"/>
    <col min="4" max="6" width="18.42578125" style="1" bestFit="1" customWidth="1"/>
    <col min="7" max="7" width="2" style="81" bestFit="1" customWidth="1"/>
    <col min="8" max="8" width="18.42578125" style="1" bestFit="1" customWidth="1"/>
    <col min="9" max="9" width="2" style="81" bestFit="1" customWidth="1"/>
    <col min="10" max="10" width="18.42578125" style="1" bestFit="1" customWidth="1"/>
    <col min="11" max="11" width="2" style="81" bestFit="1" customWidth="1"/>
    <col min="12" max="12" width="18.42578125" style="1" bestFit="1" customWidth="1"/>
    <col min="13" max="13" width="2" style="81" bestFit="1" customWidth="1"/>
    <col min="14" max="14" width="36.85546875" style="1" customWidth="1"/>
    <col min="15" max="15" width="2" style="81" bestFit="1" customWidth="1"/>
    <col min="16" max="16" width="18.42578125" style="1" bestFit="1" customWidth="1"/>
    <col min="17" max="17" width="2" style="81" bestFit="1" customWidth="1"/>
    <col min="18" max="18" width="18.42578125" style="1" bestFit="1" customWidth="1"/>
    <col min="19" max="19" width="2" style="81" bestFit="1" customWidth="1"/>
    <col min="20" max="20" width="34.28515625" style="1" customWidth="1"/>
    <col min="21" max="21" width="2" style="81" bestFit="1" customWidth="1"/>
    <col min="22" max="22" width="18.42578125" style="1" bestFit="1" customWidth="1"/>
    <col min="23" max="23" width="2" style="81" bestFit="1" customWidth="1"/>
    <col min="24" max="24" width="18.42578125" style="1" bestFit="1" customWidth="1"/>
    <col min="25" max="25" width="2" style="81" bestFit="1" customWidth="1"/>
    <col min="26" max="26" width="18.42578125" style="1" bestFit="1" customWidth="1"/>
    <col min="27" max="27" width="2" style="81" bestFit="1" customWidth="1"/>
    <col min="28" max="16384" width="9.140625" style="1"/>
  </cols>
  <sheetData>
    <row r="1" spans="1:16384" ht="45" x14ac:dyDescent="0.25">
      <c r="A1" s="81" t="s">
        <v>131</v>
      </c>
      <c r="B1" s="3" t="s">
        <v>58</v>
      </c>
      <c r="C1" s="81" t="s">
        <v>131</v>
      </c>
      <c r="D1" s="147" t="s">
        <v>1</v>
      </c>
      <c r="E1" s="147"/>
      <c r="F1" s="147"/>
      <c r="G1" s="81" t="s">
        <v>131</v>
      </c>
      <c r="H1" s="3" t="s">
        <v>109</v>
      </c>
      <c r="I1" s="81" t="s">
        <v>131</v>
      </c>
      <c r="J1" s="3" t="s">
        <v>166</v>
      </c>
      <c r="K1" s="81" t="s">
        <v>131</v>
      </c>
      <c r="L1" s="3" t="s">
        <v>27</v>
      </c>
      <c r="M1" s="81" t="s">
        <v>131</v>
      </c>
      <c r="N1" s="3" t="s">
        <v>44</v>
      </c>
      <c r="O1" s="81" t="s">
        <v>131</v>
      </c>
      <c r="P1" s="3" t="s">
        <v>167</v>
      </c>
      <c r="Q1" s="81" t="s">
        <v>131</v>
      </c>
      <c r="R1" s="3" t="s">
        <v>168</v>
      </c>
      <c r="S1" s="81" t="s">
        <v>131</v>
      </c>
      <c r="T1" s="3" t="s">
        <v>169</v>
      </c>
      <c r="U1" s="81" t="s">
        <v>131</v>
      </c>
      <c r="V1" s="3" t="s">
        <v>170</v>
      </c>
      <c r="W1" s="81" t="s">
        <v>131</v>
      </c>
      <c r="X1" s="3" t="s">
        <v>3</v>
      </c>
      <c r="Y1" s="81" t="s">
        <v>131</v>
      </c>
      <c r="Z1" s="3" t="s">
        <v>5</v>
      </c>
      <c r="AA1" s="81" t="s">
        <v>131</v>
      </c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 t="s">
        <v>132</v>
      </c>
      <c r="AA2" s="81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57.5" customHeight="1" x14ac:dyDescent="0.25">
      <c r="A3" s="81" t="s">
        <v>131</v>
      </c>
      <c r="B3" s="2" t="s">
        <v>75</v>
      </c>
      <c r="C3" s="81" t="s">
        <v>131</v>
      </c>
      <c r="D3" s="148" t="s">
        <v>80</v>
      </c>
      <c r="E3" s="148"/>
      <c r="F3" s="148"/>
      <c r="G3" s="81" t="s">
        <v>131</v>
      </c>
      <c r="H3" s="45">
        <v>120</v>
      </c>
      <c r="I3" s="81" t="s">
        <v>157</v>
      </c>
      <c r="J3" s="86" t="s">
        <v>162</v>
      </c>
      <c r="K3" s="81" t="s">
        <v>159</v>
      </c>
      <c r="L3" s="40" t="s">
        <v>163</v>
      </c>
      <c r="M3" s="81" t="s">
        <v>160</v>
      </c>
      <c r="N3" s="42" t="s">
        <v>253</v>
      </c>
      <c r="O3" s="81" t="s">
        <v>159</v>
      </c>
      <c r="P3" s="40" t="s">
        <v>164</v>
      </c>
      <c r="Q3" s="81" t="s">
        <v>159</v>
      </c>
      <c r="R3" s="40" t="s">
        <v>164</v>
      </c>
      <c r="S3" s="81" t="s">
        <v>160</v>
      </c>
      <c r="T3" s="42" t="s">
        <v>158</v>
      </c>
      <c r="U3" s="81" t="s">
        <v>160</v>
      </c>
      <c r="V3" s="42" t="s">
        <v>158</v>
      </c>
      <c r="W3" s="81" t="s">
        <v>160</v>
      </c>
      <c r="X3" s="42" t="s">
        <v>165</v>
      </c>
      <c r="Y3" s="81" t="s">
        <v>159</v>
      </c>
      <c r="Z3" s="40" t="s">
        <v>236</v>
      </c>
      <c r="AA3" s="81" t="s">
        <v>161</v>
      </c>
    </row>
    <row r="4" spans="1:16384" ht="120" x14ac:dyDescent="0.25">
      <c r="H4" s="1" t="s">
        <v>254</v>
      </c>
      <c r="J4" s="1" t="s">
        <v>255</v>
      </c>
      <c r="L4" s="1" t="s">
        <v>256</v>
      </c>
      <c r="N4" s="1" t="s">
        <v>257</v>
      </c>
      <c r="P4" s="1" t="s">
        <v>258</v>
      </c>
      <c r="R4" s="1" t="s">
        <v>259</v>
      </c>
      <c r="T4" s="1" t="s">
        <v>260</v>
      </c>
    </row>
    <row r="5" spans="1:16384" x14ac:dyDescent="0.25">
      <c r="B5" s="112" t="s">
        <v>133</v>
      </c>
    </row>
    <row r="7" spans="1:16384" x14ac:dyDescent="0.25">
      <c r="B7" s="149"/>
      <c r="C7" s="149"/>
      <c r="D7" s="149"/>
      <c r="G7" s="112"/>
      <c r="I7" s="112"/>
      <c r="K7" s="112"/>
      <c r="M7" s="112"/>
      <c r="O7" s="112"/>
      <c r="Q7" s="112"/>
      <c r="S7" s="112"/>
      <c r="U7" s="112"/>
      <c r="W7" s="112"/>
      <c r="Y7" s="112"/>
      <c r="AA7" s="112"/>
    </row>
    <row r="8" spans="1:16384" ht="48.75" customHeight="1" x14ac:dyDescent="0.25"/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6"/>
  <sheetViews>
    <sheetView tabSelected="1" zoomScale="93" zoomScaleNormal="93" workbookViewId="0">
      <selection activeCell="P17" sqref="P17"/>
    </sheetView>
  </sheetViews>
  <sheetFormatPr defaultRowHeight="15" x14ac:dyDescent="0.25"/>
  <cols>
    <col min="1" max="1" width="2" style="81" bestFit="1" customWidth="1"/>
    <col min="2" max="2" width="18.42578125" bestFit="1" customWidth="1"/>
    <col min="3" max="3" width="5.42578125" style="81" customWidth="1"/>
    <col min="4" max="4" width="18.42578125" bestFit="1" customWidth="1"/>
    <col min="5" max="5" width="20.5703125" style="81" bestFit="1" customWidth="1"/>
    <col min="6" max="6" width="20.7109375" bestFit="1" customWidth="1"/>
    <col min="7" max="7" width="25.28515625" style="81" bestFit="1" customWidth="1"/>
    <col min="8" max="8" width="27.28515625" bestFit="1" customWidth="1"/>
    <col min="9" max="9" width="25.28515625" style="81" bestFit="1" customWidth="1"/>
    <col min="10" max="10" width="27.28515625" bestFit="1" customWidth="1"/>
    <col min="11" max="11" width="28.140625" style="81" customWidth="1"/>
    <col min="12" max="12" width="27.28515625" bestFit="1" customWidth="1"/>
    <col min="13" max="13" width="10.5703125" style="81" customWidth="1"/>
    <col min="14" max="14" width="36.85546875" customWidth="1"/>
    <col min="15" max="15" width="2" style="81" bestFit="1" customWidth="1"/>
    <col min="16" max="16" width="18.42578125" bestFit="1" customWidth="1"/>
    <col min="17" max="17" width="2" style="81" bestFit="1" customWidth="1"/>
    <col min="18" max="18" width="18.42578125" bestFit="1" customWidth="1"/>
    <col min="19" max="19" width="2" style="81" bestFit="1" customWidth="1"/>
    <col min="20" max="20" width="34.28515625" customWidth="1"/>
    <col min="21" max="21" width="2" style="81" bestFit="1" customWidth="1"/>
    <col min="22" max="22" width="18.42578125" bestFit="1" customWidth="1"/>
    <col min="23" max="23" width="8.5703125" style="81" customWidth="1"/>
  </cols>
  <sheetData>
    <row r="1" spans="1:16380" ht="41.25" customHeight="1" x14ac:dyDescent="0.25">
      <c r="A1" s="81" t="s">
        <v>131</v>
      </c>
      <c r="B1" s="58" t="s">
        <v>58</v>
      </c>
      <c r="C1" s="81" t="s">
        <v>131</v>
      </c>
      <c r="D1" s="58" t="s">
        <v>240</v>
      </c>
      <c r="E1" s="81" t="s">
        <v>131</v>
      </c>
      <c r="F1" s="25" t="s">
        <v>2</v>
      </c>
      <c r="G1" s="81" t="s">
        <v>131</v>
      </c>
      <c r="H1" s="58" t="s">
        <v>166</v>
      </c>
      <c r="I1" s="81" t="s">
        <v>131</v>
      </c>
      <c r="J1" s="58" t="s">
        <v>27</v>
      </c>
      <c r="K1" s="81" t="s">
        <v>131</v>
      </c>
      <c r="L1" s="58" t="s">
        <v>44</v>
      </c>
      <c r="M1" s="81" t="s">
        <v>131</v>
      </c>
      <c r="N1" s="58" t="s">
        <v>167</v>
      </c>
      <c r="O1" s="81" t="s">
        <v>131</v>
      </c>
      <c r="P1" s="58" t="s">
        <v>168</v>
      </c>
      <c r="Q1" s="81" t="s">
        <v>131</v>
      </c>
      <c r="R1" s="58" t="s">
        <v>3</v>
      </c>
      <c r="S1" s="81" t="s">
        <v>131</v>
      </c>
      <c r="T1" s="58" t="s">
        <v>5</v>
      </c>
      <c r="U1" s="81" t="s">
        <v>131</v>
      </c>
      <c r="V1" s="60" t="s">
        <v>60</v>
      </c>
      <c r="W1" s="81" t="s">
        <v>131</v>
      </c>
    </row>
    <row r="2" spans="1:16380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81" t="s">
        <v>131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5" x14ac:dyDescent="0.25">
      <c r="A3" s="81" t="s">
        <v>131</v>
      </c>
      <c r="B3" s="57" t="s">
        <v>59</v>
      </c>
      <c r="C3" s="81" t="s">
        <v>131</v>
      </c>
      <c r="D3" s="57">
        <v>20</v>
      </c>
      <c r="E3" s="81" t="s">
        <v>157</v>
      </c>
      <c r="F3" s="40" t="s">
        <v>171</v>
      </c>
      <c r="G3" s="81" t="s">
        <v>159</v>
      </c>
      <c r="H3" s="40" t="s">
        <v>243</v>
      </c>
      <c r="I3" s="81" t="s">
        <v>159</v>
      </c>
      <c r="J3" s="86" t="s">
        <v>245</v>
      </c>
      <c r="K3" s="81" t="s">
        <v>160</v>
      </c>
      <c r="L3" s="86" t="s">
        <v>245</v>
      </c>
      <c r="M3" s="81" t="s">
        <v>159</v>
      </c>
      <c r="N3" s="86" t="s">
        <v>253</v>
      </c>
      <c r="O3" s="81" t="s">
        <v>159</v>
      </c>
      <c r="P3" s="86" t="s">
        <v>244</v>
      </c>
      <c r="Q3" s="81" t="s">
        <v>159</v>
      </c>
      <c r="R3" s="40" t="s">
        <v>246</v>
      </c>
      <c r="S3" s="81" t="s">
        <v>159</v>
      </c>
      <c r="T3" s="40" t="s">
        <v>172</v>
      </c>
      <c r="U3" s="81" t="s">
        <v>159</v>
      </c>
      <c r="V3" s="105" t="s">
        <v>173</v>
      </c>
      <c r="W3" s="81" t="s">
        <v>161</v>
      </c>
    </row>
    <row r="4" spans="1:16380" ht="64.5" x14ac:dyDescent="0.25">
      <c r="A4" s="127" t="s">
        <v>131</v>
      </c>
      <c r="B4" s="125" t="s">
        <v>0</v>
      </c>
      <c r="C4" s="127" t="s">
        <v>131</v>
      </c>
      <c r="D4" s="125" t="s">
        <v>240</v>
      </c>
      <c r="E4" s="128" t="s">
        <v>131</v>
      </c>
      <c r="F4" s="129" t="s">
        <v>242</v>
      </c>
      <c r="G4" s="128" t="s">
        <v>131</v>
      </c>
      <c r="H4" s="130" t="s">
        <v>254</v>
      </c>
      <c r="I4" s="128" t="s">
        <v>131</v>
      </c>
      <c r="J4" s="130" t="s">
        <v>255</v>
      </c>
      <c r="K4" s="128" t="s">
        <v>131</v>
      </c>
      <c r="L4" s="130" t="s">
        <v>256</v>
      </c>
      <c r="M4" s="128" t="s">
        <v>131</v>
      </c>
      <c r="N4" t="s">
        <v>257</v>
      </c>
      <c r="P4" t="s">
        <v>258</v>
      </c>
      <c r="R4" t="s">
        <v>259</v>
      </c>
      <c r="T4" t="s">
        <v>260</v>
      </c>
    </row>
    <row r="5" spans="1:16380" x14ac:dyDescent="0.25">
      <c r="A5" s="127" t="s">
        <v>131</v>
      </c>
      <c r="B5" s="114" t="s">
        <v>132</v>
      </c>
      <c r="C5" s="127" t="s">
        <v>131</v>
      </c>
      <c r="D5" s="114" t="s">
        <v>132</v>
      </c>
      <c r="E5" s="128" t="s">
        <v>131</v>
      </c>
      <c r="F5" s="131" t="s">
        <v>237</v>
      </c>
      <c r="G5" s="128" t="s">
        <v>131</v>
      </c>
      <c r="H5" s="131" t="s">
        <v>237</v>
      </c>
      <c r="I5" s="128" t="s">
        <v>131</v>
      </c>
      <c r="J5" s="131" t="s">
        <v>237</v>
      </c>
      <c r="K5" s="128" t="s">
        <v>131</v>
      </c>
      <c r="L5" s="131" t="s">
        <v>237</v>
      </c>
      <c r="M5" s="128" t="s">
        <v>131</v>
      </c>
    </row>
    <row r="6" spans="1:16380" ht="39" x14ac:dyDescent="0.25">
      <c r="A6" s="127" t="s">
        <v>131</v>
      </c>
      <c r="B6" s="126" t="s">
        <v>241</v>
      </c>
      <c r="C6" s="127" t="s">
        <v>131</v>
      </c>
      <c r="D6" s="126">
        <v>120</v>
      </c>
      <c r="E6" s="132" t="s">
        <v>157</v>
      </c>
      <c r="F6" s="133" t="s">
        <v>238</v>
      </c>
      <c r="G6" s="132" t="s">
        <v>159</v>
      </c>
      <c r="H6" s="41" t="s">
        <v>238</v>
      </c>
      <c r="I6" s="132" t="s">
        <v>159</v>
      </c>
      <c r="J6" s="133" t="s">
        <v>238</v>
      </c>
      <c r="K6" s="132" t="s">
        <v>159</v>
      </c>
      <c r="L6" s="133" t="s">
        <v>239</v>
      </c>
      <c r="M6" s="132" t="s">
        <v>161</v>
      </c>
    </row>
    <row r="7" spans="1:16380" x14ac:dyDescent="0.25">
      <c r="B7" s="115"/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53E-11AE-42CB-B44F-D9503C74A713}">
  <sheetPr>
    <pageSetUpPr fitToPage="1"/>
  </sheetPr>
  <dimension ref="A1:XFD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2" style="137" bestFit="1" customWidth="1"/>
    <col min="2" max="2" width="19.7109375" style="137" bestFit="1" customWidth="1"/>
    <col min="3" max="3" width="2" style="137" bestFit="1" customWidth="1"/>
    <col min="4" max="6" width="18.42578125" style="137" bestFit="1" customWidth="1"/>
    <col min="7" max="7" width="2" style="137" bestFit="1" customWidth="1"/>
    <col min="8" max="8" width="18.42578125" style="137" bestFit="1" customWidth="1"/>
    <col min="9" max="9" width="2" style="137" bestFit="1" customWidth="1"/>
    <col min="10" max="10" width="18.42578125" style="137" bestFit="1" customWidth="1"/>
    <col min="11" max="11" width="2" style="137" bestFit="1" customWidth="1"/>
    <col min="12" max="12" width="18.42578125" style="137" bestFit="1" customWidth="1"/>
    <col min="13" max="13" width="2" style="137" bestFit="1" customWidth="1"/>
    <col min="14" max="14" width="36.85546875" style="137" customWidth="1"/>
    <col min="15" max="15" width="2" style="137" bestFit="1" customWidth="1"/>
    <col min="16" max="16" width="18.42578125" style="137" bestFit="1" customWidth="1"/>
    <col min="17" max="17" width="2" style="137" bestFit="1" customWidth="1"/>
    <col min="18" max="18" width="18.42578125" style="137" bestFit="1" customWidth="1"/>
    <col min="19" max="19" width="2" style="137" bestFit="1" customWidth="1"/>
    <col min="20" max="20" width="34.28515625" style="137" customWidth="1"/>
    <col min="21" max="21" width="2" style="137" bestFit="1" customWidth="1"/>
    <col min="22" max="22" width="18.42578125" style="137" bestFit="1" customWidth="1"/>
    <col min="23" max="23" width="2" style="137" bestFit="1" customWidth="1"/>
    <col min="24" max="24" width="18.42578125" style="137" bestFit="1" customWidth="1"/>
    <col min="25" max="25" width="2" style="137" bestFit="1" customWidth="1"/>
    <col min="26" max="26" width="18.42578125" style="137" bestFit="1" customWidth="1"/>
    <col min="27" max="27" width="2" style="137" bestFit="1" customWidth="1"/>
    <col min="28" max="29" width="17.28515625" style="137" customWidth="1"/>
    <col min="30" max="30" width="18.28515625" style="137" customWidth="1"/>
    <col min="31" max="16384" width="9.140625" style="137"/>
  </cols>
  <sheetData>
    <row r="1" spans="1:16384" ht="60" customHeight="1" x14ac:dyDescent="0.25">
      <c r="A1" s="137" t="s">
        <v>131</v>
      </c>
      <c r="B1" s="134" t="s">
        <v>0</v>
      </c>
      <c r="C1" s="137" t="s">
        <v>131</v>
      </c>
      <c r="D1" s="147" t="s">
        <v>1</v>
      </c>
      <c r="E1" s="147"/>
      <c r="F1" s="147"/>
      <c r="G1" s="137" t="s">
        <v>131</v>
      </c>
      <c r="H1" s="134" t="s">
        <v>252</v>
      </c>
      <c r="I1" s="137" t="s">
        <v>131</v>
      </c>
      <c r="J1" s="134" t="s">
        <v>109</v>
      </c>
      <c r="K1" s="137" t="s">
        <v>131</v>
      </c>
      <c r="L1" s="134" t="s">
        <v>166</v>
      </c>
      <c r="M1" s="137" t="s">
        <v>131</v>
      </c>
      <c r="N1" s="134" t="s">
        <v>27</v>
      </c>
      <c r="O1" s="137" t="s">
        <v>131</v>
      </c>
      <c r="P1" s="134" t="s">
        <v>44</v>
      </c>
      <c r="Q1" s="137" t="s">
        <v>131</v>
      </c>
      <c r="R1" s="134" t="s">
        <v>24</v>
      </c>
      <c r="S1" s="137" t="s">
        <v>131</v>
      </c>
      <c r="T1" s="134" t="s">
        <v>167</v>
      </c>
      <c r="U1" s="137" t="s">
        <v>131</v>
      </c>
      <c r="V1" s="134" t="s">
        <v>168</v>
      </c>
      <c r="W1" s="137" t="s">
        <v>131</v>
      </c>
      <c r="X1" s="134" t="s">
        <v>4</v>
      </c>
      <c r="Y1" s="137" t="s">
        <v>131</v>
      </c>
      <c r="Z1" s="134" t="s">
        <v>6</v>
      </c>
      <c r="AA1" s="137" t="s">
        <v>131</v>
      </c>
    </row>
    <row r="2" spans="1:16384" x14ac:dyDescent="0.25">
      <c r="A2" s="137" t="s">
        <v>131</v>
      </c>
      <c r="B2" s="114" t="s">
        <v>132</v>
      </c>
      <c r="C2" s="137" t="s">
        <v>131</v>
      </c>
      <c r="D2" s="114" t="s">
        <v>132</v>
      </c>
      <c r="E2" s="114" t="s">
        <v>132</v>
      </c>
      <c r="F2" s="114" t="s">
        <v>132</v>
      </c>
      <c r="G2" s="137" t="s">
        <v>131</v>
      </c>
      <c r="H2" s="114" t="s">
        <v>132</v>
      </c>
      <c r="I2" s="137" t="s">
        <v>131</v>
      </c>
      <c r="J2" s="114" t="s">
        <v>132</v>
      </c>
      <c r="K2" s="137" t="s">
        <v>131</v>
      </c>
      <c r="L2" s="114" t="s">
        <v>132</v>
      </c>
      <c r="M2" s="137" t="s">
        <v>131</v>
      </c>
      <c r="N2" s="114" t="s">
        <v>132</v>
      </c>
      <c r="O2" s="137" t="s">
        <v>131</v>
      </c>
      <c r="P2" s="114" t="s">
        <v>132</v>
      </c>
      <c r="Q2" s="137" t="s">
        <v>131</v>
      </c>
      <c r="R2" s="114" t="s">
        <v>132</v>
      </c>
      <c r="S2" s="137" t="s">
        <v>131</v>
      </c>
      <c r="T2" s="114" t="s">
        <v>132</v>
      </c>
      <c r="U2" s="137" t="s">
        <v>131</v>
      </c>
      <c r="V2" s="114" t="s">
        <v>132</v>
      </c>
      <c r="W2" s="137" t="s">
        <v>131</v>
      </c>
      <c r="X2" s="114" t="s">
        <v>132</v>
      </c>
      <c r="Y2" s="137" t="s">
        <v>131</v>
      </c>
      <c r="Z2" s="114" t="s">
        <v>132</v>
      </c>
      <c r="AA2" s="137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137" t="s">
        <v>131</v>
      </c>
      <c r="B3" s="135" t="s">
        <v>247</v>
      </c>
      <c r="C3" s="137" t="s">
        <v>131</v>
      </c>
      <c r="D3" s="148"/>
      <c r="E3" s="148"/>
      <c r="F3" s="148"/>
      <c r="G3" s="137" t="s">
        <v>131</v>
      </c>
      <c r="H3" s="135">
        <v>30</v>
      </c>
      <c r="I3" s="137" t="s">
        <v>131</v>
      </c>
      <c r="J3" s="135">
        <v>930</v>
      </c>
      <c r="K3" s="137" t="s">
        <v>157</v>
      </c>
      <c r="L3" s="105" t="s">
        <v>136</v>
      </c>
      <c r="M3" s="137" t="s">
        <v>159</v>
      </c>
      <c r="N3" s="105" t="s">
        <v>253</v>
      </c>
      <c r="O3" s="137" t="s">
        <v>159</v>
      </c>
      <c r="P3" s="105" t="s">
        <v>136</v>
      </c>
      <c r="Q3" s="137" t="s">
        <v>159</v>
      </c>
      <c r="R3" s="86" t="s">
        <v>142</v>
      </c>
      <c r="S3" s="137" t="s">
        <v>159</v>
      </c>
      <c r="T3" s="105" t="s">
        <v>137</v>
      </c>
      <c r="U3" s="137" t="s">
        <v>159</v>
      </c>
      <c r="V3" s="105" t="s">
        <v>137</v>
      </c>
      <c r="W3" s="137" t="s">
        <v>159</v>
      </c>
      <c r="X3" s="105" t="s">
        <v>175</v>
      </c>
      <c r="Y3" s="137" t="s">
        <v>160</v>
      </c>
      <c r="Z3" s="39" t="s">
        <v>136</v>
      </c>
      <c r="AA3" s="137" t="s">
        <v>161</v>
      </c>
    </row>
    <row r="4" spans="1:16384" ht="90" customHeight="1" x14ac:dyDescent="0.25">
      <c r="A4" s="137" t="s">
        <v>131</v>
      </c>
      <c r="B4" s="24" t="s">
        <v>8</v>
      </c>
      <c r="C4" s="137" t="s">
        <v>131</v>
      </c>
      <c r="D4" s="148" t="s">
        <v>139</v>
      </c>
      <c r="E4" s="148"/>
      <c r="F4" s="148"/>
      <c r="G4" s="137" t="s">
        <v>131</v>
      </c>
      <c r="H4" s="135" t="s">
        <v>254</v>
      </c>
      <c r="I4" s="137" t="s">
        <v>131</v>
      </c>
      <c r="J4" s="135" t="s">
        <v>255</v>
      </c>
      <c r="K4" s="137" t="s">
        <v>157</v>
      </c>
      <c r="L4" s="105" t="s">
        <v>256</v>
      </c>
      <c r="M4" s="137" t="s">
        <v>159</v>
      </c>
      <c r="N4" s="105" t="s">
        <v>257</v>
      </c>
      <c r="O4" s="137" t="s">
        <v>160</v>
      </c>
      <c r="P4" s="39" t="s">
        <v>258</v>
      </c>
      <c r="Q4" s="137" t="s">
        <v>160</v>
      </c>
      <c r="R4" s="42" t="s">
        <v>259</v>
      </c>
      <c r="S4" s="137" t="s">
        <v>159</v>
      </c>
      <c r="T4" s="105" t="s">
        <v>260</v>
      </c>
      <c r="U4" s="137" t="s">
        <v>159</v>
      </c>
      <c r="V4" s="105" t="s">
        <v>144</v>
      </c>
      <c r="W4" s="137" t="s">
        <v>159</v>
      </c>
      <c r="X4" s="86" t="s">
        <v>176</v>
      </c>
      <c r="Y4" s="137" t="s">
        <v>159</v>
      </c>
      <c r="Z4" s="105" t="s">
        <v>137</v>
      </c>
      <c r="AA4" s="137" t="s">
        <v>161</v>
      </c>
    </row>
    <row r="5" spans="1:16384" ht="45" x14ac:dyDescent="0.25">
      <c r="A5" s="137" t="s">
        <v>131</v>
      </c>
      <c r="B5" s="136" t="s">
        <v>9</v>
      </c>
      <c r="C5" s="137" t="s">
        <v>131</v>
      </c>
      <c r="D5" s="150"/>
      <c r="E5" s="150"/>
      <c r="F5" s="150"/>
      <c r="G5" s="137" t="s">
        <v>131</v>
      </c>
      <c r="H5" s="136">
        <v>1100</v>
      </c>
      <c r="I5" s="137" t="s">
        <v>131</v>
      </c>
      <c r="J5" s="136">
        <v>1500</v>
      </c>
      <c r="K5" s="137" t="s">
        <v>157</v>
      </c>
      <c r="L5" s="105" t="s">
        <v>155</v>
      </c>
      <c r="M5" s="137" t="s">
        <v>159</v>
      </c>
      <c r="N5" s="105" t="s">
        <v>156</v>
      </c>
      <c r="O5" s="137" t="s">
        <v>160</v>
      </c>
      <c r="P5" s="39" t="s">
        <v>156</v>
      </c>
      <c r="Q5" s="137" t="s">
        <v>159</v>
      </c>
      <c r="R5" s="41" t="s">
        <v>174</v>
      </c>
      <c r="S5" s="137" t="s">
        <v>159</v>
      </c>
      <c r="T5" s="121" t="s">
        <v>156</v>
      </c>
      <c r="U5" s="137" t="s">
        <v>159</v>
      </c>
      <c r="V5" s="105" t="s">
        <v>156</v>
      </c>
      <c r="W5" s="137" t="s">
        <v>159</v>
      </c>
      <c r="X5" s="41" t="s">
        <v>177</v>
      </c>
      <c r="Y5" s="137" t="s">
        <v>159</v>
      </c>
      <c r="Z5" s="105" t="s">
        <v>137</v>
      </c>
      <c r="AA5" s="137" t="s">
        <v>161</v>
      </c>
    </row>
    <row r="7" spans="1:16384" x14ac:dyDescent="0.25">
      <c r="B7" s="137" t="s">
        <v>135</v>
      </c>
    </row>
    <row r="8" spans="1:16384" ht="18" customHeight="1" x14ac:dyDescent="0.25">
      <c r="B8" s="137" t="s">
        <v>138</v>
      </c>
    </row>
    <row r="9" spans="1:16384" x14ac:dyDescent="0.25">
      <c r="B9" s="137" t="s">
        <v>141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DC85-E3F1-4FA4-994B-13C81658E235}">
  <sheetPr>
    <pageSetUpPr fitToPage="1"/>
  </sheetPr>
  <dimension ref="A1:XFD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2" style="137" bestFit="1" customWidth="1"/>
    <col min="2" max="2" width="19.7109375" style="137" bestFit="1" customWidth="1"/>
    <col min="3" max="3" width="2" style="137" bestFit="1" customWidth="1"/>
    <col min="4" max="6" width="18.42578125" style="137" bestFit="1" customWidth="1"/>
    <col min="7" max="7" width="2" style="137" bestFit="1" customWidth="1"/>
    <col min="8" max="8" width="18.42578125" style="137" bestFit="1" customWidth="1"/>
    <col min="9" max="9" width="2" style="137" bestFit="1" customWidth="1"/>
    <col min="10" max="10" width="18.42578125" style="137" bestFit="1" customWidth="1"/>
    <col min="11" max="11" width="2" style="137" bestFit="1" customWidth="1"/>
    <col min="12" max="12" width="18.42578125" style="137" bestFit="1" customWidth="1"/>
    <col min="13" max="13" width="2" style="137" bestFit="1" customWidth="1"/>
    <col min="14" max="14" width="36.85546875" style="137" customWidth="1"/>
    <col min="15" max="15" width="2" style="137" bestFit="1" customWidth="1"/>
    <col min="16" max="16" width="18.42578125" style="137" bestFit="1" customWidth="1"/>
    <col min="17" max="17" width="2" style="137" bestFit="1" customWidth="1"/>
    <col min="18" max="18" width="18.42578125" style="137" bestFit="1" customWidth="1"/>
    <col min="19" max="19" width="2" style="137" bestFit="1" customWidth="1"/>
    <col min="20" max="20" width="34.28515625" style="137" customWidth="1"/>
    <col min="21" max="21" width="2" style="137" bestFit="1" customWidth="1"/>
    <col min="22" max="22" width="18.42578125" style="137" bestFit="1" customWidth="1"/>
    <col min="23" max="23" width="2" style="137" bestFit="1" customWidth="1"/>
    <col min="24" max="24" width="18.42578125" style="137" bestFit="1" customWidth="1"/>
    <col min="25" max="25" width="2" style="137" bestFit="1" customWidth="1"/>
    <col min="26" max="26" width="18.42578125" style="137" bestFit="1" customWidth="1"/>
    <col min="27" max="27" width="2" style="137" bestFit="1" customWidth="1"/>
    <col min="28" max="29" width="17.28515625" style="137" customWidth="1"/>
    <col min="30" max="30" width="18.28515625" style="137" customWidth="1"/>
    <col min="31" max="16384" width="9.140625" style="137"/>
  </cols>
  <sheetData>
    <row r="1" spans="1:16384" ht="60" customHeight="1" x14ac:dyDescent="0.25">
      <c r="A1" s="137" t="s">
        <v>131</v>
      </c>
      <c r="B1" s="134" t="s">
        <v>0</v>
      </c>
      <c r="C1" s="137" t="s">
        <v>131</v>
      </c>
      <c r="D1" s="147" t="s">
        <v>1</v>
      </c>
      <c r="E1" s="147"/>
      <c r="F1" s="147"/>
      <c r="G1" s="137" t="s">
        <v>131</v>
      </c>
      <c r="H1" s="134" t="s">
        <v>252</v>
      </c>
      <c r="I1" s="137" t="s">
        <v>131</v>
      </c>
      <c r="J1" s="134" t="s">
        <v>109</v>
      </c>
      <c r="K1" s="137" t="s">
        <v>131</v>
      </c>
      <c r="L1" s="134" t="s">
        <v>166</v>
      </c>
      <c r="M1" s="137" t="s">
        <v>131</v>
      </c>
      <c r="N1" s="134" t="s">
        <v>27</v>
      </c>
      <c r="O1" s="137" t="s">
        <v>131</v>
      </c>
      <c r="P1" s="134" t="s">
        <v>44</v>
      </c>
      <c r="Q1" s="137" t="s">
        <v>131</v>
      </c>
      <c r="R1" s="134" t="s">
        <v>24</v>
      </c>
      <c r="S1" s="137" t="s">
        <v>131</v>
      </c>
      <c r="T1" s="134" t="s">
        <v>167</v>
      </c>
      <c r="U1" s="137" t="s">
        <v>131</v>
      </c>
      <c r="V1" s="134" t="s">
        <v>168</v>
      </c>
      <c r="W1" s="137" t="s">
        <v>131</v>
      </c>
      <c r="X1" s="134" t="s">
        <v>4</v>
      </c>
      <c r="Y1" s="137" t="s">
        <v>131</v>
      </c>
      <c r="Z1" s="134" t="s">
        <v>6</v>
      </c>
      <c r="AA1" s="137" t="s">
        <v>131</v>
      </c>
    </row>
    <row r="2" spans="1:16384" x14ac:dyDescent="0.25">
      <c r="A2" s="137" t="s">
        <v>131</v>
      </c>
      <c r="B2" s="114" t="s">
        <v>132</v>
      </c>
      <c r="C2" s="137" t="s">
        <v>131</v>
      </c>
      <c r="D2" s="114" t="s">
        <v>132</v>
      </c>
      <c r="E2" s="114" t="s">
        <v>132</v>
      </c>
      <c r="F2" s="114" t="s">
        <v>132</v>
      </c>
      <c r="G2" s="137" t="s">
        <v>131</v>
      </c>
      <c r="H2" s="114" t="s">
        <v>132</v>
      </c>
      <c r="I2" s="137" t="s">
        <v>131</v>
      </c>
      <c r="J2" s="114" t="s">
        <v>132</v>
      </c>
      <c r="K2" s="137" t="s">
        <v>131</v>
      </c>
      <c r="L2" s="114" t="s">
        <v>132</v>
      </c>
      <c r="M2" s="137" t="s">
        <v>131</v>
      </c>
      <c r="N2" s="114" t="s">
        <v>132</v>
      </c>
      <c r="O2" s="137" t="s">
        <v>131</v>
      </c>
      <c r="P2" s="114" t="s">
        <v>132</v>
      </c>
      <c r="Q2" s="137" t="s">
        <v>131</v>
      </c>
      <c r="R2" s="114" t="s">
        <v>132</v>
      </c>
      <c r="S2" s="137" t="s">
        <v>131</v>
      </c>
      <c r="T2" s="114" t="s">
        <v>132</v>
      </c>
      <c r="U2" s="137" t="s">
        <v>131</v>
      </c>
      <c r="V2" s="114" t="s">
        <v>132</v>
      </c>
      <c r="W2" s="137" t="s">
        <v>131</v>
      </c>
      <c r="X2" s="114" t="s">
        <v>132</v>
      </c>
      <c r="Y2" s="137" t="s">
        <v>131</v>
      </c>
      <c r="Z2" s="114" t="s">
        <v>132</v>
      </c>
      <c r="AA2" s="137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137" t="s">
        <v>131</v>
      </c>
      <c r="B3" s="135" t="s">
        <v>248</v>
      </c>
      <c r="C3" s="137" t="s">
        <v>131</v>
      </c>
      <c r="D3" s="148"/>
      <c r="E3" s="148"/>
      <c r="F3" s="148"/>
      <c r="G3" s="137" t="s">
        <v>131</v>
      </c>
      <c r="H3" s="135">
        <v>30</v>
      </c>
      <c r="I3" s="137" t="s">
        <v>131</v>
      </c>
      <c r="J3" s="135">
        <v>1230</v>
      </c>
      <c r="K3" s="137" t="s">
        <v>157</v>
      </c>
      <c r="L3" s="105" t="s">
        <v>136</v>
      </c>
      <c r="M3" s="137" t="s">
        <v>159</v>
      </c>
      <c r="N3" s="105" t="s">
        <v>253</v>
      </c>
      <c r="O3" s="137" t="s">
        <v>159</v>
      </c>
      <c r="P3" s="105" t="s">
        <v>136</v>
      </c>
      <c r="Q3" s="137" t="s">
        <v>159</v>
      </c>
      <c r="R3" s="86" t="s">
        <v>142</v>
      </c>
      <c r="S3" s="137" t="s">
        <v>159</v>
      </c>
      <c r="T3" s="105" t="s">
        <v>137</v>
      </c>
      <c r="U3" s="137" t="s">
        <v>159</v>
      </c>
      <c r="V3" s="105" t="s">
        <v>137</v>
      </c>
      <c r="W3" s="137" t="s">
        <v>159</v>
      </c>
      <c r="X3" s="105" t="s">
        <v>175</v>
      </c>
      <c r="Y3" s="137" t="s">
        <v>160</v>
      </c>
      <c r="Z3" s="39" t="s">
        <v>136</v>
      </c>
      <c r="AA3" s="137" t="s">
        <v>161</v>
      </c>
    </row>
    <row r="4" spans="1:16384" ht="90" customHeight="1" x14ac:dyDescent="0.25">
      <c r="A4" s="137" t="s">
        <v>131</v>
      </c>
      <c r="B4" s="24" t="s">
        <v>8</v>
      </c>
      <c r="C4" s="137" t="s">
        <v>131</v>
      </c>
      <c r="D4" s="148" t="s">
        <v>139</v>
      </c>
      <c r="E4" s="148"/>
      <c r="F4" s="148"/>
      <c r="G4" s="137" t="s">
        <v>131</v>
      </c>
      <c r="H4" s="135" t="s">
        <v>254</v>
      </c>
      <c r="I4" s="137" t="s">
        <v>131</v>
      </c>
      <c r="J4" s="135" t="s">
        <v>255</v>
      </c>
      <c r="K4" s="137" t="s">
        <v>157</v>
      </c>
      <c r="L4" s="105" t="s">
        <v>256</v>
      </c>
      <c r="M4" s="137" t="s">
        <v>159</v>
      </c>
      <c r="N4" s="105" t="s">
        <v>257</v>
      </c>
      <c r="O4" s="137" t="s">
        <v>160</v>
      </c>
      <c r="P4" s="39" t="s">
        <v>258</v>
      </c>
      <c r="Q4" s="137" t="s">
        <v>160</v>
      </c>
      <c r="R4" s="42" t="s">
        <v>259</v>
      </c>
      <c r="S4" s="137" t="s">
        <v>159</v>
      </c>
      <c r="T4" s="105" t="s">
        <v>260</v>
      </c>
      <c r="U4" s="137" t="s">
        <v>159</v>
      </c>
      <c r="V4" s="105" t="s">
        <v>144</v>
      </c>
      <c r="W4" s="137" t="s">
        <v>159</v>
      </c>
      <c r="X4" s="86" t="s">
        <v>176</v>
      </c>
      <c r="Y4" s="137" t="s">
        <v>159</v>
      </c>
      <c r="Z4" s="105" t="s">
        <v>137</v>
      </c>
      <c r="AA4" s="137" t="s">
        <v>161</v>
      </c>
    </row>
    <row r="5" spans="1:16384" ht="45" x14ac:dyDescent="0.25">
      <c r="A5" s="137" t="s">
        <v>131</v>
      </c>
      <c r="B5" s="136" t="s">
        <v>9</v>
      </c>
      <c r="C5" s="137" t="s">
        <v>131</v>
      </c>
      <c r="D5" s="150"/>
      <c r="E5" s="150"/>
      <c r="F5" s="150"/>
      <c r="G5" s="137" t="s">
        <v>131</v>
      </c>
      <c r="H5" s="136">
        <v>1350</v>
      </c>
      <c r="I5" s="137" t="s">
        <v>131</v>
      </c>
      <c r="J5" s="136">
        <v>1750</v>
      </c>
      <c r="K5" s="137" t="s">
        <v>157</v>
      </c>
      <c r="L5" s="105" t="s">
        <v>155</v>
      </c>
      <c r="M5" s="137" t="s">
        <v>159</v>
      </c>
      <c r="N5" s="105" t="s">
        <v>156</v>
      </c>
      <c r="O5" s="137" t="s">
        <v>160</v>
      </c>
      <c r="P5" s="39" t="s">
        <v>156</v>
      </c>
      <c r="Q5" s="137" t="s">
        <v>159</v>
      </c>
      <c r="R5" s="41" t="s">
        <v>174</v>
      </c>
      <c r="S5" s="137" t="s">
        <v>159</v>
      </c>
      <c r="T5" s="121" t="s">
        <v>156</v>
      </c>
      <c r="U5" s="137" t="s">
        <v>159</v>
      </c>
      <c r="V5" s="105" t="s">
        <v>156</v>
      </c>
      <c r="W5" s="137" t="s">
        <v>159</v>
      </c>
      <c r="X5" s="41" t="s">
        <v>177</v>
      </c>
      <c r="Y5" s="137" t="s">
        <v>159</v>
      </c>
      <c r="Z5" s="105" t="s">
        <v>137</v>
      </c>
      <c r="AA5" s="137" t="s">
        <v>161</v>
      </c>
    </row>
    <row r="7" spans="1:16384" x14ac:dyDescent="0.25">
      <c r="B7" s="137" t="s">
        <v>135</v>
      </c>
    </row>
    <row r="8" spans="1:16384" ht="18" customHeight="1" x14ac:dyDescent="0.25">
      <c r="B8" s="137" t="s">
        <v>138</v>
      </c>
    </row>
    <row r="9" spans="1:16384" x14ac:dyDescent="0.25">
      <c r="B9" s="137" t="s">
        <v>141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7DF8-6001-421D-9ABA-0B7BF7D3EF1A}">
  <sheetPr>
    <pageSetUpPr fitToPage="1"/>
  </sheetPr>
  <dimension ref="A1:XFD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2" style="141" bestFit="1" customWidth="1"/>
    <col min="2" max="2" width="19.7109375" style="141" bestFit="1" customWidth="1"/>
    <col min="3" max="3" width="2" style="141" bestFit="1" customWidth="1"/>
    <col min="4" max="6" width="18.42578125" style="141" bestFit="1" customWidth="1"/>
    <col min="7" max="7" width="2" style="141" bestFit="1" customWidth="1"/>
    <col min="8" max="8" width="18.42578125" style="141" bestFit="1" customWidth="1"/>
    <col min="9" max="9" width="2" style="141" bestFit="1" customWidth="1"/>
    <col min="10" max="10" width="18.42578125" style="141" bestFit="1" customWidth="1"/>
    <col min="11" max="11" width="2" style="141" bestFit="1" customWidth="1"/>
    <col min="12" max="12" width="18.42578125" style="141" bestFit="1" customWidth="1"/>
    <col min="13" max="13" width="2" style="141" bestFit="1" customWidth="1"/>
    <col min="14" max="14" width="36.85546875" style="141" customWidth="1"/>
    <col min="15" max="15" width="2" style="141" bestFit="1" customWidth="1"/>
    <col min="16" max="16" width="18.42578125" style="141" bestFit="1" customWidth="1"/>
    <col min="17" max="17" width="2" style="141" bestFit="1" customWidth="1"/>
    <col min="18" max="18" width="18.42578125" style="141" bestFit="1" customWidth="1"/>
    <col min="19" max="19" width="2" style="141" bestFit="1" customWidth="1"/>
    <col min="20" max="20" width="34.28515625" style="141" customWidth="1"/>
    <col min="21" max="21" width="2" style="141" bestFit="1" customWidth="1"/>
    <col min="22" max="22" width="18.42578125" style="141" bestFit="1" customWidth="1"/>
    <col min="23" max="23" width="2" style="141" bestFit="1" customWidth="1"/>
    <col min="24" max="24" width="18.42578125" style="141" bestFit="1" customWidth="1"/>
    <col min="25" max="25" width="2" style="141" bestFit="1" customWidth="1"/>
    <col min="26" max="26" width="18.42578125" style="141" bestFit="1" customWidth="1"/>
    <col min="27" max="27" width="2" style="141" bestFit="1" customWidth="1"/>
    <col min="28" max="29" width="17.28515625" style="141" customWidth="1"/>
    <col min="30" max="30" width="18.28515625" style="141" customWidth="1"/>
    <col min="31" max="16384" width="9.140625" style="141"/>
  </cols>
  <sheetData>
    <row r="1" spans="1:16384" ht="60" customHeight="1" x14ac:dyDescent="0.25">
      <c r="A1" s="141" t="s">
        <v>131</v>
      </c>
      <c r="B1" s="138" t="s">
        <v>0</v>
      </c>
      <c r="C1" s="141" t="s">
        <v>131</v>
      </c>
      <c r="D1" s="147" t="s">
        <v>1</v>
      </c>
      <c r="E1" s="147"/>
      <c r="F1" s="147"/>
      <c r="G1" s="141" t="s">
        <v>131</v>
      </c>
      <c r="H1" s="138" t="s">
        <v>252</v>
      </c>
      <c r="I1" s="141" t="s">
        <v>131</v>
      </c>
      <c r="J1" s="138" t="s">
        <v>109</v>
      </c>
      <c r="K1" s="141" t="s">
        <v>131</v>
      </c>
      <c r="L1" s="138" t="s">
        <v>166</v>
      </c>
      <c r="M1" s="141" t="s">
        <v>131</v>
      </c>
      <c r="N1" s="138" t="s">
        <v>27</v>
      </c>
      <c r="O1" s="141" t="s">
        <v>131</v>
      </c>
      <c r="P1" s="138" t="s">
        <v>44</v>
      </c>
      <c r="Q1" s="141" t="s">
        <v>131</v>
      </c>
      <c r="R1" s="138" t="s">
        <v>24</v>
      </c>
      <c r="S1" s="141" t="s">
        <v>131</v>
      </c>
      <c r="T1" s="138" t="s">
        <v>167</v>
      </c>
      <c r="U1" s="141" t="s">
        <v>131</v>
      </c>
      <c r="V1" s="138" t="s">
        <v>168</v>
      </c>
      <c r="W1" s="141" t="s">
        <v>131</v>
      </c>
      <c r="X1" s="138" t="s">
        <v>4</v>
      </c>
      <c r="Y1" s="141" t="s">
        <v>131</v>
      </c>
      <c r="Z1" s="138" t="s">
        <v>6</v>
      </c>
      <c r="AA1" s="141" t="s">
        <v>131</v>
      </c>
    </row>
    <row r="2" spans="1:16384" x14ac:dyDescent="0.25">
      <c r="A2" s="141" t="s">
        <v>131</v>
      </c>
      <c r="B2" s="114" t="s">
        <v>132</v>
      </c>
      <c r="C2" s="141" t="s">
        <v>131</v>
      </c>
      <c r="D2" s="114" t="s">
        <v>132</v>
      </c>
      <c r="E2" s="114" t="s">
        <v>132</v>
      </c>
      <c r="F2" s="114" t="s">
        <v>132</v>
      </c>
      <c r="G2" s="141" t="s">
        <v>131</v>
      </c>
      <c r="H2" s="114" t="s">
        <v>132</v>
      </c>
      <c r="I2" s="141" t="s">
        <v>131</v>
      </c>
      <c r="J2" s="114" t="s">
        <v>132</v>
      </c>
      <c r="K2" s="141" t="s">
        <v>131</v>
      </c>
      <c r="L2" s="114" t="s">
        <v>132</v>
      </c>
      <c r="M2" s="141" t="s">
        <v>131</v>
      </c>
      <c r="N2" s="114" t="s">
        <v>132</v>
      </c>
      <c r="O2" s="141" t="s">
        <v>131</v>
      </c>
      <c r="P2" s="114" t="s">
        <v>132</v>
      </c>
      <c r="Q2" s="141" t="s">
        <v>131</v>
      </c>
      <c r="R2" s="114" t="s">
        <v>132</v>
      </c>
      <c r="S2" s="141" t="s">
        <v>131</v>
      </c>
      <c r="T2" s="114" t="s">
        <v>132</v>
      </c>
      <c r="U2" s="141" t="s">
        <v>131</v>
      </c>
      <c r="V2" s="114" t="s">
        <v>132</v>
      </c>
      <c r="W2" s="141" t="s">
        <v>131</v>
      </c>
      <c r="X2" s="114" t="s">
        <v>132</v>
      </c>
      <c r="Y2" s="141" t="s">
        <v>131</v>
      </c>
      <c r="Z2" s="114" t="s">
        <v>132</v>
      </c>
      <c r="AA2" s="141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141" t="s">
        <v>131</v>
      </c>
      <c r="B3" s="139" t="s">
        <v>7</v>
      </c>
      <c r="C3" s="141" t="s">
        <v>131</v>
      </c>
      <c r="D3" s="148"/>
      <c r="E3" s="148"/>
      <c r="F3" s="148"/>
      <c r="G3" s="141" t="s">
        <v>131</v>
      </c>
      <c r="H3" s="139">
        <v>30</v>
      </c>
      <c r="I3" s="141" t="s">
        <v>131</v>
      </c>
      <c r="J3" s="139">
        <v>270</v>
      </c>
      <c r="K3" s="141" t="s">
        <v>157</v>
      </c>
      <c r="L3" s="105" t="s">
        <v>136</v>
      </c>
      <c r="M3" s="141" t="s">
        <v>159</v>
      </c>
      <c r="N3" s="105" t="s">
        <v>253</v>
      </c>
      <c r="O3" s="141" t="s">
        <v>159</v>
      </c>
      <c r="P3" s="105" t="s">
        <v>136</v>
      </c>
      <c r="Q3" s="141" t="s">
        <v>159</v>
      </c>
      <c r="R3" s="86" t="s">
        <v>142</v>
      </c>
      <c r="S3" s="141" t="s">
        <v>159</v>
      </c>
      <c r="T3" s="105" t="s">
        <v>137</v>
      </c>
      <c r="U3" s="141" t="s">
        <v>159</v>
      </c>
      <c r="V3" s="105" t="s">
        <v>137</v>
      </c>
      <c r="W3" s="141" t="s">
        <v>159</v>
      </c>
      <c r="X3" s="105" t="s">
        <v>175</v>
      </c>
      <c r="Y3" s="141" t="s">
        <v>160</v>
      </c>
      <c r="Z3" s="39" t="s">
        <v>136</v>
      </c>
      <c r="AA3" s="141" t="s">
        <v>161</v>
      </c>
    </row>
    <row r="4" spans="1:16384" ht="90" customHeight="1" x14ac:dyDescent="0.25">
      <c r="A4" s="141" t="s">
        <v>131</v>
      </c>
      <c r="B4" s="24" t="s">
        <v>8</v>
      </c>
      <c r="C4" s="141" t="s">
        <v>131</v>
      </c>
      <c r="D4" s="148" t="s">
        <v>139</v>
      </c>
      <c r="E4" s="148"/>
      <c r="F4" s="148"/>
      <c r="G4" s="141" t="s">
        <v>131</v>
      </c>
      <c r="H4" s="139" t="s">
        <v>254</v>
      </c>
      <c r="I4" s="141" t="s">
        <v>131</v>
      </c>
      <c r="J4" s="139" t="s">
        <v>255</v>
      </c>
      <c r="K4" s="141" t="s">
        <v>157</v>
      </c>
      <c r="L4" s="105" t="s">
        <v>256</v>
      </c>
      <c r="M4" s="141" t="s">
        <v>159</v>
      </c>
      <c r="N4" s="105" t="s">
        <v>257</v>
      </c>
      <c r="O4" s="141" t="s">
        <v>160</v>
      </c>
      <c r="P4" s="39" t="s">
        <v>258</v>
      </c>
      <c r="Q4" s="141" t="s">
        <v>160</v>
      </c>
      <c r="R4" s="42" t="s">
        <v>259</v>
      </c>
      <c r="S4" s="141" t="s">
        <v>159</v>
      </c>
      <c r="T4" s="105" t="s">
        <v>260</v>
      </c>
      <c r="U4" s="141" t="s">
        <v>159</v>
      </c>
      <c r="V4" s="105" t="s">
        <v>144</v>
      </c>
      <c r="W4" s="141" t="s">
        <v>159</v>
      </c>
      <c r="X4" s="86" t="s">
        <v>176</v>
      </c>
      <c r="Y4" s="141" t="s">
        <v>159</v>
      </c>
      <c r="Z4" s="105" t="s">
        <v>137</v>
      </c>
      <c r="AA4" s="141" t="s">
        <v>161</v>
      </c>
    </row>
    <row r="5" spans="1:16384" ht="60" x14ac:dyDescent="0.25">
      <c r="A5" s="141" t="s">
        <v>131</v>
      </c>
      <c r="B5" s="140" t="s">
        <v>249</v>
      </c>
      <c r="C5" s="141" t="s">
        <v>131</v>
      </c>
      <c r="D5" s="150"/>
      <c r="E5" s="150"/>
      <c r="F5" s="150"/>
      <c r="G5" s="141" t="s">
        <v>131</v>
      </c>
      <c r="H5" s="140">
        <v>390</v>
      </c>
      <c r="I5" s="141" t="s">
        <v>131</v>
      </c>
      <c r="J5" s="140">
        <v>2190</v>
      </c>
      <c r="K5" s="141" t="s">
        <v>157</v>
      </c>
      <c r="L5" s="105" t="s">
        <v>155</v>
      </c>
      <c r="M5" s="141" t="s">
        <v>159</v>
      </c>
      <c r="N5" s="105" t="s">
        <v>156</v>
      </c>
      <c r="O5" s="141" t="s">
        <v>160</v>
      </c>
      <c r="P5" s="39" t="s">
        <v>156</v>
      </c>
      <c r="Q5" s="141" t="s">
        <v>159</v>
      </c>
      <c r="R5" s="41" t="s">
        <v>251</v>
      </c>
      <c r="S5" s="141" t="s">
        <v>159</v>
      </c>
      <c r="T5" s="142" t="s">
        <v>250</v>
      </c>
      <c r="U5" s="141" t="s">
        <v>159</v>
      </c>
      <c r="V5" s="105" t="s">
        <v>156</v>
      </c>
      <c r="W5" s="141" t="s">
        <v>159</v>
      </c>
      <c r="X5" s="41" t="s">
        <v>177</v>
      </c>
      <c r="Y5" s="141" t="s">
        <v>159</v>
      </c>
      <c r="Z5" s="105" t="s">
        <v>137</v>
      </c>
      <c r="AA5" s="141" t="s">
        <v>161</v>
      </c>
    </row>
    <row r="7" spans="1:16384" x14ac:dyDescent="0.25">
      <c r="B7" s="141" t="s">
        <v>135</v>
      </c>
    </row>
    <row r="8" spans="1:16384" ht="18" customHeight="1" x14ac:dyDescent="0.25">
      <c r="B8" s="141" t="s">
        <v>138</v>
      </c>
    </row>
    <row r="9" spans="1:16384" x14ac:dyDescent="0.25">
      <c r="B9" s="141" t="s">
        <v>141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D46"/>
  <sheetViews>
    <sheetView tabSelected="1" workbookViewId="0">
      <selection activeCell="P17" sqref="P17"/>
    </sheetView>
  </sheetViews>
  <sheetFormatPr defaultRowHeight="15" x14ac:dyDescent="0.25"/>
  <cols>
    <col min="1" max="1" width="2" style="81" bestFit="1" customWidth="1"/>
    <col min="2" max="2" width="19.7109375" bestFit="1" customWidth="1"/>
    <col min="3" max="3" width="2" style="81" bestFit="1" customWidth="1"/>
    <col min="4" max="6" width="18.42578125" bestFit="1" customWidth="1"/>
    <col min="7" max="7" width="2" style="81" bestFit="1" customWidth="1"/>
    <col min="8" max="8" width="18.42578125" bestFit="1" customWidth="1"/>
    <col min="9" max="9" width="2" style="81" bestFit="1" customWidth="1"/>
    <col min="10" max="10" width="18.42578125" bestFit="1" customWidth="1"/>
    <col min="11" max="11" width="2" style="81" bestFit="1" customWidth="1"/>
    <col min="12" max="12" width="18.42578125" bestFit="1" customWidth="1"/>
    <col min="13" max="13" width="2" style="81" bestFit="1" customWidth="1"/>
    <col min="14" max="14" width="36.85546875" customWidth="1"/>
    <col min="15" max="15" width="2" style="81" bestFit="1" customWidth="1"/>
    <col min="16" max="16" width="18.42578125" bestFit="1" customWidth="1"/>
    <col min="17" max="17" width="2" style="81" bestFit="1" customWidth="1"/>
    <col min="18" max="18" width="18.42578125" bestFit="1" customWidth="1"/>
    <col min="19" max="19" width="2" style="81" bestFit="1" customWidth="1"/>
    <col min="20" max="20" width="34.28515625" customWidth="1"/>
    <col min="21" max="21" width="2" style="81" bestFit="1" customWidth="1"/>
    <col min="22" max="22" width="18.42578125" bestFit="1" customWidth="1"/>
    <col min="23" max="23" width="2" style="81" bestFit="1" customWidth="1"/>
    <col min="24" max="24" width="18.42578125" bestFit="1" customWidth="1"/>
    <col min="25" max="25" width="2" style="81" bestFit="1" customWidth="1"/>
    <col min="26" max="26" width="18.42578125" bestFit="1" customWidth="1"/>
    <col min="27" max="27" width="2" style="81" bestFit="1" customWidth="1"/>
    <col min="28" max="29" width="17.28515625" style="81" customWidth="1"/>
    <col min="30" max="30" width="18.28515625" style="81" customWidth="1"/>
  </cols>
  <sheetData>
    <row r="1" spans="1:16384" ht="60" customHeight="1" x14ac:dyDescent="0.25">
      <c r="A1" s="81" t="s">
        <v>131</v>
      </c>
      <c r="B1" s="5" t="s">
        <v>0</v>
      </c>
      <c r="C1" s="81" t="s">
        <v>131</v>
      </c>
      <c r="D1" s="147" t="s">
        <v>1</v>
      </c>
      <c r="E1" s="147"/>
      <c r="F1" s="147"/>
      <c r="G1" s="81" t="s">
        <v>131</v>
      </c>
      <c r="H1" s="5" t="s">
        <v>252</v>
      </c>
      <c r="I1" s="81" t="s">
        <v>131</v>
      </c>
      <c r="J1" s="5" t="s">
        <v>109</v>
      </c>
      <c r="K1" s="81" t="s">
        <v>131</v>
      </c>
      <c r="L1" s="5" t="s">
        <v>166</v>
      </c>
      <c r="M1" s="81" t="s">
        <v>131</v>
      </c>
      <c r="N1" s="5" t="s">
        <v>27</v>
      </c>
      <c r="O1" s="81" t="s">
        <v>131</v>
      </c>
      <c r="P1" s="5" t="s">
        <v>44</v>
      </c>
      <c r="Q1" s="81" t="s">
        <v>131</v>
      </c>
      <c r="R1" s="5" t="s">
        <v>24</v>
      </c>
      <c r="S1" s="81" t="s">
        <v>131</v>
      </c>
      <c r="T1" s="5" t="s">
        <v>167</v>
      </c>
      <c r="U1" s="81" t="s">
        <v>131</v>
      </c>
      <c r="V1" s="5" t="s">
        <v>168</v>
      </c>
      <c r="W1" s="81" t="s">
        <v>131</v>
      </c>
      <c r="X1" s="5" t="s">
        <v>4</v>
      </c>
      <c r="Y1" s="81" t="s">
        <v>131</v>
      </c>
      <c r="Z1" s="5" t="s">
        <v>6</v>
      </c>
      <c r="AA1" s="81" t="s">
        <v>131</v>
      </c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 t="s">
        <v>132</v>
      </c>
      <c r="AA2" s="81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81" t="s">
        <v>131</v>
      </c>
      <c r="B3" s="4" t="s">
        <v>7</v>
      </c>
      <c r="C3" s="81" t="s">
        <v>131</v>
      </c>
      <c r="D3" s="148"/>
      <c r="E3" s="148"/>
      <c r="F3" s="148"/>
      <c r="G3" s="81" t="s">
        <v>131</v>
      </c>
      <c r="H3" s="4">
        <v>30</v>
      </c>
      <c r="I3" s="81" t="s">
        <v>131</v>
      </c>
      <c r="J3" s="4">
        <v>270</v>
      </c>
      <c r="K3" s="81" t="s">
        <v>157</v>
      </c>
      <c r="L3" s="105" t="s">
        <v>136</v>
      </c>
      <c r="M3" s="81" t="s">
        <v>159</v>
      </c>
      <c r="N3" s="105" t="s">
        <v>253</v>
      </c>
      <c r="O3" s="81" t="s">
        <v>159</v>
      </c>
      <c r="P3" s="105" t="s">
        <v>136</v>
      </c>
      <c r="Q3" s="81" t="s">
        <v>159</v>
      </c>
      <c r="R3" s="40" t="s">
        <v>142</v>
      </c>
      <c r="S3" s="81" t="s">
        <v>159</v>
      </c>
      <c r="T3" s="38" t="s">
        <v>137</v>
      </c>
      <c r="U3" s="81" t="s">
        <v>159</v>
      </c>
      <c r="V3" s="38" t="s">
        <v>137</v>
      </c>
      <c r="W3" s="81" t="s">
        <v>159</v>
      </c>
      <c r="X3" s="38" t="s">
        <v>175</v>
      </c>
      <c r="Y3" s="81" t="s">
        <v>160</v>
      </c>
      <c r="Z3" s="39" t="s">
        <v>136</v>
      </c>
      <c r="AA3" s="81" t="s">
        <v>161</v>
      </c>
    </row>
    <row r="4" spans="1:16384" ht="90" customHeight="1" x14ac:dyDescent="0.25">
      <c r="A4" s="81" t="s">
        <v>131</v>
      </c>
      <c r="B4" s="6" t="s">
        <v>8</v>
      </c>
      <c r="C4" s="81" t="s">
        <v>131</v>
      </c>
      <c r="D4" s="148" t="s">
        <v>139</v>
      </c>
      <c r="E4" s="148"/>
      <c r="F4" s="148"/>
      <c r="G4" s="81" t="s">
        <v>131</v>
      </c>
      <c r="H4" s="4" t="s">
        <v>254</v>
      </c>
      <c r="I4" s="81" t="s">
        <v>131</v>
      </c>
      <c r="J4" s="4" t="s">
        <v>255</v>
      </c>
      <c r="K4" s="81" t="s">
        <v>157</v>
      </c>
      <c r="L4" s="105" t="s">
        <v>256</v>
      </c>
      <c r="M4" s="81" t="s">
        <v>159</v>
      </c>
      <c r="N4" s="68" t="s">
        <v>257</v>
      </c>
      <c r="O4" s="81" t="s">
        <v>160</v>
      </c>
      <c r="P4" s="39" t="s">
        <v>258</v>
      </c>
      <c r="Q4" s="81" t="s">
        <v>160</v>
      </c>
      <c r="R4" s="42" t="s">
        <v>259</v>
      </c>
      <c r="S4" s="81" t="s">
        <v>159</v>
      </c>
      <c r="T4" s="38" t="s">
        <v>260</v>
      </c>
      <c r="U4" s="81" t="s">
        <v>159</v>
      </c>
      <c r="V4" s="38" t="s">
        <v>144</v>
      </c>
      <c r="W4" s="81" t="s">
        <v>159</v>
      </c>
      <c r="X4" s="40" t="s">
        <v>176</v>
      </c>
      <c r="Y4" s="81" t="s">
        <v>159</v>
      </c>
      <c r="Z4" s="105" t="s">
        <v>137</v>
      </c>
      <c r="AA4" s="81" t="s">
        <v>161</v>
      </c>
    </row>
    <row r="5" spans="1:16384" ht="45" x14ac:dyDescent="0.25">
      <c r="A5" s="81" t="s">
        <v>131</v>
      </c>
      <c r="B5" s="7" t="s">
        <v>9</v>
      </c>
      <c r="C5" s="81" t="s">
        <v>131</v>
      </c>
      <c r="D5" s="150"/>
      <c r="E5" s="150"/>
      <c r="F5" s="150"/>
      <c r="G5" s="81" t="s">
        <v>131</v>
      </c>
      <c r="H5" s="7">
        <v>390</v>
      </c>
      <c r="I5" s="81" t="s">
        <v>131</v>
      </c>
      <c r="J5" s="7">
        <v>790</v>
      </c>
      <c r="K5" s="81" t="s">
        <v>157</v>
      </c>
      <c r="L5" s="105" t="s">
        <v>155</v>
      </c>
      <c r="M5" s="81" t="s">
        <v>159</v>
      </c>
      <c r="N5" s="38" t="s">
        <v>156</v>
      </c>
      <c r="O5" s="81" t="s">
        <v>160</v>
      </c>
      <c r="P5" s="39" t="s">
        <v>156</v>
      </c>
      <c r="Q5" s="81" t="s">
        <v>159</v>
      </c>
      <c r="R5" s="41" t="s">
        <v>174</v>
      </c>
      <c r="S5" s="81" t="s">
        <v>159</v>
      </c>
      <c r="T5" s="121" t="s">
        <v>156</v>
      </c>
      <c r="U5" s="81" t="s">
        <v>159</v>
      </c>
      <c r="V5" s="38" t="s">
        <v>156</v>
      </c>
      <c r="W5" s="81" t="s">
        <v>159</v>
      </c>
      <c r="X5" s="41" t="s">
        <v>177</v>
      </c>
      <c r="Y5" s="81" t="s">
        <v>159</v>
      </c>
      <c r="Z5" s="105" t="s">
        <v>137</v>
      </c>
      <c r="AA5" s="81" t="s">
        <v>161</v>
      </c>
    </row>
    <row r="7" spans="1:16384" x14ac:dyDescent="0.25">
      <c r="B7" s="81" t="s">
        <v>135</v>
      </c>
      <c r="D7" s="81"/>
      <c r="E7" s="81"/>
    </row>
    <row r="8" spans="1:16384" ht="18" customHeight="1" x14ac:dyDescent="0.25">
      <c r="B8" s="81" t="s">
        <v>138</v>
      </c>
      <c r="D8" s="81"/>
      <c r="E8" s="81"/>
      <c r="L8" s="81"/>
    </row>
    <row r="9" spans="1:16384" x14ac:dyDescent="0.25">
      <c r="B9" s="81" t="s">
        <v>141</v>
      </c>
      <c r="D9" s="81"/>
      <c r="E9" s="81"/>
    </row>
    <row r="10" spans="1:16384" x14ac:dyDescent="0.25">
      <c r="B10" s="81"/>
      <c r="D10" s="81"/>
      <c r="E10" s="81"/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FD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2" style="81" bestFit="1" customWidth="1"/>
    <col min="2" max="2" width="19.85546875" style="1" bestFit="1" customWidth="1"/>
    <col min="3" max="3" width="2" style="81" bestFit="1" customWidth="1"/>
    <col min="4" max="6" width="18.42578125" style="1" bestFit="1" customWidth="1"/>
    <col min="7" max="7" width="2" style="81" bestFit="1" customWidth="1"/>
    <col min="8" max="8" width="18.42578125" style="1" bestFit="1" customWidth="1"/>
    <col min="9" max="9" width="2" style="81" bestFit="1" customWidth="1"/>
    <col min="10" max="10" width="18.42578125" style="1" bestFit="1" customWidth="1"/>
    <col min="11" max="11" width="2" style="81" bestFit="1" customWidth="1"/>
    <col min="12" max="12" width="18.42578125" style="1" bestFit="1" customWidth="1"/>
    <col min="13" max="13" width="2" style="81" bestFit="1" customWidth="1"/>
    <col min="14" max="14" width="36.85546875" style="1" customWidth="1"/>
    <col min="15" max="15" width="2" style="81" bestFit="1" customWidth="1"/>
    <col min="16" max="16" width="18.42578125" style="1" bestFit="1" customWidth="1"/>
    <col min="17" max="17" width="2" style="81" bestFit="1" customWidth="1"/>
    <col min="18" max="18" width="18.42578125" style="1" bestFit="1" customWidth="1"/>
    <col min="19" max="19" width="2" style="81" bestFit="1" customWidth="1"/>
    <col min="20" max="20" width="34.28515625" style="1" customWidth="1"/>
    <col min="21" max="21" width="2" style="81" bestFit="1" customWidth="1"/>
    <col min="22" max="22" width="18.42578125" style="1" bestFit="1" customWidth="1"/>
    <col min="23" max="23" width="2" style="81" bestFit="1" customWidth="1"/>
    <col min="24" max="24" width="18.42578125" style="1" bestFit="1" customWidth="1"/>
    <col min="25" max="25" width="2" style="81" bestFit="1" customWidth="1"/>
    <col min="26" max="26" width="14.28515625" style="81" customWidth="1"/>
    <col min="27" max="28" width="17" style="81" customWidth="1"/>
    <col min="29" max="16384" width="9.140625" style="1"/>
  </cols>
  <sheetData>
    <row r="1" spans="1:16384" ht="30" x14ac:dyDescent="0.25">
      <c r="A1" s="81" t="s">
        <v>131</v>
      </c>
      <c r="B1" s="9" t="s">
        <v>0</v>
      </c>
      <c r="C1" s="81" t="s">
        <v>131</v>
      </c>
      <c r="D1" s="147" t="s">
        <v>1</v>
      </c>
      <c r="E1" s="147"/>
      <c r="F1" s="147"/>
      <c r="G1" s="81" t="s">
        <v>131</v>
      </c>
      <c r="H1" s="9" t="s">
        <v>252</v>
      </c>
      <c r="I1" s="81" t="s">
        <v>131</v>
      </c>
      <c r="J1" s="9" t="s">
        <v>109</v>
      </c>
      <c r="K1" s="81" t="s">
        <v>131</v>
      </c>
      <c r="L1" s="9" t="s">
        <v>166</v>
      </c>
      <c r="M1" s="81" t="s">
        <v>131</v>
      </c>
      <c r="N1" s="9" t="s">
        <v>27</v>
      </c>
      <c r="O1" s="81" t="s">
        <v>131</v>
      </c>
      <c r="P1" s="9" t="s">
        <v>44</v>
      </c>
      <c r="Q1" s="81" t="s">
        <v>131</v>
      </c>
      <c r="R1" s="9" t="s">
        <v>24</v>
      </c>
      <c r="S1" s="81" t="s">
        <v>131</v>
      </c>
      <c r="T1" s="9" t="s">
        <v>167</v>
      </c>
      <c r="U1" s="81" t="s">
        <v>131</v>
      </c>
      <c r="V1" s="9" t="s">
        <v>168</v>
      </c>
      <c r="W1" s="81" t="s">
        <v>131</v>
      </c>
      <c r="X1" s="9" t="s">
        <v>4</v>
      </c>
      <c r="Y1" s="81" t="s">
        <v>131</v>
      </c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81" t="s">
        <v>131</v>
      </c>
      <c r="B3" s="8" t="s">
        <v>7</v>
      </c>
      <c r="C3" s="81" t="s">
        <v>131</v>
      </c>
      <c r="D3" s="148"/>
      <c r="E3" s="148"/>
      <c r="F3" s="148"/>
      <c r="G3" s="81" t="s">
        <v>131</v>
      </c>
      <c r="H3" s="8">
        <v>30</v>
      </c>
      <c r="I3" s="81" t="s">
        <v>131</v>
      </c>
      <c r="J3" s="8">
        <v>270</v>
      </c>
      <c r="K3" s="81" t="s">
        <v>157</v>
      </c>
      <c r="L3" s="105" t="s">
        <v>136</v>
      </c>
      <c r="M3" s="81" t="s">
        <v>159</v>
      </c>
      <c r="N3" s="105" t="s">
        <v>253</v>
      </c>
      <c r="O3" s="81" t="s">
        <v>159</v>
      </c>
      <c r="P3" s="105" t="s">
        <v>136</v>
      </c>
      <c r="Q3" s="81" t="s">
        <v>159</v>
      </c>
      <c r="R3" s="40" t="s">
        <v>142</v>
      </c>
      <c r="S3" s="81" t="s">
        <v>159</v>
      </c>
      <c r="T3" s="38" t="s">
        <v>137</v>
      </c>
      <c r="U3" s="81" t="s">
        <v>159</v>
      </c>
      <c r="V3" s="38" t="s">
        <v>137</v>
      </c>
      <c r="W3" s="81" t="s">
        <v>159</v>
      </c>
      <c r="X3" s="38" t="s">
        <v>175</v>
      </c>
      <c r="Y3" s="81" t="s">
        <v>161</v>
      </c>
    </row>
    <row r="4" spans="1:16384" ht="120" x14ac:dyDescent="0.25">
      <c r="A4" s="81" t="s">
        <v>131</v>
      </c>
      <c r="B4" s="10" t="s">
        <v>8</v>
      </c>
      <c r="C4" s="81" t="s">
        <v>131</v>
      </c>
      <c r="D4" s="148" t="s">
        <v>139</v>
      </c>
      <c r="E4" s="148"/>
      <c r="F4" s="148"/>
      <c r="G4" s="81" t="s">
        <v>131</v>
      </c>
      <c r="H4" s="8" t="s">
        <v>254</v>
      </c>
      <c r="I4" s="81" t="s">
        <v>131</v>
      </c>
      <c r="J4" s="8" t="s">
        <v>255</v>
      </c>
      <c r="K4" s="81" t="s">
        <v>157</v>
      </c>
      <c r="L4" s="105" t="s">
        <v>256</v>
      </c>
      <c r="M4" s="81" t="s">
        <v>159</v>
      </c>
      <c r="N4" s="68" t="s">
        <v>257</v>
      </c>
      <c r="O4" s="81" t="s">
        <v>160</v>
      </c>
      <c r="P4" s="39" t="s">
        <v>258</v>
      </c>
      <c r="Q4" s="81" t="s">
        <v>160</v>
      </c>
      <c r="R4" s="42" t="s">
        <v>259</v>
      </c>
      <c r="S4" s="81" t="s">
        <v>159</v>
      </c>
      <c r="T4" s="38" t="s">
        <v>260</v>
      </c>
      <c r="U4" s="81" t="s">
        <v>159</v>
      </c>
      <c r="V4" s="38" t="s">
        <v>144</v>
      </c>
      <c r="W4" s="81" t="s">
        <v>159</v>
      </c>
      <c r="X4" s="40" t="s">
        <v>176</v>
      </c>
      <c r="Y4" s="81" t="s">
        <v>161</v>
      </c>
    </row>
    <row r="5" spans="1:16384" ht="45" x14ac:dyDescent="0.25">
      <c r="A5" s="81" t="s">
        <v>131</v>
      </c>
      <c r="B5" s="11" t="s">
        <v>10</v>
      </c>
      <c r="C5" s="81" t="s">
        <v>131</v>
      </c>
      <c r="D5" s="150" t="s">
        <v>140</v>
      </c>
      <c r="E5" s="150"/>
      <c r="F5" s="150"/>
      <c r="G5" s="81" t="s">
        <v>131</v>
      </c>
      <c r="H5" s="11">
        <v>390</v>
      </c>
      <c r="I5" s="81" t="s">
        <v>131</v>
      </c>
      <c r="J5" s="11">
        <v>790</v>
      </c>
      <c r="K5" s="81" t="s">
        <v>157</v>
      </c>
      <c r="L5" s="105" t="s">
        <v>155</v>
      </c>
      <c r="M5" s="81" t="s">
        <v>159</v>
      </c>
      <c r="N5" s="38" t="s">
        <v>156</v>
      </c>
      <c r="O5" s="81" t="s">
        <v>160</v>
      </c>
      <c r="P5" s="39" t="s">
        <v>156</v>
      </c>
      <c r="Q5" s="81" t="s">
        <v>159</v>
      </c>
      <c r="R5" s="41" t="s">
        <v>174</v>
      </c>
      <c r="S5" s="81" t="s">
        <v>159</v>
      </c>
      <c r="T5" s="38" t="s">
        <v>156</v>
      </c>
      <c r="U5" s="81" t="s">
        <v>159</v>
      </c>
      <c r="V5" s="38" t="s">
        <v>156</v>
      </c>
      <c r="W5" s="81" t="s">
        <v>159</v>
      </c>
      <c r="X5" s="41" t="s">
        <v>176</v>
      </c>
      <c r="Y5" s="81" t="s">
        <v>161</v>
      </c>
    </row>
    <row r="7" spans="1:16384" x14ac:dyDescent="0.25">
      <c r="B7" s="81"/>
      <c r="D7" s="81"/>
      <c r="E7" s="81"/>
    </row>
    <row r="8" spans="1:16384" x14ac:dyDescent="0.25">
      <c r="B8" s="81"/>
      <c r="D8" s="81"/>
      <c r="E8" s="81"/>
    </row>
    <row r="9" spans="1:16384" x14ac:dyDescent="0.25">
      <c r="B9" s="151"/>
      <c r="C9" s="151"/>
      <c r="D9" s="151"/>
      <c r="E9" s="81"/>
    </row>
    <row r="10" spans="1:16384" x14ac:dyDescent="0.25">
      <c r="B10" s="81"/>
      <c r="D10" s="81"/>
      <c r="E10" s="81"/>
    </row>
    <row r="12" spans="1:16384" x14ac:dyDescent="0.25">
      <c r="B12" s="81" t="s">
        <v>135</v>
      </c>
    </row>
    <row r="13" spans="1:16384" x14ac:dyDescent="0.25">
      <c r="B13" s="81" t="s">
        <v>138</v>
      </c>
    </row>
    <row r="14" spans="1:16384" x14ac:dyDescent="0.25">
      <c r="B14" s="116" t="s">
        <v>141</v>
      </c>
    </row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46"/>
  <sheetViews>
    <sheetView tabSelected="1" workbookViewId="0">
      <selection activeCell="P17" sqref="P17"/>
    </sheetView>
  </sheetViews>
  <sheetFormatPr defaultColWidth="2.140625" defaultRowHeight="15" x14ac:dyDescent="0.25"/>
  <cols>
    <col min="1" max="1" width="2" style="81" bestFit="1" customWidth="1"/>
    <col min="2" max="2" width="19.7109375" bestFit="1" customWidth="1"/>
    <col min="3" max="3" width="2" style="81" bestFit="1" customWidth="1"/>
    <col min="4" max="6" width="18.42578125" bestFit="1" customWidth="1"/>
    <col min="7" max="7" width="2" style="81" bestFit="1" customWidth="1"/>
    <col min="8" max="8" width="18.42578125" bestFit="1" customWidth="1"/>
    <col min="9" max="9" width="2" style="81" bestFit="1" customWidth="1"/>
    <col min="10" max="10" width="18.42578125" bestFit="1" customWidth="1"/>
    <col min="11" max="11" width="2" style="81" bestFit="1" customWidth="1"/>
    <col min="12" max="12" width="18.42578125" bestFit="1" customWidth="1"/>
    <col min="13" max="13" width="2" style="81" bestFit="1" customWidth="1"/>
    <col min="14" max="14" width="36.85546875" customWidth="1"/>
    <col min="15" max="15" width="2" style="81" bestFit="1" customWidth="1"/>
    <col min="16" max="16" width="18.42578125" bestFit="1" customWidth="1"/>
    <col min="17" max="17" width="2" style="81" bestFit="1" customWidth="1"/>
    <col min="18" max="18" width="18.42578125" bestFit="1" customWidth="1"/>
    <col min="19" max="19" width="2" style="81" bestFit="1" customWidth="1"/>
    <col min="20" max="20" width="34.28515625" customWidth="1"/>
    <col min="21" max="21" width="2" style="81" bestFit="1" customWidth="1"/>
    <col min="22" max="22" width="18.42578125" bestFit="1" customWidth="1"/>
    <col min="23" max="23" width="2" style="81" bestFit="1" customWidth="1"/>
    <col min="24" max="24" width="18.42578125" bestFit="1" customWidth="1"/>
    <col min="25" max="25" width="2" style="81" bestFit="1" customWidth="1"/>
  </cols>
  <sheetData>
    <row r="1" spans="1:16384" ht="30" x14ac:dyDescent="0.25">
      <c r="A1" s="81" t="s">
        <v>131</v>
      </c>
      <c r="B1" s="17" t="s">
        <v>0</v>
      </c>
      <c r="C1" s="81" t="s">
        <v>131</v>
      </c>
      <c r="D1" s="147" t="s">
        <v>1</v>
      </c>
      <c r="E1" s="147"/>
      <c r="F1" s="147"/>
      <c r="G1" s="81" t="s">
        <v>131</v>
      </c>
      <c r="H1" s="17" t="s">
        <v>252</v>
      </c>
      <c r="I1" s="81" t="s">
        <v>131</v>
      </c>
      <c r="J1" s="17" t="s">
        <v>109</v>
      </c>
      <c r="K1" s="81" t="s">
        <v>131</v>
      </c>
      <c r="L1" s="17" t="s">
        <v>166</v>
      </c>
      <c r="M1" s="81" t="s">
        <v>131</v>
      </c>
      <c r="N1" s="17" t="s">
        <v>27</v>
      </c>
      <c r="O1" s="81" t="s">
        <v>131</v>
      </c>
      <c r="P1" s="17" t="s">
        <v>44</v>
      </c>
      <c r="Q1" s="81" t="s">
        <v>131</v>
      </c>
      <c r="R1" s="17" t="s">
        <v>24</v>
      </c>
      <c r="S1" s="81" t="s">
        <v>131</v>
      </c>
      <c r="T1" s="17" t="s">
        <v>167</v>
      </c>
      <c r="U1" s="81" t="s">
        <v>131</v>
      </c>
      <c r="V1" s="17" t="s">
        <v>168</v>
      </c>
      <c r="W1" s="81" t="s">
        <v>131</v>
      </c>
      <c r="X1" s="17" t="s">
        <v>4</v>
      </c>
      <c r="Y1" s="81" t="s">
        <v>131</v>
      </c>
      <c r="Z1" s="111"/>
      <c r="AA1" s="111"/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81" t="s">
        <v>131</v>
      </c>
      <c r="B3" s="16" t="s">
        <v>7</v>
      </c>
      <c r="C3" s="81" t="s">
        <v>131</v>
      </c>
      <c r="D3" s="148"/>
      <c r="E3" s="148"/>
      <c r="F3" s="148"/>
      <c r="G3" s="81" t="s">
        <v>131</v>
      </c>
      <c r="H3" s="16">
        <v>30</v>
      </c>
      <c r="I3" s="81" t="s">
        <v>131</v>
      </c>
      <c r="J3" s="16">
        <v>520</v>
      </c>
      <c r="K3" s="81" t="s">
        <v>157</v>
      </c>
      <c r="L3" s="105" t="s">
        <v>136</v>
      </c>
      <c r="M3" s="81" t="s">
        <v>159</v>
      </c>
      <c r="N3" s="40" t="s">
        <v>253</v>
      </c>
      <c r="O3" s="81" t="s">
        <v>160</v>
      </c>
      <c r="P3" s="42" t="s">
        <v>137</v>
      </c>
      <c r="Q3" s="81" t="s">
        <v>178</v>
      </c>
      <c r="R3" s="87">
        <v>3548</v>
      </c>
      <c r="S3" s="81" t="s">
        <v>159</v>
      </c>
      <c r="T3" s="40" t="s">
        <v>137</v>
      </c>
      <c r="U3" s="81" t="s">
        <v>159</v>
      </c>
      <c r="V3" s="40" t="s">
        <v>137</v>
      </c>
      <c r="W3" s="81" t="s">
        <v>159</v>
      </c>
      <c r="X3" s="40">
        <v>540</v>
      </c>
      <c r="Y3" s="81" t="s">
        <v>161</v>
      </c>
      <c r="Z3" s="110"/>
      <c r="AA3" s="110"/>
    </row>
    <row r="4" spans="1:16384" x14ac:dyDescent="0.25">
      <c r="H4" t="s">
        <v>254</v>
      </c>
      <c r="J4" t="s">
        <v>255</v>
      </c>
      <c r="L4" t="s">
        <v>256</v>
      </c>
      <c r="N4" t="s">
        <v>257</v>
      </c>
      <c r="P4" t="s">
        <v>258</v>
      </c>
      <c r="R4" t="s">
        <v>259</v>
      </c>
      <c r="T4" t="s">
        <v>260</v>
      </c>
    </row>
    <row r="6" spans="1:16384" x14ac:dyDescent="0.25">
      <c r="B6" s="81" t="s">
        <v>135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2" style="81" bestFit="1" customWidth="1"/>
    <col min="2" max="2" width="19.7109375" style="15" bestFit="1" customWidth="1"/>
    <col min="3" max="3" width="2" style="81" bestFit="1" customWidth="1"/>
    <col min="4" max="6" width="18.42578125" style="15" bestFit="1" customWidth="1"/>
    <col min="7" max="7" width="2" style="81" bestFit="1" customWidth="1"/>
    <col min="8" max="8" width="18.42578125" style="15" bestFit="1" customWidth="1"/>
    <col min="9" max="9" width="2" style="81" bestFit="1" customWidth="1"/>
    <col min="10" max="10" width="18.42578125" style="15" bestFit="1" customWidth="1"/>
    <col min="11" max="11" width="2" style="81" bestFit="1" customWidth="1"/>
    <col min="12" max="12" width="18.42578125" style="15" bestFit="1" customWidth="1"/>
    <col min="13" max="13" width="2" style="81" bestFit="1" customWidth="1"/>
    <col min="14" max="14" width="36.85546875" style="15" customWidth="1"/>
    <col min="15" max="15" width="2" style="81" bestFit="1" customWidth="1"/>
    <col min="16" max="16" width="18.42578125" style="15" bestFit="1" customWidth="1"/>
    <col min="17" max="17" width="2" style="81" bestFit="1" customWidth="1"/>
    <col min="18" max="18" width="18.42578125" style="15" bestFit="1" customWidth="1"/>
    <col min="19" max="19" width="2" style="81" bestFit="1" customWidth="1"/>
    <col min="20" max="20" width="34.28515625" style="15" customWidth="1"/>
    <col min="21" max="21" width="2" style="81" bestFit="1" customWidth="1"/>
    <col min="22" max="22" width="18.42578125" style="15" bestFit="1" customWidth="1"/>
    <col min="23" max="23" width="2" style="81" bestFit="1" customWidth="1"/>
    <col min="24" max="24" width="18.42578125" style="15" bestFit="1" customWidth="1"/>
    <col min="25" max="25" width="2" style="81" bestFit="1" customWidth="1"/>
    <col min="26" max="27" width="16.140625" style="15" customWidth="1"/>
    <col min="28" max="16384" width="9.140625" style="15"/>
  </cols>
  <sheetData>
    <row r="1" spans="1:16384" ht="30" x14ac:dyDescent="0.25">
      <c r="A1" s="81" t="s">
        <v>131</v>
      </c>
      <c r="B1" s="13" t="s">
        <v>0</v>
      </c>
      <c r="C1" s="81" t="s">
        <v>131</v>
      </c>
      <c r="D1" s="147" t="s">
        <v>1</v>
      </c>
      <c r="E1" s="147"/>
      <c r="F1" s="147"/>
      <c r="G1" s="81" t="s">
        <v>131</v>
      </c>
      <c r="H1" s="13" t="s">
        <v>252</v>
      </c>
      <c r="I1" s="81" t="s">
        <v>131</v>
      </c>
      <c r="J1" s="13" t="s">
        <v>109</v>
      </c>
      <c r="K1" s="81" t="s">
        <v>131</v>
      </c>
      <c r="L1" s="13" t="s">
        <v>166</v>
      </c>
      <c r="M1" s="81" t="s">
        <v>131</v>
      </c>
      <c r="N1" s="13" t="s">
        <v>27</v>
      </c>
      <c r="O1" s="81" t="s">
        <v>131</v>
      </c>
      <c r="P1" s="13" t="s">
        <v>44</v>
      </c>
      <c r="Q1" s="81" t="s">
        <v>131</v>
      </c>
      <c r="R1" s="13" t="s">
        <v>24</v>
      </c>
      <c r="S1" s="81" t="s">
        <v>131</v>
      </c>
      <c r="T1" s="13" t="s">
        <v>167</v>
      </c>
      <c r="U1" s="81" t="s">
        <v>131</v>
      </c>
      <c r="V1" s="13" t="s">
        <v>168</v>
      </c>
      <c r="W1" s="81" t="s">
        <v>131</v>
      </c>
      <c r="X1" s="13" t="s">
        <v>4</v>
      </c>
      <c r="Y1" s="81" t="s">
        <v>131</v>
      </c>
      <c r="Z1" s="113"/>
      <c r="AA1" s="113"/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81" t="s">
        <v>131</v>
      </c>
      <c r="B3" s="12" t="s">
        <v>7</v>
      </c>
      <c r="C3" s="81" t="s">
        <v>131</v>
      </c>
      <c r="D3" s="148"/>
      <c r="E3" s="148"/>
      <c r="F3" s="148"/>
      <c r="G3" s="81" t="s">
        <v>131</v>
      </c>
      <c r="H3" s="12">
        <v>30</v>
      </c>
      <c r="I3" s="81" t="s">
        <v>131</v>
      </c>
      <c r="J3" s="12">
        <v>270</v>
      </c>
      <c r="K3" s="81" t="s">
        <v>157</v>
      </c>
      <c r="L3" s="105" t="s">
        <v>136</v>
      </c>
      <c r="M3" s="81" t="s">
        <v>159</v>
      </c>
      <c r="N3" s="105" t="s">
        <v>253</v>
      </c>
      <c r="O3" s="81" t="s">
        <v>159</v>
      </c>
      <c r="P3" s="105" t="s">
        <v>136</v>
      </c>
      <c r="Q3" s="81" t="s">
        <v>159</v>
      </c>
      <c r="R3" s="40" t="s">
        <v>142</v>
      </c>
      <c r="S3" s="81" t="s">
        <v>159</v>
      </c>
      <c r="T3" s="38" t="s">
        <v>137</v>
      </c>
      <c r="U3" s="81" t="s">
        <v>159</v>
      </c>
      <c r="V3" s="38" t="s">
        <v>137</v>
      </c>
      <c r="W3" s="81" t="s">
        <v>159</v>
      </c>
      <c r="X3" s="38" t="s">
        <v>175</v>
      </c>
      <c r="Y3" s="81" t="s">
        <v>161</v>
      </c>
      <c r="Z3" s="112"/>
      <c r="AA3" s="112"/>
    </row>
    <row r="4" spans="1:16384" ht="120" x14ac:dyDescent="0.25">
      <c r="A4" s="81" t="s">
        <v>131</v>
      </c>
      <c r="B4" s="14" t="s">
        <v>8</v>
      </c>
      <c r="C4" s="81" t="s">
        <v>131</v>
      </c>
      <c r="D4" s="148" t="s">
        <v>139</v>
      </c>
      <c r="E4" s="148"/>
      <c r="F4" s="148"/>
      <c r="G4" s="81" t="s">
        <v>131</v>
      </c>
      <c r="H4" s="12" t="s">
        <v>254</v>
      </c>
      <c r="I4" s="81" t="s">
        <v>131</v>
      </c>
      <c r="J4" s="12" t="s">
        <v>255</v>
      </c>
      <c r="K4" s="81" t="s">
        <v>157</v>
      </c>
      <c r="L4" s="105" t="s">
        <v>256</v>
      </c>
      <c r="M4" s="81" t="s">
        <v>159</v>
      </c>
      <c r="N4" s="38" t="s">
        <v>257</v>
      </c>
      <c r="O4" s="81" t="s">
        <v>159</v>
      </c>
      <c r="P4" s="105" t="s">
        <v>258</v>
      </c>
      <c r="Q4" s="81" t="s">
        <v>160</v>
      </c>
      <c r="R4" s="42" t="s">
        <v>259</v>
      </c>
      <c r="S4" s="81" t="s">
        <v>159</v>
      </c>
      <c r="T4" s="38" t="s">
        <v>260</v>
      </c>
      <c r="U4" s="81" t="s">
        <v>159</v>
      </c>
      <c r="V4" s="38" t="s">
        <v>144</v>
      </c>
      <c r="W4" s="81" t="s">
        <v>159</v>
      </c>
      <c r="X4" s="40" t="s">
        <v>176</v>
      </c>
      <c r="Y4" s="81" t="s">
        <v>161</v>
      </c>
      <c r="Z4" s="112"/>
      <c r="AA4" s="112"/>
    </row>
    <row r="6" spans="1:16384" x14ac:dyDescent="0.25">
      <c r="B6" s="81"/>
      <c r="D6" s="81"/>
      <c r="E6" s="81"/>
    </row>
    <row r="7" spans="1:16384" x14ac:dyDescent="0.25">
      <c r="B7" s="81"/>
      <c r="D7" s="81"/>
      <c r="E7" s="81"/>
    </row>
    <row r="8" spans="1:16384" x14ac:dyDescent="0.25">
      <c r="B8" s="151"/>
      <c r="C8" s="151"/>
      <c r="D8" s="151"/>
      <c r="E8" s="81"/>
    </row>
    <row r="9" spans="1:16384" x14ac:dyDescent="0.25">
      <c r="B9" s="81" t="s">
        <v>135</v>
      </c>
      <c r="D9" s="81"/>
      <c r="E9" s="81"/>
    </row>
    <row r="10" spans="1:16384" x14ac:dyDescent="0.25">
      <c r="B10" s="81" t="s">
        <v>138</v>
      </c>
      <c r="D10" s="81"/>
      <c r="E10" s="81"/>
    </row>
    <row r="11" spans="1:16384" x14ac:dyDescent="0.25">
      <c r="B11" s="81"/>
      <c r="D11" s="81"/>
      <c r="E11" s="81"/>
    </row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FD46"/>
  <sheetViews>
    <sheetView tabSelected="1" workbookViewId="0">
      <selection activeCell="P17" sqref="P17"/>
    </sheetView>
  </sheetViews>
  <sheetFormatPr defaultRowHeight="15" x14ac:dyDescent="0.25"/>
  <cols>
    <col min="1" max="1" width="2" style="81" bestFit="1" customWidth="1"/>
    <col min="2" max="2" width="14.28515625" customWidth="1"/>
    <col min="3" max="3" width="2" style="81" bestFit="1" customWidth="1"/>
    <col min="7" max="7" width="2" style="81" bestFit="1" customWidth="1"/>
    <col min="8" max="8" width="10.7109375" customWidth="1"/>
    <col min="9" max="9" width="2" style="81" bestFit="1" customWidth="1"/>
    <col min="11" max="11" width="2" style="81" bestFit="1" customWidth="1"/>
    <col min="12" max="12" width="11.28515625" customWidth="1"/>
    <col min="13" max="13" width="2" style="81" bestFit="1" customWidth="1"/>
    <col min="14" max="14" width="36.85546875" customWidth="1"/>
    <col min="15" max="15" width="2" style="81" bestFit="1" customWidth="1"/>
    <col min="16" max="16" width="10.5703125" customWidth="1"/>
    <col min="17" max="17" width="2" style="81" bestFit="1" customWidth="1"/>
    <col min="18" max="18" width="10" customWidth="1"/>
    <col min="19" max="19" width="2" style="81" bestFit="1" customWidth="1"/>
    <col min="20" max="20" width="34.28515625" customWidth="1"/>
    <col min="21" max="21" width="2" style="81" bestFit="1" customWidth="1"/>
    <col min="22" max="22" width="10.85546875" customWidth="1"/>
    <col min="23" max="23" width="2" style="81" bestFit="1" customWidth="1"/>
    <col min="24" max="24" width="16.7109375" customWidth="1"/>
    <col min="25" max="25" width="2" style="81" bestFit="1" customWidth="1"/>
  </cols>
  <sheetData>
    <row r="1" spans="1:16384" ht="45" x14ac:dyDescent="0.25">
      <c r="A1" s="81" t="s">
        <v>131</v>
      </c>
      <c r="B1" s="19" t="s">
        <v>0</v>
      </c>
      <c r="C1" s="81" t="s">
        <v>131</v>
      </c>
      <c r="D1" s="147" t="s">
        <v>1</v>
      </c>
      <c r="E1" s="147"/>
      <c r="F1" s="147"/>
      <c r="G1" s="81" t="s">
        <v>131</v>
      </c>
      <c r="H1" s="19" t="s">
        <v>252</v>
      </c>
      <c r="I1" s="81" t="s">
        <v>131</v>
      </c>
      <c r="J1" s="19" t="s">
        <v>109</v>
      </c>
      <c r="K1" s="81" t="s">
        <v>131</v>
      </c>
      <c r="L1" s="19" t="s">
        <v>166</v>
      </c>
      <c r="M1" s="81" t="s">
        <v>131</v>
      </c>
      <c r="N1" s="19" t="s">
        <v>27</v>
      </c>
      <c r="O1" s="81" t="s">
        <v>131</v>
      </c>
      <c r="P1" s="19" t="s">
        <v>44</v>
      </c>
      <c r="Q1" s="81" t="s">
        <v>131</v>
      </c>
      <c r="R1" s="19" t="s">
        <v>24</v>
      </c>
      <c r="S1" s="81" t="s">
        <v>131</v>
      </c>
      <c r="T1" s="19" t="s">
        <v>167</v>
      </c>
      <c r="U1" s="81" t="s">
        <v>131</v>
      </c>
      <c r="V1" s="19" t="s">
        <v>26</v>
      </c>
      <c r="W1" s="81" t="s">
        <v>131</v>
      </c>
      <c r="X1" s="19" t="s">
        <v>4</v>
      </c>
      <c r="Y1" s="81" t="s">
        <v>131</v>
      </c>
    </row>
    <row r="2" spans="1:16384" s="81" customFormat="1" x14ac:dyDescent="0.25">
      <c r="A2" s="81" t="s">
        <v>131</v>
      </c>
      <c r="B2" s="114" t="s">
        <v>132</v>
      </c>
      <c r="C2" s="81" t="s">
        <v>131</v>
      </c>
      <c r="D2" s="114" t="s">
        <v>132</v>
      </c>
      <c r="E2" s="114" t="s">
        <v>132</v>
      </c>
      <c r="F2" s="114" t="s">
        <v>132</v>
      </c>
      <c r="G2" s="81" t="s">
        <v>131</v>
      </c>
      <c r="H2" s="114" t="s">
        <v>132</v>
      </c>
      <c r="I2" s="81" t="s">
        <v>131</v>
      </c>
      <c r="J2" s="114" t="s">
        <v>132</v>
      </c>
      <c r="K2" s="81" t="s">
        <v>131</v>
      </c>
      <c r="L2" s="114" t="s">
        <v>132</v>
      </c>
      <c r="M2" s="81" t="s">
        <v>131</v>
      </c>
      <c r="N2" s="114" t="s">
        <v>132</v>
      </c>
      <c r="O2" s="81" t="s">
        <v>131</v>
      </c>
      <c r="P2" s="114" t="s">
        <v>132</v>
      </c>
      <c r="Q2" s="81" t="s">
        <v>131</v>
      </c>
      <c r="R2" s="114" t="s">
        <v>132</v>
      </c>
      <c r="S2" s="81" t="s">
        <v>131</v>
      </c>
      <c r="T2" s="114" t="s">
        <v>132</v>
      </c>
      <c r="U2" s="81" t="s">
        <v>131</v>
      </c>
      <c r="V2" s="114" t="s">
        <v>132</v>
      </c>
      <c r="W2" s="81" t="s">
        <v>131</v>
      </c>
      <c r="X2" s="114" t="s">
        <v>132</v>
      </c>
      <c r="Y2" s="81" t="s">
        <v>131</v>
      </c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05" x14ac:dyDescent="0.25">
      <c r="A3" s="81" t="s">
        <v>131</v>
      </c>
      <c r="B3" s="18" t="s">
        <v>28</v>
      </c>
      <c r="C3" s="81" t="s">
        <v>131</v>
      </c>
      <c r="D3" s="148"/>
      <c r="E3" s="148"/>
      <c r="F3" s="148"/>
      <c r="G3" s="81" t="s">
        <v>131</v>
      </c>
      <c r="H3" s="18">
        <v>30</v>
      </c>
      <c r="I3" s="81" t="s">
        <v>131</v>
      </c>
      <c r="J3" s="18">
        <v>330</v>
      </c>
      <c r="K3" s="120" t="s">
        <v>157</v>
      </c>
      <c r="L3" s="86" t="s">
        <v>136</v>
      </c>
      <c r="M3" s="120" t="s">
        <v>159</v>
      </c>
      <c r="N3" s="86" t="s">
        <v>253</v>
      </c>
      <c r="O3" s="120" t="s">
        <v>159</v>
      </c>
      <c r="P3" s="86" t="s">
        <v>136</v>
      </c>
      <c r="Q3" s="120" t="s">
        <v>159</v>
      </c>
      <c r="R3" s="40">
        <v>4223</v>
      </c>
      <c r="S3" s="120" t="s">
        <v>159</v>
      </c>
      <c r="T3" s="40" t="s">
        <v>137</v>
      </c>
      <c r="U3" s="120" t="s">
        <v>159</v>
      </c>
      <c r="V3" s="40" t="s">
        <v>137</v>
      </c>
      <c r="W3" s="120" t="s">
        <v>159</v>
      </c>
      <c r="X3" s="40">
        <v>642</v>
      </c>
      <c r="Y3" s="120" t="s">
        <v>161</v>
      </c>
    </row>
    <row r="4" spans="1:16384" ht="240" x14ac:dyDescent="0.25">
      <c r="A4" s="81" t="s">
        <v>131</v>
      </c>
      <c r="B4" s="18" t="s">
        <v>29</v>
      </c>
      <c r="C4" s="81" t="s">
        <v>131</v>
      </c>
      <c r="D4" s="155"/>
      <c r="E4" s="156"/>
      <c r="F4" s="157"/>
      <c r="G4" s="81" t="s">
        <v>131</v>
      </c>
      <c r="H4" s="18" t="s">
        <v>254</v>
      </c>
      <c r="I4" s="81" t="s">
        <v>131</v>
      </c>
      <c r="J4" s="18" t="s">
        <v>255</v>
      </c>
      <c r="K4" s="120" t="s">
        <v>190</v>
      </c>
      <c r="L4" s="42" t="s">
        <v>256</v>
      </c>
      <c r="M4" s="120" t="s">
        <v>160</v>
      </c>
      <c r="N4" s="42" t="s">
        <v>257</v>
      </c>
      <c r="O4" s="120" t="s">
        <v>159</v>
      </c>
      <c r="P4" s="86" t="s">
        <v>258</v>
      </c>
      <c r="Q4" s="120" t="s">
        <v>178</v>
      </c>
      <c r="R4" s="87" t="s">
        <v>259</v>
      </c>
      <c r="S4" s="120" t="s">
        <v>178</v>
      </c>
      <c r="T4" s="87" t="s">
        <v>260</v>
      </c>
      <c r="U4" s="120" t="s">
        <v>160</v>
      </c>
      <c r="V4" s="42" t="s">
        <v>137</v>
      </c>
      <c r="W4" s="120" t="s">
        <v>159</v>
      </c>
      <c r="X4" s="40">
        <v>635</v>
      </c>
      <c r="Y4" s="120" t="s">
        <v>161</v>
      </c>
    </row>
    <row r="5" spans="1:16384" ht="60" x14ac:dyDescent="0.25">
      <c r="A5" s="81" t="s">
        <v>131</v>
      </c>
      <c r="B5" s="20" t="s">
        <v>30</v>
      </c>
      <c r="C5" s="81" t="s">
        <v>131</v>
      </c>
      <c r="D5" s="152"/>
      <c r="E5" s="153"/>
      <c r="F5" s="154"/>
      <c r="G5" s="81" t="s">
        <v>131</v>
      </c>
      <c r="H5" s="18">
        <v>390</v>
      </c>
      <c r="I5" s="81" t="s">
        <v>131</v>
      </c>
      <c r="J5" s="18">
        <v>630</v>
      </c>
      <c r="K5" s="120" t="s">
        <v>190</v>
      </c>
      <c r="L5" s="42" t="s">
        <v>136</v>
      </c>
      <c r="M5" s="120" t="s">
        <v>160</v>
      </c>
      <c r="N5" s="42" t="s">
        <v>137</v>
      </c>
      <c r="O5" s="120" t="s">
        <v>160</v>
      </c>
      <c r="P5" s="42" t="s">
        <v>136</v>
      </c>
      <c r="Q5" s="120" t="s">
        <v>178</v>
      </c>
      <c r="R5" s="87">
        <v>4098</v>
      </c>
      <c r="S5" s="120" t="s">
        <v>178</v>
      </c>
      <c r="T5" s="87" t="s">
        <v>137</v>
      </c>
      <c r="U5" s="120" t="s">
        <v>160</v>
      </c>
      <c r="V5" s="42" t="s">
        <v>137</v>
      </c>
      <c r="W5" s="120" t="s">
        <v>159</v>
      </c>
      <c r="X5" s="40">
        <v>623</v>
      </c>
      <c r="Y5" s="120" t="s">
        <v>161</v>
      </c>
    </row>
    <row r="6" spans="1:16384" ht="60" x14ac:dyDescent="0.25">
      <c r="A6" s="81" t="s">
        <v>131</v>
      </c>
      <c r="B6" s="21" t="s">
        <v>31</v>
      </c>
      <c r="C6" s="81" t="s">
        <v>131</v>
      </c>
      <c r="D6" s="150"/>
      <c r="E6" s="150"/>
      <c r="F6" s="150"/>
      <c r="G6" s="81" t="s">
        <v>131</v>
      </c>
      <c r="H6" s="21">
        <v>630</v>
      </c>
      <c r="I6" s="81" t="s">
        <v>131</v>
      </c>
      <c r="J6" s="21">
        <v>870</v>
      </c>
      <c r="K6" s="120" t="s">
        <v>191</v>
      </c>
      <c r="L6" s="87" t="s">
        <v>143</v>
      </c>
      <c r="M6" s="120" t="s">
        <v>178</v>
      </c>
      <c r="N6" s="87" t="s">
        <v>144</v>
      </c>
      <c r="O6" s="120" t="s">
        <v>178</v>
      </c>
      <c r="P6" s="71" t="s">
        <v>143</v>
      </c>
      <c r="Q6" s="120" t="s">
        <v>178</v>
      </c>
      <c r="R6" s="87">
        <v>4098</v>
      </c>
      <c r="S6" s="120" t="s">
        <v>159</v>
      </c>
      <c r="T6" s="86" t="s">
        <v>144</v>
      </c>
      <c r="U6" s="120" t="s">
        <v>178</v>
      </c>
      <c r="V6" s="87" t="s">
        <v>144</v>
      </c>
      <c r="W6" s="120" t="s">
        <v>159</v>
      </c>
      <c r="X6" s="40">
        <v>623</v>
      </c>
      <c r="Y6" s="120" t="s">
        <v>161</v>
      </c>
    </row>
    <row r="7" spans="1:16384" ht="60" x14ac:dyDescent="0.25">
      <c r="A7" s="81" t="s">
        <v>131</v>
      </c>
      <c r="B7" s="21" t="s">
        <v>32</v>
      </c>
      <c r="C7" s="81" t="s">
        <v>131</v>
      </c>
      <c r="D7" s="150"/>
      <c r="E7" s="150"/>
      <c r="F7" s="150"/>
      <c r="G7" s="81" t="s">
        <v>131</v>
      </c>
      <c r="H7" s="21">
        <v>870</v>
      </c>
      <c r="I7" s="81" t="s">
        <v>131</v>
      </c>
      <c r="J7" s="21">
        <v>1170</v>
      </c>
      <c r="K7" s="120" t="s">
        <v>157</v>
      </c>
      <c r="L7" s="86" t="s">
        <v>155</v>
      </c>
      <c r="M7" s="120" t="s">
        <v>159</v>
      </c>
      <c r="N7" s="40" t="s">
        <v>156</v>
      </c>
      <c r="O7" s="120" t="s">
        <v>178</v>
      </c>
      <c r="P7" s="87" t="s">
        <v>155</v>
      </c>
      <c r="Q7" s="120" t="s">
        <v>159</v>
      </c>
      <c r="R7" s="40">
        <v>4598</v>
      </c>
      <c r="S7" s="120" t="s">
        <v>159</v>
      </c>
      <c r="T7" s="40" t="s">
        <v>156</v>
      </c>
      <c r="U7" s="120" t="s">
        <v>159</v>
      </c>
      <c r="V7" s="40" t="s">
        <v>156</v>
      </c>
      <c r="W7" s="120" t="s">
        <v>159</v>
      </c>
      <c r="X7" s="40">
        <v>623</v>
      </c>
      <c r="Y7" s="120" t="s">
        <v>161</v>
      </c>
    </row>
    <row r="10" spans="1:16384" x14ac:dyDescent="0.25">
      <c r="B10" s="81" t="s">
        <v>135</v>
      </c>
      <c r="F10" t="s">
        <v>151</v>
      </c>
      <c r="H10" t="s">
        <v>145</v>
      </c>
      <c r="J10" t="s">
        <v>146</v>
      </c>
      <c r="L10" t="s">
        <v>147</v>
      </c>
      <c r="N10" t="s">
        <v>148</v>
      </c>
      <c r="P10" t="s">
        <v>149</v>
      </c>
      <c r="R10" t="s">
        <v>150</v>
      </c>
    </row>
    <row r="11" spans="1:16384" x14ac:dyDescent="0.25">
      <c r="B11" s="81" t="s">
        <v>138</v>
      </c>
      <c r="H11">
        <v>5598</v>
      </c>
      <c r="J11">
        <f>H11-(250*5)-(25*5)</f>
        <v>4223</v>
      </c>
      <c r="L11">
        <f>J11-(25*1)-(20*1)</f>
        <v>4178</v>
      </c>
      <c r="N11">
        <f>L11-(20*4)</f>
        <v>4098</v>
      </c>
      <c r="P11">
        <f>N11</f>
        <v>4098</v>
      </c>
      <c r="R11">
        <f>P11+500</f>
        <v>4598</v>
      </c>
    </row>
    <row r="12" spans="1:16384" x14ac:dyDescent="0.25">
      <c r="B12" s="81" t="s">
        <v>141</v>
      </c>
      <c r="F12" t="s">
        <v>152</v>
      </c>
    </row>
    <row r="13" spans="1:16384" x14ac:dyDescent="0.25">
      <c r="H13">
        <v>5598</v>
      </c>
      <c r="J13">
        <v>4642</v>
      </c>
      <c r="L13">
        <v>4671</v>
      </c>
      <c r="N13">
        <v>4696</v>
      </c>
      <c r="P13">
        <v>4716</v>
      </c>
      <c r="R13">
        <v>5066</v>
      </c>
    </row>
    <row r="14" spans="1:16384" x14ac:dyDescent="0.25">
      <c r="F14" t="s">
        <v>153</v>
      </c>
      <c r="H14">
        <f>(H13-H11)/H13</f>
        <v>0</v>
      </c>
      <c r="J14" s="81">
        <f t="shared" ref="J14:R14" si="0">(J13-J11)/J13</f>
        <v>9.0262817750969407E-2</v>
      </c>
      <c r="L14" s="81">
        <f t="shared" si="0"/>
        <v>0.10554485120959109</v>
      </c>
      <c r="N14" s="81">
        <f t="shared" si="0"/>
        <v>0.12734241908006813</v>
      </c>
      <c r="P14" s="81">
        <f t="shared" si="0"/>
        <v>0.13104325699745548</v>
      </c>
      <c r="R14" s="81">
        <f t="shared" si="0"/>
        <v>9.2380576391630484E-2</v>
      </c>
    </row>
    <row r="16" spans="1:16384" x14ac:dyDescent="0.25">
      <c r="F16" s="81" t="s">
        <v>151</v>
      </c>
      <c r="H16" t="s">
        <v>154</v>
      </c>
    </row>
    <row r="17" spans="4:18" x14ac:dyDescent="0.25">
      <c r="F17" s="81"/>
      <c r="H17">
        <v>851</v>
      </c>
      <c r="J17">
        <f>(J11/H11)*H17</f>
        <v>641.974455162558</v>
      </c>
      <c r="L17" s="81">
        <f>(L11/J11)*J17</f>
        <v>635.1336191496963</v>
      </c>
      <c r="N17" s="81">
        <f>(N11/L11)*L17</f>
        <v>622.97213290460877</v>
      </c>
      <c r="P17" s="81">
        <f>(P11/N11)*N17</f>
        <v>622.97213290460877</v>
      </c>
      <c r="R17" s="81">
        <f>P17</f>
        <v>622.97213290460877</v>
      </c>
    </row>
    <row r="18" spans="4:18" x14ac:dyDescent="0.25">
      <c r="F18" s="81" t="s">
        <v>152</v>
      </c>
    </row>
    <row r="19" spans="4:18" x14ac:dyDescent="0.25">
      <c r="F19" s="81"/>
      <c r="H19">
        <v>851</v>
      </c>
      <c r="J19">
        <v>648.70000000000005</v>
      </c>
      <c r="L19">
        <v>642.5</v>
      </c>
      <c r="N19">
        <v>631.5</v>
      </c>
      <c r="P19">
        <v>631.5</v>
      </c>
      <c r="R19">
        <v>631.5</v>
      </c>
    </row>
    <row r="20" spans="4:18" x14ac:dyDescent="0.25">
      <c r="F20" s="81" t="s">
        <v>153</v>
      </c>
    </row>
    <row r="21" spans="4:18" x14ac:dyDescent="0.25">
      <c r="D21" s="165"/>
      <c r="E21" s="165"/>
      <c r="F21" s="165"/>
      <c r="H21">
        <f>(H19-H17)/H19</f>
        <v>0</v>
      </c>
      <c r="J21" s="81">
        <f t="shared" ref="J21:R21" si="1">(J19-J17)/J19</f>
        <v>1.03677275126284E-2</v>
      </c>
      <c r="L21" s="81">
        <f t="shared" si="1"/>
        <v>1.1465184202807314E-2</v>
      </c>
      <c r="N21" s="81">
        <f t="shared" si="1"/>
        <v>1.3504144252400997E-2</v>
      </c>
      <c r="P21" s="81">
        <f t="shared" si="1"/>
        <v>1.3504144252400997E-2</v>
      </c>
      <c r="R21" s="81">
        <f t="shared" si="1"/>
        <v>1.3504144252400997E-2</v>
      </c>
    </row>
    <row r="22" spans="4:18" x14ac:dyDescent="0.25">
      <c r="D22" s="165"/>
      <c r="E22" s="165"/>
      <c r="F22" s="165"/>
    </row>
    <row r="23" spans="4:18" x14ac:dyDescent="0.25">
      <c r="D23" s="165"/>
      <c r="E23" s="165"/>
      <c r="F23" s="165"/>
    </row>
    <row r="24" spans="4:18" x14ac:dyDescent="0.25">
      <c r="D24" s="165"/>
      <c r="E24" s="165"/>
      <c r="F24" s="165"/>
    </row>
    <row r="25" spans="4:18" x14ac:dyDescent="0.25">
      <c r="D25" s="165"/>
      <c r="E25" s="165"/>
      <c r="F25" s="165"/>
    </row>
    <row r="26" spans="4:18" x14ac:dyDescent="0.25">
      <c r="D26" s="165"/>
      <c r="E26" s="165"/>
      <c r="F26" s="165"/>
    </row>
    <row r="27" spans="4:18" x14ac:dyDescent="0.25">
      <c r="D27" s="165"/>
      <c r="E27" s="165"/>
      <c r="F27" s="165"/>
    </row>
    <row r="28" spans="4:18" x14ac:dyDescent="0.25">
      <c r="D28" s="165"/>
      <c r="E28" s="165"/>
      <c r="F28" s="165"/>
    </row>
    <row r="29" spans="4:18" x14ac:dyDescent="0.25">
      <c r="D29" s="165"/>
      <c r="E29" s="165"/>
      <c r="F29" s="165"/>
    </row>
    <row r="30" spans="4:18" x14ac:dyDescent="0.25">
      <c r="D30" s="165"/>
      <c r="E30" s="165"/>
      <c r="F30" s="165"/>
    </row>
    <row r="31" spans="4:18" x14ac:dyDescent="0.25">
      <c r="D31" s="165"/>
      <c r="E31" s="165"/>
      <c r="F31" s="165"/>
    </row>
    <row r="32" spans="4:18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46"/>
  <sheetViews>
    <sheetView tabSelected="1" topLeftCell="A4" workbookViewId="0">
      <selection activeCell="P17" sqref="P17"/>
    </sheetView>
  </sheetViews>
  <sheetFormatPr defaultRowHeight="15" x14ac:dyDescent="0.25"/>
  <cols>
    <col min="1" max="1" width="2" style="120" bestFit="1" customWidth="1"/>
    <col min="2" max="2" width="19.7109375" bestFit="1" customWidth="1"/>
    <col min="3" max="3" width="2" style="120" bestFit="1" customWidth="1"/>
    <col min="7" max="7" width="2" style="120" bestFit="1" customWidth="1"/>
    <col min="8" max="8" width="11.5703125" customWidth="1"/>
    <col min="9" max="9" width="2" style="120" bestFit="1" customWidth="1"/>
    <col min="11" max="11" width="2" style="120" bestFit="1" customWidth="1"/>
    <col min="12" max="12" width="11" customWidth="1"/>
    <col min="13" max="13" width="2" style="120" bestFit="1" customWidth="1"/>
    <col min="14" max="14" width="36.85546875" customWidth="1"/>
    <col min="15" max="15" width="2" style="120" bestFit="1" customWidth="1"/>
    <col min="16" max="16" width="11" customWidth="1"/>
    <col min="17" max="17" width="2" style="120" bestFit="1" customWidth="1"/>
    <col min="18" max="18" width="10.85546875" customWidth="1"/>
    <col min="19" max="19" width="2" style="120" bestFit="1" customWidth="1"/>
    <col min="20" max="20" width="34.28515625" customWidth="1"/>
    <col min="21" max="21" width="2" style="120" bestFit="1" customWidth="1"/>
    <col min="22" max="22" width="10.5703125" customWidth="1"/>
    <col min="23" max="23" width="2" style="120" bestFit="1" customWidth="1"/>
    <col min="24" max="24" width="14.140625" customWidth="1"/>
    <col min="25" max="25" width="2" style="120" bestFit="1" customWidth="1"/>
  </cols>
  <sheetData>
    <row r="1" spans="1:16384" ht="60" x14ac:dyDescent="0.25">
      <c r="A1" s="120" t="s">
        <v>131</v>
      </c>
      <c r="B1" s="23" t="s">
        <v>0</v>
      </c>
      <c r="C1" s="120" t="s">
        <v>131</v>
      </c>
      <c r="D1" s="147" t="s">
        <v>1</v>
      </c>
      <c r="E1" s="147"/>
      <c r="F1" s="147"/>
      <c r="G1" s="120" t="s">
        <v>131</v>
      </c>
      <c r="H1" s="23" t="s">
        <v>252</v>
      </c>
      <c r="I1" s="120" t="s">
        <v>131</v>
      </c>
      <c r="J1" s="23" t="s">
        <v>109</v>
      </c>
      <c r="K1" s="120" t="s">
        <v>131</v>
      </c>
      <c r="L1" s="23" t="s">
        <v>166</v>
      </c>
      <c r="M1" s="120" t="s">
        <v>131</v>
      </c>
      <c r="N1" s="23" t="s">
        <v>27</v>
      </c>
      <c r="O1" s="120" t="s">
        <v>131</v>
      </c>
      <c r="P1" s="23" t="s">
        <v>44</v>
      </c>
      <c r="Q1" s="120" t="s">
        <v>131</v>
      </c>
      <c r="R1" s="23" t="s">
        <v>24</v>
      </c>
      <c r="S1" s="120" t="s">
        <v>131</v>
      </c>
      <c r="T1" s="23" t="s">
        <v>167</v>
      </c>
      <c r="U1" s="120" t="s">
        <v>131</v>
      </c>
      <c r="V1" s="23" t="s">
        <v>168</v>
      </c>
      <c r="W1" s="120" t="s">
        <v>131</v>
      </c>
      <c r="X1" s="23" t="s">
        <v>4</v>
      </c>
      <c r="Y1" s="120" t="s">
        <v>131</v>
      </c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132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 t="s">
        <v>132</v>
      </c>
      <c r="W2" s="120" t="s">
        <v>131</v>
      </c>
      <c r="X2" s="114" t="s">
        <v>132</v>
      </c>
      <c r="Y2" s="120" t="s">
        <v>131</v>
      </c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75" x14ac:dyDescent="0.25">
      <c r="A3" s="120" t="s">
        <v>131</v>
      </c>
      <c r="B3" s="43" t="s">
        <v>28</v>
      </c>
      <c r="C3" s="120" t="s">
        <v>131</v>
      </c>
      <c r="D3" s="148"/>
      <c r="E3" s="148"/>
      <c r="F3" s="148"/>
      <c r="G3" s="120" t="s">
        <v>131</v>
      </c>
      <c r="H3" s="22">
        <v>30</v>
      </c>
      <c r="I3" s="120" t="s">
        <v>131</v>
      </c>
      <c r="J3" s="22">
        <v>330</v>
      </c>
      <c r="K3" s="120" t="s">
        <v>157</v>
      </c>
      <c r="L3" s="86" t="s">
        <v>136</v>
      </c>
      <c r="M3" s="120" t="s">
        <v>159</v>
      </c>
      <c r="N3" s="86" t="s">
        <v>253</v>
      </c>
      <c r="O3" s="120" t="s">
        <v>159</v>
      </c>
      <c r="P3" s="86" t="s">
        <v>136</v>
      </c>
      <c r="Q3" s="120" t="s">
        <v>159</v>
      </c>
      <c r="R3" s="40">
        <v>4223</v>
      </c>
      <c r="S3" s="120" t="s">
        <v>159</v>
      </c>
      <c r="T3" s="40" t="s">
        <v>137</v>
      </c>
      <c r="U3" s="120" t="s">
        <v>159</v>
      </c>
      <c r="V3" s="40" t="s">
        <v>137</v>
      </c>
      <c r="W3" s="120" t="s">
        <v>159</v>
      </c>
      <c r="X3" s="40">
        <v>642</v>
      </c>
      <c r="Y3" s="120" t="s">
        <v>161</v>
      </c>
    </row>
    <row r="4" spans="1:16384" ht="240" x14ac:dyDescent="0.25">
      <c r="A4" s="120" t="s">
        <v>131</v>
      </c>
      <c r="B4" s="43" t="s">
        <v>29</v>
      </c>
      <c r="C4" s="120" t="s">
        <v>131</v>
      </c>
      <c r="D4" s="155"/>
      <c r="E4" s="156"/>
      <c r="F4" s="157"/>
      <c r="G4" s="120" t="s">
        <v>131</v>
      </c>
      <c r="H4" s="43" t="s">
        <v>254</v>
      </c>
      <c r="I4" s="120" t="s">
        <v>131</v>
      </c>
      <c r="J4" s="43" t="s">
        <v>255</v>
      </c>
      <c r="K4" s="120" t="s">
        <v>190</v>
      </c>
      <c r="L4" s="42" t="s">
        <v>256</v>
      </c>
      <c r="M4" s="120" t="s">
        <v>160</v>
      </c>
      <c r="N4" s="42" t="s">
        <v>257</v>
      </c>
      <c r="O4" s="120" t="s">
        <v>178</v>
      </c>
      <c r="P4" s="87" t="s">
        <v>258</v>
      </c>
      <c r="Q4" s="120" t="s">
        <v>178</v>
      </c>
      <c r="R4" s="87" t="s">
        <v>259</v>
      </c>
      <c r="S4" s="120" t="s">
        <v>160</v>
      </c>
      <c r="T4" s="42" t="s">
        <v>260</v>
      </c>
      <c r="U4" s="120" t="s">
        <v>160</v>
      </c>
      <c r="V4" s="42" t="s">
        <v>137</v>
      </c>
      <c r="W4" s="120" t="s">
        <v>159</v>
      </c>
      <c r="X4" s="40">
        <v>635</v>
      </c>
      <c r="Y4" s="120" t="s">
        <v>161</v>
      </c>
    </row>
    <row r="5" spans="1:16384" ht="105" customHeight="1" x14ac:dyDescent="0.25">
      <c r="A5" s="120" t="s">
        <v>131</v>
      </c>
      <c r="B5" s="24" t="s">
        <v>30</v>
      </c>
      <c r="C5" s="120" t="s">
        <v>131</v>
      </c>
      <c r="D5" s="152"/>
      <c r="E5" s="153"/>
      <c r="F5" s="154"/>
      <c r="G5" s="120" t="s">
        <v>131</v>
      </c>
      <c r="H5" s="43">
        <v>390</v>
      </c>
      <c r="I5" s="120" t="s">
        <v>131</v>
      </c>
      <c r="J5" s="43">
        <v>630</v>
      </c>
      <c r="K5" s="120" t="s">
        <v>190</v>
      </c>
      <c r="L5" s="42" t="s">
        <v>136</v>
      </c>
      <c r="M5" s="120" t="s">
        <v>178</v>
      </c>
      <c r="N5" s="87" t="s">
        <v>137</v>
      </c>
      <c r="O5" s="120" t="s">
        <v>160</v>
      </c>
      <c r="P5" s="42" t="s">
        <v>136</v>
      </c>
      <c r="Q5" s="120" t="s">
        <v>178</v>
      </c>
      <c r="R5" s="87">
        <v>4098</v>
      </c>
      <c r="S5" s="120" t="s">
        <v>160</v>
      </c>
      <c r="T5" s="42" t="s">
        <v>137</v>
      </c>
      <c r="U5" s="120" t="s">
        <v>160</v>
      </c>
      <c r="V5" s="42" t="s">
        <v>137</v>
      </c>
      <c r="W5" s="120" t="s">
        <v>159</v>
      </c>
      <c r="X5" s="40">
        <v>622</v>
      </c>
      <c r="Y5" s="120" t="s">
        <v>161</v>
      </c>
    </row>
    <row r="6" spans="1:16384" ht="60" x14ac:dyDescent="0.25">
      <c r="A6" s="120" t="s">
        <v>131</v>
      </c>
      <c r="B6" s="44" t="s">
        <v>31</v>
      </c>
      <c r="C6" s="120" t="s">
        <v>131</v>
      </c>
      <c r="D6" s="150"/>
      <c r="E6" s="150"/>
      <c r="F6" s="150"/>
      <c r="G6" s="120" t="s">
        <v>131</v>
      </c>
      <c r="H6" s="44">
        <v>630</v>
      </c>
      <c r="I6" s="120" t="s">
        <v>131</v>
      </c>
      <c r="J6" s="44">
        <v>870</v>
      </c>
      <c r="K6" s="120" t="s">
        <v>191</v>
      </c>
      <c r="L6" s="87" t="s">
        <v>143</v>
      </c>
      <c r="M6" s="120" t="s">
        <v>178</v>
      </c>
      <c r="N6" s="87" t="s">
        <v>144</v>
      </c>
      <c r="O6" s="120" t="s">
        <v>178</v>
      </c>
      <c r="P6" s="87" t="s">
        <v>143</v>
      </c>
      <c r="Q6" s="120" t="s">
        <v>178</v>
      </c>
      <c r="R6" s="87">
        <v>4098</v>
      </c>
      <c r="S6" s="120" t="s">
        <v>159</v>
      </c>
      <c r="T6" s="40" t="s">
        <v>144</v>
      </c>
      <c r="U6" s="120" t="s">
        <v>178</v>
      </c>
      <c r="V6" s="87" t="s">
        <v>144</v>
      </c>
      <c r="W6" s="120" t="s">
        <v>159</v>
      </c>
      <c r="X6" s="86">
        <v>622</v>
      </c>
      <c r="Y6" s="120" t="s">
        <v>161</v>
      </c>
    </row>
    <row r="7" spans="1:16384" ht="90" x14ac:dyDescent="0.25">
      <c r="A7" s="120" t="s">
        <v>131</v>
      </c>
      <c r="B7" s="26" t="s">
        <v>33</v>
      </c>
      <c r="C7" s="120" t="s">
        <v>131</v>
      </c>
      <c r="D7" s="150"/>
      <c r="E7" s="150"/>
      <c r="F7" s="150"/>
      <c r="G7" s="120" t="s">
        <v>131</v>
      </c>
      <c r="H7" s="26">
        <v>870</v>
      </c>
      <c r="I7" s="120" t="s">
        <v>131</v>
      </c>
      <c r="J7" s="26">
        <v>880</v>
      </c>
      <c r="K7" s="120" t="s">
        <v>157</v>
      </c>
      <c r="L7" s="86" t="s">
        <v>195</v>
      </c>
      <c r="M7" s="120" t="s">
        <v>159</v>
      </c>
      <c r="N7" s="40" t="s">
        <v>271</v>
      </c>
      <c r="O7" s="120" t="s">
        <v>159</v>
      </c>
      <c r="P7" s="40" t="s">
        <v>271</v>
      </c>
      <c r="Q7" s="120" t="s">
        <v>178</v>
      </c>
      <c r="R7" s="87">
        <v>4098</v>
      </c>
      <c r="S7" s="120" t="s">
        <v>159</v>
      </c>
      <c r="T7" s="40" t="s">
        <v>196</v>
      </c>
      <c r="U7" s="120" t="s">
        <v>160</v>
      </c>
      <c r="V7" s="42" t="s">
        <v>196</v>
      </c>
      <c r="W7" s="120" t="s">
        <v>159</v>
      </c>
      <c r="X7" s="86">
        <v>622</v>
      </c>
      <c r="Y7" s="120" t="s">
        <v>161</v>
      </c>
    </row>
    <row r="8" spans="1:16384" ht="60" x14ac:dyDescent="0.25">
      <c r="A8" s="120" t="s">
        <v>131</v>
      </c>
      <c r="B8" s="44" t="s">
        <v>32</v>
      </c>
      <c r="C8" s="120" t="s">
        <v>131</v>
      </c>
      <c r="D8" s="150"/>
      <c r="E8" s="150"/>
      <c r="F8" s="150"/>
      <c r="G8" s="120" t="s">
        <v>131</v>
      </c>
      <c r="H8" s="44">
        <v>880</v>
      </c>
      <c r="I8" s="120" t="s">
        <v>131</v>
      </c>
      <c r="J8" s="44">
        <v>1170</v>
      </c>
      <c r="K8" s="120" t="s">
        <v>157</v>
      </c>
      <c r="L8" s="86" t="s">
        <v>155</v>
      </c>
      <c r="M8" s="120" t="s">
        <v>159</v>
      </c>
      <c r="N8" s="40" t="s">
        <v>156</v>
      </c>
      <c r="O8" s="120" t="s">
        <v>159</v>
      </c>
      <c r="P8" s="86" t="s">
        <v>155</v>
      </c>
      <c r="Q8" s="120" t="s">
        <v>178</v>
      </c>
      <c r="R8" s="87">
        <v>4598</v>
      </c>
      <c r="S8" s="120" t="s">
        <v>159</v>
      </c>
      <c r="T8" s="40" t="s">
        <v>156</v>
      </c>
      <c r="U8" s="120" t="s">
        <v>159</v>
      </c>
      <c r="V8" s="40" t="s">
        <v>156</v>
      </c>
      <c r="W8" s="120" t="s">
        <v>159</v>
      </c>
      <c r="X8" s="86">
        <v>622</v>
      </c>
      <c r="Y8" s="120" t="s">
        <v>161</v>
      </c>
    </row>
    <row r="11" spans="1:16384" x14ac:dyDescent="0.25">
      <c r="B11" s="120" t="s">
        <v>135</v>
      </c>
      <c r="H11" s="120" t="s">
        <v>151</v>
      </c>
      <c r="J11" s="120"/>
      <c r="L11" s="120" t="s">
        <v>145</v>
      </c>
      <c r="N11" s="120"/>
      <c r="P11" s="120" t="s">
        <v>146</v>
      </c>
      <c r="R11" s="120"/>
      <c r="T11" s="120" t="s">
        <v>147</v>
      </c>
      <c r="V11" s="120"/>
      <c r="X11" s="120" t="s">
        <v>148</v>
      </c>
      <c r="Z11" s="120" t="s">
        <v>149</v>
      </c>
      <c r="AA11" s="120" t="s">
        <v>193</v>
      </c>
      <c r="AB11" s="120" t="s">
        <v>194</v>
      </c>
    </row>
    <row r="12" spans="1:16384" x14ac:dyDescent="0.25">
      <c r="B12" s="120" t="s">
        <v>138</v>
      </c>
      <c r="H12" s="120"/>
      <c r="J12" s="120"/>
      <c r="L12" s="120">
        <v>5598</v>
      </c>
      <c r="N12" s="120"/>
      <c r="P12" s="120">
        <f>L12-(250*5)-(25*5)</f>
        <v>4223</v>
      </c>
      <c r="R12" s="120"/>
      <c r="T12" s="120">
        <f>P12-(25*1)-(20*1)</f>
        <v>4178</v>
      </c>
      <c r="V12" s="120"/>
      <c r="X12" s="120">
        <f>T12-(20*4)</f>
        <v>4098</v>
      </c>
      <c r="Z12" s="120">
        <f>X12</f>
        <v>4098</v>
      </c>
      <c r="AA12" s="120">
        <f>Z12</f>
        <v>4098</v>
      </c>
      <c r="AB12" s="120">
        <f>AA12+500</f>
        <v>4598</v>
      </c>
    </row>
    <row r="13" spans="1:16384" x14ac:dyDescent="0.25">
      <c r="B13" s="115" t="s">
        <v>192</v>
      </c>
      <c r="H13" s="120" t="s">
        <v>152</v>
      </c>
      <c r="J13" s="120"/>
      <c r="L13" s="120"/>
      <c r="N13" s="120"/>
      <c r="P13" s="120"/>
      <c r="R13" s="120"/>
      <c r="T13" s="120"/>
      <c r="V13" s="120"/>
      <c r="X13" s="120"/>
      <c r="Z13" s="120"/>
      <c r="AA13" s="120"/>
      <c r="AB13" s="120"/>
    </row>
    <row r="14" spans="1:16384" x14ac:dyDescent="0.25">
      <c r="B14" s="116" t="s">
        <v>141</v>
      </c>
      <c r="H14" s="120"/>
      <c r="J14" s="120"/>
      <c r="L14" s="120">
        <v>5598</v>
      </c>
      <c r="N14" s="120"/>
      <c r="P14" s="120">
        <v>4642</v>
      </c>
      <c r="R14" s="120"/>
      <c r="T14" s="120">
        <v>4671</v>
      </c>
      <c r="V14" s="120"/>
      <c r="X14" s="120">
        <v>4696</v>
      </c>
      <c r="Z14" s="120">
        <v>4716</v>
      </c>
      <c r="AA14" s="120">
        <v>4749</v>
      </c>
      <c r="AB14" s="120">
        <v>5267</v>
      </c>
    </row>
    <row r="15" spans="1:16384" x14ac:dyDescent="0.25">
      <c r="H15" s="120" t="s">
        <v>153</v>
      </c>
      <c r="J15" s="120"/>
      <c r="L15" s="120">
        <f>(L14-L12)/L14</f>
        <v>0</v>
      </c>
      <c r="N15" s="120"/>
      <c r="P15" s="120">
        <f t="shared" ref="P15:AB15" si="0">(P14-P12)/P14</f>
        <v>9.0262817750969407E-2</v>
      </c>
      <c r="R15" s="120"/>
      <c r="T15" s="120">
        <f t="shared" si="0"/>
        <v>0.10554485120959109</v>
      </c>
      <c r="V15" s="120"/>
      <c r="X15" s="120">
        <f t="shared" si="0"/>
        <v>0.12734241908006813</v>
      </c>
      <c r="Z15" s="120">
        <f t="shared" si="0"/>
        <v>0.13104325699745548</v>
      </c>
      <c r="AA15" s="120">
        <f t="shared" ref="AA15" si="1">(AA14-AA12)/AA14</f>
        <v>0.13708149084017687</v>
      </c>
      <c r="AB15" s="120">
        <f t="shared" si="0"/>
        <v>0.12701727738750712</v>
      </c>
    </row>
    <row r="16" spans="1:16384" x14ac:dyDescent="0.25">
      <c r="H16" s="120"/>
      <c r="J16" s="120"/>
      <c r="L16" s="120"/>
      <c r="N16" s="120"/>
      <c r="P16" s="120"/>
      <c r="R16" s="120"/>
      <c r="T16" s="120"/>
      <c r="V16" s="120"/>
      <c r="X16" s="120"/>
      <c r="Z16" s="120"/>
      <c r="AA16" s="120"/>
      <c r="AB16" s="120"/>
    </row>
    <row r="17" spans="4:28" x14ac:dyDescent="0.25">
      <c r="H17" s="120" t="s">
        <v>151</v>
      </c>
      <c r="J17" s="120"/>
      <c r="L17" s="120" t="s">
        <v>154</v>
      </c>
      <c r="N17" s="120"/>
      <c r="P17" s="120"/>
      <c r="R17" s="120"/>
      <c r="T17" s="120"/>
      <c r="V17" s="120"/>
      <c r="X17" s="120"/>
      <c r="Z17" s="120"/>
      <c r="AA17" s="120"/>
      <c r="AB17" s="120"/>
    </row>
    <row r="18" spans="4:28" x14ac:dyDescent="0.25">
      <c r="H18" s="120"/>
      <c r="J18" s="120"/>
      <c r="L18" s="120">
        <v>851</v>
      </c>
      <c r="N18" s="120"/>
      <c r="P18" s="120">
        <f>(P12/L12)*L18</f>
        <v>641.974455162558</v>
      </c>
      <c r="R18" s="120"/>
      <c r="T18" s="120">
        <f>(T12/P12)*P18</f>
        <v>635.1336191496963</v>
      </c>
      <c r="V18" s="120"/>
      <c r="X18" s="120">
        <f>(X12/T12)*T18</f>
        <v>622.97213290460877</v>
      </c>
      <c r="Z18" s="120">
        <f>(Z12/X12)*X18</f>
        <v>622.97213290460877</v>
      </c>
      <c r="AA18" s="120">
        <f>Z18</f>
        <v>622.97213290460877</v>
      </c>
      <c r="AB18" s="120">
        <f>AA18</f>
        <v>622.97213290460877</v>
      </c>
    </row>
    <row r="19" spans="4:28" x14ac:dyDescent="0.25">
      <c r="H19" s="120" t="s">
        <v>152</v>
      </c>
      <c r="J19" s="120"/>
      <c r="L19" s="120"/>
      <c r="N19" s="120"/>
      <c r="P19" s="120"/>
      <c r="R19" s="120"/>
      <c r="T19" s="120"/>
      <c r="V19" s="120"/>
      <c r="X19" s="120"/>
      <c r="Z19" s="120"/>
      <c r="AA19" s="120"/>
      <c r="AB19" s="120"/>
    </row>
    <row r="20" spans="4:28" x14ac:dyDescent="0.25">
      <c r="H20" s="120"/>
      <c r="J20" s="120"/>
      <c r="L20" s="120">
        <v>851</v>
      </c>
      <c r="N20" s="120"/>
      <c r="P20" s="120">
        <v>648.70000000000005</v>
      </c>
      <c r="R20" s="120"/>
      <c r="T20" s="120">
        <v>642.5</v>
      </c>
      <c r="V20" s="120"/>
      <c r="X20" s="120">
        <v>631.5</v>
      </c>
      <c r="Z20" s="120">
        <v>631.5</v>
      </c>
      <c r="AA20" s="120">
        <v>631.5</v>
      </c>
      <c r="AB20" s="120">
        <v>631.5</v>
      </c>
    </row>
    <row r="21" spans="4:28" x14ac:dyDescent="0.25">
      <c r="D21" s="165"/>
      <c r="E21" s="165"/>
      <c r="F21" s="165"/>
      <c r="H21" s="120" t="s">
        <v>153</v>
      </c>
      <c r="J21" s="120"/>
      <c r="L21" s="120"/>
      <c r="N21" s="120"/>
      <c r="P21" s="120"/>
      <c r="R21" s="120"/>
      <c r="T21" s="120"/>
      <c r="V21" s="120"/>
      <c r="X21" s="120"/>
      <c r="Z21" s="120"/>
      <c r="AA21" s="120"/>
      <c r="AB21" s="120"/>
    </row>
    <row r="22" spans="4:28" x14ac:dyDescent="0.25">
      <c r="D22" s="165"/>
      <c r="E22" s="165"/>
      <c r="F22" s="165"/>
      <c r="H22" s="120"/>
      <c r="J22" s="120"/>
      <c r="L22" s="120">
        <f>(L20-L18)/L20</f>
        <v>0</v>
      </c>
      <c r="N22" s="120"/>
      <c r="P22" s="120">
        <f t="shared" ref="P22:AB22" si="2">(P20-P18)/P20</f>
        <v>1.03677275126284E-2</v>
      </c>
      <c r="R22" s="120"/>
      <c r="T22" s="120">
        <f t="shared" si="2"/>
        <v>1.1465184202807314E-2</v>
      </c>
      <c r="V22" s="120"/>
      <c r="X22" s="120">
        <f t="shared" si="2"/>
        <v>1.3504144252400997E-2</v>
      </c>
      <c r="Z22" s="120">
        <f t="shared" si="2"/>
        <v>1.3504144252400997E-2</v>
      </c>
      <c r="AA22" s="120">
        <f t="shared" ref="AA22" si="3">(AA20-AA18)/AA20</f>
        <v>1.3504144252400997E-2</v>
      </c>
      <c r="AB22" s="120">
        <f t="shared" si="2"/>
        <v>1.3504144252400997E-2</v>
      </c>
    </row>
    <row r="23" spans="4:28" x14ac:dyDescent="0.25">
      <c r="D23" s="165"/>
      <c r="E23" s="165"/>
      <c r="F23" s="165"/>
    </row>
    <row r="24" spans="4:28" x14ac:dyDescent="0.25">
      <c r="D24" s="165"/>
      <c r="E24" s="165"/>
      <c r="F24" s="165"/>
    </row>
    <row r="25" spans="4:28" x14ac:dyDescent="0.25">
      <c r="D25" s="165"/>
      <c r="E25" s="165"/>
      <c r="F25" s="165"/>
    </row>
    <row r="26" spans="4:28" x14ac:dyDescent="0.25">
      <c r="D26" s="165"/>
      <c r="E26" s="165"/>
      <c r="F26" s="165"/>
    </row>
    <row r="27" spans="4:28" x14ac:dyDescent="0.25">
      <c r="D27" s="165"/>
      <c r="E27" s="165"/>
      <c r="F27" s="165"/>
    </row>
    <row r="28" spans="4:28" x14ac:dyDescent="0.25">
      <c r="D28" s="165"/>
      <c r="E28" s="165"/>
      <c r="F28" s="165"/>
    </row>
    <row r="29" spans="4:28" x14ac:dyDescent="0.25">
      <c r="D29" s="165"/>
      <c r="E29" s="165"/>
      <c r="F29" s="165"/>
    </row>
    <row r="30" spans="4:28" x14ac:dyDescent="0.25">
      <c r="D30" s="165"/>
      <c r="E30" s="165"/>
      <c r="F30" s="165"/>
    </row>
    <row r="31" spans="4:28" x14ac:dyDescent="0.25">
      <c r="D31" s="165"/>
      <c r="E31" s="165"/>
      <c r="F31" s="165"/>
    </row>
    <row r="32" spans="4:28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10.5703125" style="27" bestFit="1" customWidth="1"/>
    <col min="2" max="2" width="8.5703125" style="27" bestFit="1" customWidth="1"/>
    <col min="3" max="3" width="9.140625" style="27"/>
    <col min="4" max="5" width="10.85546875" style="27" bestFit="1" customWidth="1"/>
    <col min="6" max="6" width="15" style="27" customWidth="1"/>
    <col min="7" max="13" width="9.140625" style="27"/>
    <col min="14" max="14" width="36.85546875" style="27" customWidth="1"/>
    <col min="15" max="19" width="9.140625" style="27"/>
    <col min="20" max="20" width="34.28515625" style="27" customWidth="1"/>
    <col min="21" max="16384" width="9.140625" style="27"/>
  </cols>
  <sheetData>
    <row r="1" spans="1:20" ht="75" x14ac:dyDescent="0.25">
      <c r="A1" s="46" t="s">
        <v>1</v>
      </c>
      <c r="B1" s="46" t="s">
        <v>20</v>
      </c>
      <c r="C1" s="46" t="s">
        <v>21</v>
      </c>
      <c r="D1" s="48" t="s">
        <v>45</v>
      </c>
      <c r="E1" s="46" t="s">
        <v>42</v>
      </c>
      <c r="F1" s="46" t="s">
        <v>43</v>
      </c>
    </row>
    <row r="2" spans="1:20" ht="45" x14ac:dyDescent="0.25">
      <c r="A2" s="28" t="s">
        <v>74</v>
      </c>
      <c r="B2" s="28">
        <v>120</v>
      </c>
      <c r="C2" s="71" t="s">
        <v>179</v>
      </c>
      <c r="D2" s="42" t="s">
        <v>180</v>
      </c>
      <c r="E2" s="49" t="s">
        <v>180</v>
      </c>
      <c r="F2" s="38" t="s">
        <v>180</v>
      </c>
    </row>
    <row r="3" spans="1:20" ht="75" x14ac:dyDescent="0.25">
      <c r="N3" s="27" t="s">
        <v>253</v>
      </c>
    </row>
    <row r="4" spans="1:20" ht="240" x14ac:dyDescent="0.25">
      <c r="H4" s="27" t="s">
        <v>254</v>
      </c>
      <c r="J4" s="27" t="s">
        <v>255</v>
      </c>
      <c r="L4" s="27" t="s">
        <v>256</v>
      </c>
      <c r="N4" s="27" t="s">
        <v>257</v>
      </c>
      <c r="P4" s="27" t="s">
        <v>258</v>
      </c>
      <c r="R4" s="27" t="s">
        <v>259</v>
      </c>
      <c r="T4" s="27" t="s">
        <v>260</v>
      </c>
    </row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T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11.7109375" style="27" customWidth="1"/>
    <col min="2" max="2" width="10.85546875" style="27" customWidth="1"/>
    <col min="3" max="3" width="10.5703125" style="27" customWidth="1"/>
    <col min="4" max="4" width="20.28515625" style="27" customWidth="1"/>
    <col min="5" max="5" width="10.42578125" style="27" customWidth="1"/>
    <col min="6" max="6" width="10" style="27" customWidth="1"/>
    <col min="7" max="13" width="9.140625" style="27"/>
    <col min="14" max="14" width="36.85546875" style="27" customWidth="1"/>
    <col min="15" max="19" width="9.140625" style="27"/>
    <col min="20" max="20" width="34.28515625" style="27" customWidth="1"/>
    <col min="21" max="16384" width="9.140625" style="27"/>
  </cols>
  <sheetData>
    <row r="1" spans="1:20" ht="75" x14ac:dyDescent="0.25">
      <c r="A1" s="46" t="s">
        <v>1</v>
      </c>
      <c r="B1" s="46" t="s">
        <v>20</v>
      </c>
      <c r="C1" s="46" t="s">
        <v>21</v>
      </c>
      <c r="D1" s="46" t="s">
        <v>45</v>
      </c>
      <c r="E1" s="46" t="s">
        <v>42</v>
      </c>
      <c r="F1" s="48" t="s">
        <v>43</v>
      </c>
    </row>
    <row r="2" spans="1:20" ht="45" x14ac:dyDescent="0.25">
      <c r="A2" s="28" t="s">
        <v>74</v>
      </c>
      <c r="B2" s="28">
        <v>120</v>
      </c>
      <c r="C2" s="42" t="s">
        <v>181</v>
      </c>
      <c r="D2" s="42" t="s">
        <v>182</v>
      </c>
      <c r="E2" s="38" t="s">
        <v>182</v>
      </c>
      <c r="F2" s="49" t="s">
        <v>182</v>
      </c>
    </row>
    <row r="3" spans="1:20" ht="75" x14ac:dyDescent="0.25">
      <c r="N3" s="27" t="s">
        <v>253</v>
      </c>
    </row>
    <row r="4" spans="1:20" ht="240" x14ac:dyDescent="0.25">
      <c r="H4" s="27" t="s">
        <v>254</v>
      </c>
      <c r="J4" s="27" t="s">
        <v>255</v>
      </c>
      <c r="L4" s="27" t="s">
        <v>256</v>
      </c>
      <c r="N4" s="27" t="s">
        <v>257</v>
      </c>
      <c r="P4" s="27" t="s">
        <v>258</v>
      </c>
      <c r="R4" s="27" t="s">
        <v>259</v>
      </c>
      <c r="T4" s="27" t="s">
        <v>260</v>
      </c>
    </row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FD46"/>
  <sheetViews>
    <sheetView tabSelected="1" workbookViewId="0">
      <selection activeCell="P17" sqref="P17"/>
    </sheetView>
  </sheetViews>
  <sheetFormatPr defaultColWidth="8.85546875" defaultRowHeight="15" x14ac:dyDescent="0.25"/>
  <cols>
    <col min="1" max="1" width="2" style="112" bestFit="1" customWidth="1"/>
    <col min="2" max="2" width="19.42578125" style="27" bestFit="1" customWidth="1"/>
    <col min="3" max="3" width="2" style="112" bestFit="1" customWidth="1"/>
    <col min="4" max="4" width="10.28515625" style="27" customWidth="1"/>
    <col min="5" max="5" width="2" style="112" bestFit="1" customWidth="1"/>
    <col min="6" max="6" width="9.140625" style="27"/>
    <col min="7" max="7" width="2" style="112" bestFit="1" customWidth="1"/>
    <col min="8" max="8" width="10.28515625" style="27" customWidth="1"/>
    <col min="9" max="9" width="2" style="112" bestFit="1" customWidth="1"/>
    <col min="10" max="10" width="10" style="27" customWidth="1"/>
    <col min="11" max="11" width="2" style="112" bestFit="1" customWidth="1"/>
    <col min="12" max="12" width="12.7109375" style="27" customWidth="1"/>
    <col min="13" max="13" width="2" style="112" bestFit="1" customWidth="1"/>
    <col min="14" max="14" width="36.85546875" style="27" customWidth="1"/>
    <col min="15" max="15" width="2" style="112" bestFit="1" customWidth="1"/>
    <col min="16" max="16" width="9.5703125" style="27" customWidth="1"/>
    <col min="17" max="17" width="2" style="112" bestFit="1" customWidth="1"/>
    <col min="18" max="18" width="9.140625" style="27"/>
    <col min="19" max="19" width="2" style="112" bestFit="1" customWidth="1"/>
    <col min="20" max="20" width="34.28515625" style="27" customWidth="1"/>
    <col min="21" max="21" width="2" style="112" bestFit="1" customWidth="1"/>
    <col min="22" max="22" width="16.85546875" style="120" customWidth="1"/>
    <col min="23" max="16384" width="8.85546875" style="27"/>
  </cols>
  <sheetData>
    <row r="1" spans="1:16384" ht="45" x14ac:dyDescent="0.25">
      <c r="A1" s="112" t="s">
        <v>131</v>
      </c>
      <c r="B1" s="46" t="s">
        <v>0</v>
      </c>
      <c r="C1" s="112" t="s">
        <v>131</v>
      </c>
      <c r="D1" s="46" t="s">
        <v>252</v>
      </c>
      <c r="E1" s="112" t="s">
        <v>131</v>
      </c>
      <c r="F1" s="46" t="s">
        <v>20</v>
      </c>
      <c r="G1" s="112" t="s">
        <v>131</v>
      </c>
      <c r="H1" s="46" t="s">
        <v>22</v>
      </c>
      <c r="I1" s="112" t="s">
        <v>131</v>
      </c>
      <c r="J1" s="46" t="s">
        <v>23</v>
      </c>
      <c r="K1" s="112" t="s">
        <v>131</v>
      </c>
      <c r="L1" s="46" t="s">
        <v>44</v>
      </c>
      <c r="M1" s="112" t="s">
        <v>131</v>
      </c>
      <c r="N1" s="46" t="s">
        <v>27</v>
      </c>
      <c r="O1" s="112" t="s">
        <v>131</v>
      </c>
      <c r="P1" s="46" t="s">
        <v>26</v>
      </c>
      <c r="Q1" s="112" t="s">
        <v>131</v>
      </c>
      <c r="R1" s="46" t="s">
        <v>24</v>
      </c>
      <c r="S1" s="112" t="s">
        <v>131</v>
      </c>
      <c r="T1" s="46" t="s">
        <v>4</v>
      </c>
      <c r="U1" s="112" t="s">
        <v>131</v>
      </c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131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/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75" x14ac:dyDescent="0.25">
      <c r="A3" s="112" t="s">
        <v>131</v>
      </c>
      <c r="B3" s="28" t="s">
        <v>25</v>
      </c>
      <c r="C3" s="112" t="s">
        <v>131</v>
      </c>
      <c r="D3" s="28">
        <v>30</v>
      </c>
      <c r="E3" s="112" t="s">
        <v>131</v>
      </c>
      <c r="F3" s="28">
        <v>570</v>
      </c>
      <c r="G3" s="120" t="s">
        <v>157</v>
      </c>
      <c r="H3" s="86" t="s">
        <v>199</v>
      </c>
      <c r="I3" s="120" t="s">
        <v>159</v>
      </c>
      <c r="J3" s="38" t="s">
        <v>200</v>
      </c>
      <c r="K3" s="120" t="s">
        <v>178</v>
      </c>
      <c r="L3" s="71" t="s">
        <v>201</v>
      </c>
      <c r="M3" s="120" t="s">
        <v>159</v>
      </c>
      <c r="N3" s="38" t="s">
        <v>253</v>
      </c>
      <c r="O3" s="120" t="s">
        <v>159</v>
      </c>
      <c r="P3" s="38" t="s">
        <v>156</v>
      </c>
      <c r="Q3" s="120" t="s">
        <v>159</v>
      </c>
      <c r="R3" s="38" t="s">
        <v>197</v>
      </c>
      <c r="S3" s="120" t="s">
        <v>159</v>
      </c>
      <c r="T3" s="38" t="s">
        <v>198</v>
      </c>
      <c r="U3" s="120" t="s">
        <v>161</v>
      </c>
    </row>
    <row r="4" spans="1:16384" ht="240" x14ac:dyDescent="0.25">
      <c r="H4" s="27" t="s">
        <v>254</v>
      </c>
      <c r="J4" s="27" t="s">
        <v>255</v>
      </c>
      <c r="L4" s="27" t="s">
        <v>256</v>
      </c>
      <c r="N4" s="27" t="s">
        <v>257</v>
      </c>
      <c r="P4" s="27" t="s">
        <v>258</v>
      </c>
      <c r="R4" s="27" t="s">
        <v>259</v>
      </c>
      <c r="T4" s="27" t="s">
        <v>260</v>
      </c>
    </row>
    <row r="7" spans="1:16384" x14ac:dyDescent="0.25">
      <c r="B7" s="27" t="s">
        <v>141</v>
      </c>
    </row>
    <row r="21" spans="4:6" x14ac:dyDescent="0.25">
      <c r="D21" s="160"/>
      <c r="E21" s="160"/>
      <c r="F21" s="160"/>
    </row>
    <row r="22" spans="4:6" x14ac:dyDescent="0.25">
      <c r="D22" s="160"/>
      <c r="E22" s="160"/>
      <c r="F22" s="160"/>
    </row>
    <row r="23" spans="4:6" x14ac:dyDescent="0.25">
      <c r="D23" s="160"/>
      <c r="E23" s="160"/>
      <c r="F23" s="160"/>
    </row>
    <row r="24" spans="4:6" x14ac:dyDescent="0.25">
      <c r="D24" s="160"/>
      <c r="E24" s="160"/>
      <c r="F24" s="160"/>
    </row>
    <row r="25" spans="4:6" x14ac:dyDescent="0.25">
      <c r="D25" s="160"/>
      <c r="E25" s="160"/>
      <c r="F25" s="160"/>
    </row>
    <row r="26" spans="4:6" x14ac:dyDescent="0.25">
      <c r="D26" s="160"/>
      <c r="E26" s="160"/>
      <c r="F26" s="160"/>
    </row>
    <row r="27" spans="4:6" x14ac:dyDescent="0.25">
      <c r="D27" s="160"/>
      <c r="E27" s="160"/>
      <c r="F27" s="160"/>
    </row>
    <row r="28" spans="4:6" x14ac:dyDescent="0.25">
      <c r="D28" s="160"/>
      <c r="E28" s="160"/>
      <c r="F28" s="160"/>
    </row>
    <row r="29" spans="4:6" x14ac:dyDescent="0.25">
      <c r="D29" s="160"/>
      <c r="E29" s="160"/>
      <c r="F29" s="160"/>
    </row>
    <row r="30" spans="4:6" x14ac:dyDescent="0.25">
      <c r="D30" s="160"/>
      <c r="E30" s="160"/>
      <c r="F30" s="160"/>
    </row>
    <row r="31" spans="4:6" x14ac:dyDescent="0.25">
      <c r="D31" s="160"/>
      <c r="E31" s="160"/>
      <c r="F31" s="160"/>
    </row>
    <row r="32" spans="4:6" x14ac:dyDescent="0.25">
      <c r="D32" s="160"/>
      <c r="E32" s="160"/>
      <c r="F32" s="160"/>
    </row>
    <row r="33" spans="4:6" x14ac:dyDescent="0.25">
      <c r="D33" s="160"/>
      <c r="E33" s="160"/>
      <c r="F33" s="160"/>
    </row>
    <row r="34" spans="4:6" x14ac:dyDescent="0.25">
      <c r="D34" s="160"/>
      <c r="E34" s="160"/>
      <c r="F34" s="160"/>
    </row>
    <row r="35" spans="4:6" x14ac:dyDescent="0.25">
      <c r="D35" s="160"/>
      <c r="E35" s="160"/>
      <c r="F35" s="160"/>
    </row>
    <row r="36" spans="4:6" x14ac:dyDescent="0.25">
      <c r="D36" s="160"/>
      <c r="E36" s="160"/>
      <c r="F36" s="160"/>
    </row>
    <row r="37" spans="4:6" x14ac:dyDescent="0.25">
      <c r="D37" s="160"/>
      <c r="E37" s="160"/>
      <c r="F37" s="160"/>
    </row>
    <row r="38" spans="4:6" x14ac:dyDescent="0.25">
      <c r="D38" s="160"/>
      <c r="E38" s="160"/>
      <c r="F38" s="160"/>
    </row>
    <row r="39" spans="4:6" x14ac:dyDescent="0.25">
      <c r="D39" s="160"/>
      <c r="E39" s="160"/>
      <c r="F39" s="160"/>
    </row>
    <row r="40" spans="4:6" x14ac:dyDescent="0.25">
      <c r="D40" s="160"/>
      <c r="E40" s="160"/>
      <c r="F40" s="160"/>
    </row>
    <row r="41" spans="4:6" x14ac:dyDescent="0.25">
      <c r="D41" s="160"/>
      <c r="E41" s="160"/>
      <c r="F41" s="160"/>
    </row>
    <row r="42" spans="4:6" x14ac:dyDescent="0.25">
      <c r="D42" s="160"/>
      <c r="E42" s="160"/>
      <c r="F42" s="160"/>
    </row>
    <row r="43" spans="4:6" x14ac:dyDescent="0.25">
      <c r="D43" s="160"/>
      <c r="E43" s="160"/>
      <c r="F43" s="160"/>
    </row>
    <row r="44" spans="4:6" x14ac:dyDescent="0.25">
      <c r="D44" s="160"/>
      <c r="E44" s="160"/>
      <c r="F44" s="160"/>
    </row>
    <row r="45" spans="4:6" x14ac:dyDescent="0.25">
      <c r="D45" s="160"/>
      <c r="E45" s="160"/>
      <c r="F45" s="160"/>
    </row>
    <row r="46" spans="4:6" x14ac:dyDescent="0.25">
      <c r="D46" s="160"/>
      <c r="E46" s="160"/>
      <c r="F46" s="160"/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D46"/>
  <sheetViews>
    <sheetView tabSelected="1" workbookViewId="0">
      <selection activeCell="P17" sqref="P17"/>
    </sheetView>
  </sheetViews>
  <sheetFormatPr defaultRowHeight="15" x14ac:dyDescent="0.25"/>
  <cols>
    <col min="1" max="1" width="2" style="120" bestFit="1" customWidth="1"/>
    <col min="2" max="2" width="27.42578125" bestFit="1" customWidth="1"/>
    <col min="3" max="3" width="2" style="120" bestFit="1" customWidth="1"/>
    <col min="4" max="4" width="10.28515625" bestFit="1" customWidth="1"/>
    <col min="5" max="5" width="2" style="120" bestFit="1" customWidth="1"/>
    <col min="6" max="6" width="17.28515625" customWidth="1"/>
    <col min="7" max="7" width="2" style="120" bestFit="1" customWidth="1"/>
    <col min="8" max="8" width="21.7109375" customWidth="1"/>
    <col min="9" max="9" width="2" style="120" bestFit="1" customWidth="1"/>
    <col min="10" max="10" width="13.28515625" customWidth="1"/>
    <col min="11" max="11" width="2" style="120" bestFit="1" customWidth="1"/>
    <col min="12" max="12" width="15.28515625" customWidth="1"/>
    <col min="13" max="13" width="2" style="120" bestFit="1" customWidth="1"/>
    <col min="14" max="14" width="36.85546875" customWidth="1"/>
    <col min="15" max="15" width="2" style="120" bestFit="1" customWidth="1"/>
    <col min="16" max="16" width="16.42578125" customWidth="1"/>
    <col min="17" max="17" width="2" style="120" bestFit="1" customWidth="1"/>
    <col min="18" max="18" width="14.7109375" customWidth="1"/>
    <col min="19" max="19" width="2" style="120" bestFit="1" customWidth="1"/>
    <col min="20" max="20" width="34.28515625" customWidth="1"/>
    <col min="21" max="21" width="2" style="120" bestFit="1" customWidth="1"/>
    <col min="22" max="22" width="16.140625" customWidth="1"/>
    <col min="23" max="23" width="2" style="120" bestFit="1" customWidth="1"/>
  </cols>
  <sheetData>
    <row r="1" spans="1:16384" ht="48" customHeight="1" x14ac:dyDescent="0.25">
      <c r="A1" s="120" t="s">
        <v>131</v>
      </c>
      <c r="B1" s="62" t="s">
        <v>58</v>
      </c>
      <c r="C1" s="120" t="s">
        <v>131</v>
      </c>
      <c r="D1" s="62" t="s">
        <v>1</v>
      </c>
      <c r="E1" s="120" t="s">
        <v>131</v>
      </c>
      <c r="F1" s="63" t="s">
        <v>269</v>
      </c>
      <c r="G1" s="120" t="s">
        <v>131</v>
      </c>
      <c r="H1" s="63" t="s">
        <v>20</v>
      </c>
      <c r="I1" s="120" t="s">
        <v>131</v>
      </c>
      <c r="J1" s="64" t="s">
        <v>183</v>
      </c>
      <c r="K1" s="120" t="s">
        <v>131</v>
      </c>
      <c r="L1" s="65" t="s">
        <v>61</v>
      </c>
      <c r="M1" s="120" t="s">
        <v>131</v>
      </c>
      <c r="N1" s="65" t="s">
        <v>184</v>
      </c>
      <c r="O1" s="120" t="s">
        <v>131</v>
      </c>
      <c r="P1" s="65" t="s">
        <v>185</v>
      </c>
      <c r="Q1" s="120" t="s">
        <v>131</v>
      </c>
      <c r="R1" s="65" t="s">
        <v>186</v>
      </c>
      <c r="S1" s="120" t="s">
        <v>131</v>
      </c>
      <c r="T1" s="69" t="s">
        <v>26</v>
      </c>
      <c r="U1" s="120" t="s">
        <v>131</v>
      </c>
      <c r="V1" s="69" t="s">
        <v>62</v>
      </c>
      <c r="W1" s="120" t="s">
        <v>131</v>
      </c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131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 t="s">
        <v>132</v>
      </c>
      <c r="W2" s="120" t="s">
        <v>131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35" x14ac:dyDescent="0.25">
      <c r="A3" s="120" t="s">
        <v>131</v>
      </c>
      <c r="B3" s="66" t="s">
        <v>63</v>
      </c>
      <c r="C3" s="120" t="s">
        <v>131</v>
      </c>
      <c r="D3" s="66" t="s">
        <v>228</v>
      </c>
      <c r="E3" s="120" t="s">
        <v>131</v>
      </c>
      <c r="F3" s="67">
        <v>0</v>
      </c>
      <c r="G3" s="120" t="s">
        <v>131</v>
      </c>
      <c r="H3" s="67">
        <v>120</v>
      </c>
      <c r="I3" s="120" t="s">
        <v>157</v>
      </c>
      <c r="J3" s="86" t="s">
        <v>203</v>
      </c>
      <c r="K3" s="120" t="s">
        <v>178</v>
      </c>
      <c r="L3" s="71" t="s">
        <v>207</v>
      </c>
      <c r="M3" s="120" t="s">
        <v>178</v>
      </c>
      <c r="N3" s="71" t="s">
        <v>253</v>
      </c>
      <c r="O3" s="120" t="s">
        <v>159</v>
      </c>
      <c r="P3" s="68" t="s">
        <v>204</v>
      </c>
      <c r="Q3" s="120" t="s">
        <v>159</v>
      </c>
      <c r="R3" s="105" t="s">
        <v>207</v>
      </c>
      <c r="S3" s="120" t="s">
        <v>159</v>
      </c>
      <c r="T3" s="68" t="s">
        <v>205</v>
      </c>
      <c r="U3" s="120" t="s">
        <v>159</v>
      </c>
      <c r="V3" s="68" t="s">
        <v>206</v>
      </c>
      <c r="W3" s="120" t="s">
        <v>161</v>
      </c>
    </row>
    <row r="4" spans="1:16384" ht="165" x14ac:dyDescent="0.25">
      <c r="B4" s="61"/>
      <c r="D4" s="61"/>
      <c r="F4" s="61"/>
      <c r="H4" s="61" t="s">
        <v>254</v>
      </c>
      <c r="J4" s="70" t="s">
        <v>255</v>
      </c>
      <c r="L4" s="61" t="s">
        <v>256</v>
      </c>
      <c r="N4" s="61" t="s">
        <v>257</v>
      </c>
      <c r="P4" s="61" t="s">
        <v>258</v>
      </c>
      <c r="R4" s="61" t="s">
        <v>259</v>
      </c>
      <c r="T4" s="61" t="s">
        <v>260</v>
      </c>
      <c r="V4" s="61"/>
    </row>
    <row r="8" spans="1:16384" x14ac:dyDescent="0.25">
      <c r="B8" t="s">
        <v>134</v>
      </c>
    </row>
    <row r="9" spans="1:16384" x14ac:dyDescent="0.25">
      <c r="B9" t="s">
        <v>202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FD46"/>
  <sheetViews>
    <sheetView tabSelected="1" zoomScale="90" zoomScaleNormal="90" workbookViewId="0">
      <selection activeCell="P17" sqref="P17"/>
    </sheetView>
  </sheetViews>
  <sheetFormatPr defaultRowHeight="15" x14ac:dyDescent="0.25"/>
  <cols>
    <col min="1" max="1" width="2" style="120" bestFit="1" customWidth="1"/>
    <col min="2" max="2" width="18.140625" customWidth="1"/>
    <col min="3" max="3" width="2" style="120" bestFit="1" customWidth="1"/>
    <col min="4" max="4" width="10.28515625" customWidth="1"/>
    <col min="5" max="5" width="2" style="120" bestFit="1" customWidth="1"/>
    <col min="6" max="6" width="15.28515625" customWidth="1"/>
    <col min="7" max="7" width="2" style="120" bestFit="1" customWidth="1"/>
    <col min="9" max="9" width="2" style="120" bestFit="1" customWidth="1"/>
    <col min="10" max="10" width="12.28515625" customWidth="1"/>
    <col min="11" max="11" width="2" style="120" bestFit="1" customWidth="1"/>
    <col min="12" max="12" width="21.7109375" customWidth="1"/>
    <col min="13" max="13" width="2" style="120" bestFit="1" customWidth="1"/>
    <col min="14" max="14" width="36.85546875" customWidth="1"/>
    <col min="15" max="15" width="2" style="120" bestFit="1" customWidth="1"/>
    <col min="16" max="16" width="23" customWidth="1"/>
    <col min="17" max="17" width="2" style="120" bestFit="1" customWidth="1"/>
    <col min="18" max="18" width="23.85546875" customWidth="1"/>
    <col min="19" max="19" width="2" style="120" bestFit="1" customWidth="1"/>
    <col min="20" max="20" width="34.28515625" customWidth="1"/>
    <col min="21" max="21" width="2" style="120" bestFit="1" customWidth="1"/>
    <col min="22" max="22" width="23" customWidth="1"/>
    <col min="23" max="23" width="2" style="120" bestFit="1" customWidth="1"/>
  </cols>
  <sheetData>
    <row r="1" spans="1:16384" ht="45" x14ac:dyDescent="0.25">
      <c r="A1" s="120" t="s">
        <v>131</v>
      </c>
      <c r="B1" s="78" t="s">
        <v>58</v>
      </c>
      <c r="C1" s="120" t="s">
        <v>131</v>
      </c>
      <c r="D1" s="78" t="s">
        <v>1</v>
      </c>
      <c r="E1" s="120" t="s">
        <v>131</v>
      </c>
      <c r="F1" s="79" t="s">
        <v>252</v>
      </c>
      <c r="G1" s="120" t="s">
        <v>131</v>
      </c>
      <c r="H1" s="79" t="s">
        <v>20</v>
      </c>
      <c r="I1" s="120" t="s">
        <v>131</v>
      </c>
      <c r="J1" s="73" t="s">
        <v>187</v>
      </c>
      <c r="K1" s="120" t="s">
        <v>131</v>
      </c>
      <c r="L1" s="74" t="s">
        <v>61</v>
      </c>
      <c r="M1" s="120" t="s">
        <v>131</v>
      </c>
      <c r="N1" s="74" t="s">
        <v>184</v>
      </c>
      <c r="O1" s="120" t="s">
        <v>131</v>
      </c>
      <c r="P1" s="74" t="s">
        <v>185</v>
      </c>
      <c r="Q1" s="120" t="s">
        <v>131</v>
      </c>
      <c r="R1" s="74" t="s">
        <v>186</v>
      </c>
      <c r="S1" s="120" t="s">
        <v>131</v>
      </c>
      <c r="T1" s="76" t="s">
        <v>26</v>
      </c>
      <c r="U1" s="120" t="s">
        <v>131</v>
      </c>
      <c r="V1" s="76" t="s">
        <v>233</v>
      </c>
      <c r="W1" s="120" t="s">
        <v>131</v>
      </c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131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 t="s">
        <v>132</v>
      </c>
      <c r="W2" s="120" t="s">
        <v>131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73.900000000000006" customHeight="1" x14ac:dyDescent="0.25">
      <c r="A3" s="120" t="s">
        <v>131</v>
      </c>
      <c r="B3" s="75" t="s">
        <v>64</v>
      </c>
      <c r="C3" s="120" t="s">
        <v>131</v>
      </c>
      <c r="D3" s="75" t="s">
        <v>270</v>
      </c>
      <c r="E3" s="120" t="s">
        <v>131</v>
      </c>
      <c r="F3" s="75">
        <v>0</v>
      </c>
      <c r="G3" s="120" t="s">
        <v>131</v>
      </c>
      <c r="H3" s="75">
        <v>120</v>
      </c>
      <c r="I3" s="120" t="s">
        <v>191</v>
      </c>
      <c r="J3" s="89" t="s">
        <v>212</v>
      </c>
      <c r="K3" s="120" t="s">
        <v>178</v>
      </c>
      <c r="L3" s="89" t="s">
        <v>216</v>
      </c>
      <c r="M3" s="120" t="s">
        <v>178</v>
      </c>
      <c r="N3" s="89" t="s">
        <v>253</v>
      </c>
      <c r="O3" s="120" t="s">
        <v>159</v>
      </c>
      <c r="P3" s="80" t="s">
        <v>213</v>
      </c>
      <c r="Q3" s="120" t="s">
        <v>159</v>
      </c>
      <c r="R3" s="80" t="s">
        <v>215</v>
      </c>
      <c r="S3" s="120" t="s">
        <v>159</v>
      </c>
      <c r="T3" s="80" t="s">
        <v>214</v>
      </c>
      <c r="U3" s="120" t="s">
        <v>159</v>
      </c>
      <c r="V3" s="80" t="s">
        <v>235</v>
      </c>
      <c r="W3" s="120" t="s">
        <v>161</v>
      </c>
    </row>
    <row r="4" spans="1:16384" ht="72.599999999999994" customHeight="1" x14ac:dyDescent="0.25">
      <c r="B4" s="72"/>
      <c r="D4" s="72"/>
      <c r="F4" s="72"/>
      <c r="H4" s="72" t="s">
        <v>254</v>
      </c>
      <c r="J4" s="72" t="s">
        <v>255</v>
      </c>
      <c r="L4" s="72" t="s">
        <v>256</v>
      </c>
      <c r="N4" s="72" t="s">
        <v>257</v>
      </c>
      <c r="P4" s="72" t="s">
        <v>258</v>
      </c>
      <c r="R4" s="72" t="s">
        <v>259</v>
      </c>
      <c r="T4" s="77" t="s">
        <v>260</v>
      </c>
      <c r="V4" s="72"/>
    </row>
    <row r="7" spans="1:16384" x14ac:dyDescent="0.25">
      <c r="B7" t="s">
        <v>210</v>
      </c>
    </row>
    <row r="8" spans="1:16384" x14ac:dyDescent="0.25">
      <c r="B8" t="s">
        <v>211</v>
      </c>
    </row>
    <row r="9" spans="1:16384" x14ac:dyDescent="0.25">
      <c r="B9" t="s">
        <v>208</v>
      </c>
    </row>
    <row r="10" spans="1:16384" x14ac:dyDescent="0.25">
      <c r="B10" t="s">
        <v>209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46"/>
  <sheetViews>
    <sheetView tabSelected="1" workbookViewId="0">
      <selection activeCell="P17" sqref="P17"/>
    </sheetView>
  </sheetViews>
  <sheetFormatPr defaultRowHeight="15" x14ac:dyDescent="0.25"/>
  <cols>
    <col min="1" max="1" width="2" style="120" bestFit="1" customWidth="1"/>
    <col min="2" max="2" width="18.28515625" bestFit="1" customWidth="1"/>
    <col min="3" max="3" width="2" style="120" bestFit="1" customWidth="1"/>
    <col min="4" max="4" width="3.5703125" customWidth="1"/>
    <col min="5" max="5" width="3.7109375" customWidth="1"/>
    <col min="6" max="6" width="4" customWidth="1"/>
    <col min="7" max="7" width="2" style="120" bestFit="1" customWidth="1"/>
    <col min="8" max="8" width="9.85546875" customWidth="1"/>
    <col min="9" max="9" width="2" style="120" bestFit="1" customWidth="1"/>
    <col min="10" max="10" width="16.28515625" customWidth="1"/>
    <col min="11" max="11" width="2" style="120" bestFit="1" customWidth="1"/>
    <col min="12" max="12" width="19.28515625" customWidth="1"/>
    <col min="13" max="13" width="2" style="120" bestFit="1" customWidth="1"/>
    <col min="14" max="14" width="36.85546875" customWidth="1"/>
    <col min="15" max="15" width="2" style="120" bestFit="1" customWidth="1"/>
    <col min="16" max="16" width="20.42578125" customWidth="1"/>
    <col min="17" max="17" width="2" style="120" bestFit="1" customWidth="1"/>
    <col min="18" max="18" width="18.140625" customWidth="1"/>
    <col min="19" max="19" width="2" style="120" bestFit="1" customWidth="1"/>
    <col min="20" max="20" width="34.28515625" customWidth="1"/>
    <col min="21" max="21" width="2" style="120" bestFit="1" customWidth="1"/>
    <col min="22" max="22" width="16.28515625" customWidth="1"/>
    <col min="23" max="23" width="2" style="120" bestFit="1" customWidth="1"/>
    <col min="24" max="24" width="15.42578125" customWidth="1"/>
    <col min="25" max="25" width="2" style="120" bestFit="1" customWidth="1"/>
    <col min="26" max="26" width="20.140625" customWidth="1"/>
    <col min="27" max="27" width="2" style="120" bestFit="1" customWidth="1"/>
  </cols>
  <sheetData>
    <row r="1" spans="1:16384" ht="60" customHeight="1" x14ac:dyDescent="0.25">
      <c r="A1" s="120" t="s">
        <v>131</v>
      </c>
      <c r="B1" s="84" t="s">
        <v>58</v>
      </c>
      <c r="C1" s="120" t="s">
        <v>131</v>
      </c>
      <c r="D1" s="147" t="s">
        <v>1</v>
      </c>
      <c r="E1" s="147"/>
      <c r="F1" s="147"/>
      <c r="G1" s="120" t="s">
        <v>131</v>
      </c>
      <c r="H1" s="84" t="s">
        <v>269</v>
      </c>
      <c r="I1" s="120" t="s">
        <v>131</v>
      </c>
      <c r="J1" s="84" t="s">
        <v>109</v>
      </c>
      <c r="K1" s="120" t="s">
        <v>131</v>
      </c>
      <c r="L1" s="82" t="s">
        <v>65</v>
      </c>
      <c r="M1" s="120" t="s">
        <v>131</v>
      </c>
      <c r="N1" s="84" t="s">
        <v>166</v>
      </c>
      <c r="O1" s="120" t="s">
        <v>131</v>
      </c>
      <c r="P1" s="84" t="s">
        <v>188</v>
      </c>
      <c r="Q1" s="120" t="s">
        <v>131</v>
      </c>
      <c r="R1" s="84" t="s">
        <v>66</v>
      </c>
      <c r="S1" s="120" t="s">
        <v>131</v>
      </c>
      <c r="T1" s="84" t="s">
        <v>67</v>
      </c>
      <c r="U1" s="120" t="s">
        <v>131</v>
      </c>
      <c r="V1" s="84" t="s">
        <v>6</v>
      </c>
      <c r="W1" s="120" t="s">
        <v>131</v>
      </c>
      <c r="X1" s="84" t="s">
        <v>68</v>
      </c>
      <c r="Y1" s="120" t="s">
        <v>131</v>
      </c>
      <c r="Z1" s="84" t="s">
        <v>69</v>
      </c>
      <c r="AA1" s="120" t="s">
        <v>131</v>
      </c>
      <c r="AB1" s="81"/>
      <c r="AC1" s="81"/>
      <c r="AD1" s="81"/>
      <c r="AE1" s="81"/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132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 t="s">
        <v>132</v>
      </c>
      <c r="W2" s="120" t="s">
        <v>131</v>
      </c>
      <c r="X2" s="114" t="s">
        <v>132</v>
      </c>
      <c r="Y2" s="120" t="s">
        <v>131</v>
      </c>
      <c r="Z2" s="114" t="s">
        <v>132</v>
      </c>
      <c r="AA2" s="120" t="s">
        <v>131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90" customHeight="1" x14ac:dyDescent="0.25">
      <c r="A3" s="120" t="s">
        <v>131</v>
      </c>
      <c r="B3" s="85" t="s">
        <v>70</v>
      </c>
      <c r="C3" s="120" t="s">
        <v>131</v>
      </c>
      <c r="D3" s="148" t="s">
        <v>71</v>
      </c>
      <c r="E3" s="148"/>
      <c r="F3" s="148"/>
      <c r="G3" s="120" t="s">
        <v>131</v>
      </c>
      <c r="H3" s="85">
        <v>0</v>
      </c>
      <c r="I3" s="120" t="s">
        <v>131</v>
      </c>
      <c r="J3" s="85">
        <v>120</v>
      </c>
      <c r="K3" s="120" t="s">
        <v>157</v>
      </c>
      <c r="L3" s="86" t="s">
        <v>220</v>
      </c>
      <c r="M3" s="120" t="s">
        <v>159</v>
      </c>
      <c r="N3" s="86" t="s">
        <v>253</v>
      </c>
      <c r="O3" s="120" t="s">
        <v>159</v>
      </c>
      <c r="P3" s="86" t="s">
        <v>221</v>
      </c>
      <c r="Q3" s="120" t="s">
        <v>159</v>
      </c>
      <c r="R3" s="86" t="s">
        <v>222</v>
      </c>
      <c r="S3" s="120" t="s">
        <v>159</v>
      </c>
      <c r="T3" s="86" t="s">
        <v>227</v>
      </c>
      <c r="U3" s="120" t="s">
        <v>159</v>
      </c>
      <c r="V3" s="86" t="s">
        <v>224</v>
      </c>
      <c r="W3" s="120" t="s">
        <v>159</v>
      </c>
      <c r="X3" s="86" t="s">
        <v>223</v>
      </c>
      <c r="Y3" s="120" t="s">
        <v>159</v>
      </c>
      <c r="Z3" s="86" t="s">
        <v>225</v>
      </c>
      <c r="AA3" s="120" t="s">
        <v>161</v>
      </c>
      <c r="AB3" s="81"/>
      <c r="AC3" s="81"/>
      <c r="AD3" s="81"/>
      <c r="AE3" s="81"/>
    </row>
    <row r="4" spans="1:16384" ht="87" customHeight="1" x14ac:dyDescent="0.25">
      <c r="B4" s="81"/>
      <c r="D4" s="81"/>
      <c r="E4" s="81"/>
      <c r="F4" s="81"/>
      <c r="H4" s="81" t="s">
        <v>254</v>
      </c>
      <c r="J4" s="81" t="s">
        <v>255</v>
      </c>
      <c r="L4" s="81" t="s">
        <v>256</v>
      </c>
      <c r="N4" s="83" t="s">
        <v>257</v>
      </c>
      <c r="P4" s="83" t="s">
        <v>258</v>
      </c>
      <c r="R4" s="83" t="s">
        <v>259</v>
      </c>
      <c r="T4" s="120" t="s">
        <v>260</v>
      </c>
      <c r="V4" s="81"/>
      <c r="X4" s="83" t="s">
        <v>72</v>
      </c>
      <c r="Z4" s="83" t="s">
        <v>73</v>
      </c>
      <c r="AB4" s="81"/>
      <c r="AC4" s="81"/>
      <c r="AD4" s="81"/>
      <c r="AE4" s="81"/>
    </row>
    <row r="6" spans="1:16384" x14ac:dyDescent="0.25">
      <c r="B6" s="120" t="s">
        <v>217</v>
      </c>
    </row>
    <row r="7" spans="1:16384" x14ac:dyDescent="0.25">
      <c r="B7" s="115" t="s">
        <v>218</v>
      </c>
    </row>
    <row r="8" spans="1:16384" x14ac:dyDescent="0.25">
      <c r="B8" s="115" t="s">
        <v>226</v>
      </c>
    </row>
    <row r="9" spans="1:16384" x14ac:dyDescent="0.25">
      <c r="B9" s="115" t="s">
        <v>219</v>
      </c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46"/>
  <sheetViews>
    <sheetView tabSelected="1" workbookViewId="0">
      <selection activeCell="P17" sqref="P17"/>
    </sheetView>
  </sheetViews>
  <sheetFormatPr defaultRowHeight="15" x14ac:dyDescent="0.25"/>
  <cols>
    <col min="1" max="1" width="2" style="120" bestFit="1" customWidth="1"/>
    <col min="2" max="2" width="19.85546875" customWidth="1"/>
    <col min="3" max="3" width="2" style="120" bestFit="1" customWidth="1"/>
    <col min="4" max="4" width="10.7109375" customWidth="1"/>
    <col min="5" max="5" width="2" style="120" bestFit="1" customWidth="1"/>
    <col min="6" max="6" width="14.42578125" customWidth="1"/>
    <col min="7" max="7" width="2" style="120" bestFit="1" customWidth="1"/>
    <col min="8" max="8" width="21" customWidth="1"/>
    <col min="9" max="9" width="2" style="120" bestFit="1" customWidth="1"/>
    <col min="10" max="10" width="28.85546875" bestFit="1" customWidth="1"/>
    <col min="11" max="11" width="2" style="120" bestFit="1" customWidth="1"/>
    <col min="12" max="12" width="16.85546875" bestFit="1" customWidth="1"/>
    <col min="13" max="13" width="2" style="120" bestFit="1" customWidth="1"/>
    <col min="14" max="14" width="36.85546875" customWidth="1"/>
    <col min="15" max="15" width="2" style="120" bestFit="1" customWidth="1"/>
    <col min="16" max="16" width="18.42578125" bestFit="1" customWidth="1"/>
    <col min="17" max="17" width="2" style="120" bestFit="1" customWidth="1"/>
    <col min="18" max="18" width="18.85546875" bestFit="1" customWidth="1"/>
    <col min="19" max="19" width="2" style="120" bestFit="1" customWidth="1"/>
    <col min="20" max="20" width="34.28515625" customWidth="1"/>
    <col min="21" max="21" width="2" style="120" bestFit="1" customWidth="1"/>
    <col min="22" max="22" width="20.140625" bestFit="1" customWidth="1"/>
    <col min="23" max="23" width="2" style="120" bestFit="1" customWidth="1"/>
  </cols>
  <sheetData>
    <row r="1" spans="1:16384" ht="45" x14ac:dyDescent="0.25">
      <c r="A1" s="120" t="s">
        <v>131</v>
      </c>
      <c r="B1" s="78" t="s">
        <v>1</v>
      </c>
      <c r="C1" s="120" t="s">
        <v>131</v>
      </c>
      <c r="D1" s="73" t="s">
        <v>252</v>
      </c>
      <c r="E1" s="120" t="s">
        <v>131</v>
      </c>
      <c r="F1" s="73" t="s">
        <v>109</v>
      </c>
      <c r="G1" s="120" t="s">
        <v>131</v>
      </c>
      <c r="H1" s="106" t="s">
        <v>187</v>
      </c>
      <c r="I1" s="120" t="s">
        <v>131</v>
      </c>
      <c r="J1" s="107" t="s">
        <v>27</v>
      </c>
      <c r="K1" s="120" t="s">
        <v>131</v>
      </c>
      <c r="L1" s="107" t="s">
        <v>44</v>
      </c>
      <c r="M1" s="120" t="s">
        <v>131</v>
      </c>
      <c r="N1" s="107" t="s">
        <v>61</v>
      </c>
      <c r="O1" s="120" t="s">
        <v>131</v>
      </c>
      <c r="P1" s="107" t="s">
        <v>167</v>
      </c>
      <c r="Q1" s="120" t="s">
        <v>131</v>
      </c>
      <c r="R1" s="76" t="s">
        <v>26</v>
      </c>
      <c r="S1" s="120" t="s">
        <v>131</v>
      </c>
      <c r="T1" s="76" t="s">
        <v>110</v>
      </c>
      <c r="U1" s="120" t="s">
        <v>131</v>
      </c>
      <c r="V1" s="76" t="s">
        <v>76</v>
      </c>
      <c r="W1" s="120" t="s">
        <v>131</v>
      </c>
    </row>
    <row r="2" spans="1:16384" s="120" customFormat="1" x14ac:dyDescent="0.25">
      <c r="A2" s="120" t="s">
        <v>131</v>
      </c>
      <c r="B2" s="114" t="s">
        <v>132</v>
      </c>
      <c r="C2" s="120" t="s">
        <v>131</v>
      </c>
      <c r="D2" s="114" t="s">
        <v>132</v>
      </c>
      <c r="E2" s="114" t="s">
        <v>131</v>
      </c>
      <c r="F2" s="114" t="s">
        <v>132</v>
      </c>
      <c r="G2" s="120" t="s">
        <v>131</v>
      </c>
      <c r="H2" s="114" t="s">
        <v>132</v>
      </c>
      <c r="I2" s="120" t="s">
        <v>131</v>
      </c>
      <c r="J2" s="114" t="s">
        <v>132</v>
      </c>
      <c r="K2" s="120" t="s">
        <v>131</v>
      </c>
      <c r="L2" s="114" t="s">
        <v>132</v>
      </c>
      <c r="M2" s="120" t="s">
        <v>131</v>
      </c>
      <c r="N2" s="114" t="s">
        <v>132</v>
      </c>
      <c r="O2" s="120" t="s">
        <v>131</v>
      </c>
      <c r="P2" s="114" t="s">
        <v>132</v>
      </c>
      <c r="Q2" s="120" t="s">
        <v>131</v>
      </c>
      <c r="R2" s="114" t="s">
        <v>132</v>
      </c>
      <c r="S2" s="120" t="s">
        <v>131</v>
      </c>
      <c r="T2" s="114" t="s">
        <v>132</v>
      </c>
      <c r="U2" s="120" t="s">
        <v>131</v>
      </c>
      <c r="V2" s="114" t="s">
        <v>132</v>
      </c>
      <c r="W2" s="120" t="s">
        <v>131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5" x14ac:dyDescent="0.25">
      <c r="A3" s="120" t="s">
        <v>131</v>
      </c>
      <c r="B3" s="75" t="s">
        <v>111</v>
      </c>
      <c r="C3" s="120" t="s">
        <v>131</v>
      </c>
      <c r="D3" s="67">
        <v>30</v>
      </c>
      <c r="E3" s="120" t="s">
        <v>131</v>
      </c>
      <c r="F3" s="67">
        <v>35</v>
      </c>
      <c r="G3" s="120" t="s">
        <v>157</v>
      </c>
      <c r="H3" s="80">
        <v>0</v>
      </c>
      <c r="I3" s="120" t="s">
        <v>159</v>
      </c>
      <c r="J3" s="80" t="s">
        <v>112</v>
      </c>
      <c r="K3" s="120" t="s">
        <v>159</v>
      </c>
      <c r="L3" s="80" t="s">
        <v>112</v>
      </c>
      <c r="M3" s="120" t="s">
        <v>160</v>
      </c>
      <c r="N3" s="96" t="s">
        <v>253</v>
      </c>
      <c r="O3" s="120" t="s">
        <v>160</v>
      </c>
      <c r="P3" s="96">
        <v>0</v>
      </c>
      <c r="Q3" s="120" t="s">
        <v>160</v>
      </c>
      <c r="R3" s="96">
        <v>0</v>
      </c>
      <c r="S3" s="120" t="s">
        <v>160</v>
      </c>
      <c r="T3" s="96" t="s">
        <v>234</v>
      </c>
      <c r="U3" s="120" t="s">
        <v>160</v>
      </c>
      <c r="V3" s="96">
        <v>0</v>
      </c>
      <c r="W3" s="120" t="s">
        <v>161</v>
      </c>
    </row>
    <row r="4" spans="1:16384" ht="120" x14ac:dyDescent="0.25">
      <c r="A4" s="120" t="s">
        <v>131</v>
      </c>
      <c r="B4" s="75" t="s">
        <v>126</v>
      </c>
      <c r="C4" s="120" t="s">
        <v>131</v>
      </c>
      <c r="D4" s="67">
        <v>40</v>
      </c>
      <c r="E4" s="120" t="s">
        <v>131</v>
      </c>
      <c r="F4" s="67" t="s">
        <v>127</v>
      </c>
      <c r="G4" s="120" t="s">
        <v>157</v>
      </c>
      <c r="H4" s="80" t="s">
        <v>254</v>
      </c>
      <c r="I4" s="120" t="s">
        <v>159</v>
      </c>
      <c r="J4" s="80" t="s">
        <v>255</v>
      </c>
      <c r="K4" s="120" t="s">
        <v>159</v>
      </c>
      <c r="L4" s="80" t="s">
        <v>256</v>
      </c>
      <c r="M4" s="120" t="s">
        <v>178</v>
      </c>
      <c r="N4" s="89" t="s">
        <v>257</v>
      </c>
      <c r="O4" s="120" t="s">
        <v>159</v>
      </c>
      <c r="P4" s="80" t="s">
        <v>258</v>
      </c>
      <c r="Q4" s="120" t="s">
        <v>159</v>
      </c>
      <c r="R4" s="80" t="s">
        <v>259</v>
      </c>
      <c r="S4" s="120" t="s">
        <v>159</v>
      </c>
      <c r="T4" s="80" t="s">
        <v>260</v>
      </c>
      <c r="U4" s="120" t="s">
        <v>160</v>
      </c>
      <c r="V4" s="96" t="s">
        <v>261</v>
      </c>
      <c r="W4" s="120" t="s">
        <v>161</v>
      </c>
    </row>
    <row r="5" spans="1:16384" ht="120" x14ac:dyDescent="0.25">
      <c r="A5" s="120" t="s">
        <v>131</v>
      </c>
      <c r="B5" s="75" t="s">
        <v>189</v>
      </c>
      <c r="C5" s="120" t="s">
        <v>131</v>
      </c>
      <c r="D5" s="67">
        <v>40</v>
      </c>
      <c r="E5" s="120" t="s">
        <v>131</v>
      </c>
      <c r="F5" s="67" t="s">
        <v>127</v>
      </c>
      <c r="G5" s="120" t="s">
        <v>157</v>
      </c>
      <c r="H5" s="80" t="s">
        <v>254</v>
      </c>
      <c r="I5" s="120" t="s">
        <v>159</v>
      </c>
      <c r="J5" s="80" t="s">
        <v>262</v>
      </c>
      <c r="K5" s="120" t="s">
        <v>159</v>
      </c>
      <c r="L5" s="80" t="s">
        <v>263</v>
      </c>
      <c r="M5" s="120" t="s">
        <v>178</v>
      </c>
      <c r="N5" s="89" t="s">
        <v>264</v>
      </c>
      <c r="O5" s="120" t="s">
        <v>159</v>
      </c>
      <c r="P5" s="80" t="s">
        <v>265</v>
      </c>
      <c r="Q5" s="120" t="s">
        <v>159</v>
      </c>
      <c r="R5" s="80" t="s">
        <v>266</v>
      </c>
      <c r="S5" s="120" t="s">
        <v>159</v>
      </c>
      <c r="T5" s="80" t="s">
        <v>267</v>
      </c>
      <c r="U5" s="120" t="s">
        <v>160</v>
      </c>
      <c r="V5" s="96" t="s">
        <v>261</v>
      </c>
      <c r="W5" s="120" t="s">
        <v>161</v>
      </c>
    </row>
    <row r="6" spans="1:16384" ht="120" x14ac:dyDescent="0.25">
      <c r="B6" s="81" t="s">
        <v>113</v>
      </c>
      <c r="D6" s="81"/>
      <c r="F6" s="81"/>
      <c r="H6" s="81"/>
      <c r="J6" s="83" t="s">
        <v>114</v>
      </c>
      <c r="L6" s="81"/>
      <c r="N6" s="81"/>
      <c r="P6" s="81"/>
      <c r="R6" s="81"/>
      <c r="T6" s="108" t="s">
        <v>268</v>
      </c>
      <c r="V6" s="81"/>
    </row>
    <row r="7" spans="1:16384" x14ac:dyDescent="0.25">
      <c r="B7" s="81" t="s">
        <v>115</v>
      </c>
      <c r="D7" s="81" t="s">
        <v>229</v>
      </c>
      <c r="F7" s="81"/>
      <c r="H7" s="81"/>
      <c r="J7" s="81"/>
      <c r="L7" s="81"/>
      <c r="N7" s="81"/>
      <c r="P7" s="81"/>
      <c r="R7" s="81"/>
      <c r="T7" s="81"/>
      <c r="V7" s="81"/>
    </row>
    <row r="8" spans="1:16384" x14ac:dyDescent="0.25">
      <c r="B8" s="81" t="s">
        <v>116</v>
      </c>
      <c r="D8" s="81" t="s">
        <v>117</v>
      </c>
      <c r="F8" s="81"/>
      <c r="H8" s="81"/>
      <c r="J8" s="81"/>
      <c r="L8" s="81"/>
      <c r="N8" s="81"/>
      <c r="P8" s="81"/>
      <c r="R8" s="81"/>
      <c r="T8" s="81"/>
      <c r="V8" s="81"/>
    </row>
    <row r="9" spans="1:16384" x14ac:dyDescent="0.25">
      <c r="B9" s="81" t="s">
        <v>118</v>
      </c>
      <c r="D9" s="81" t="s">
        <v>119</v>
      </c>
      <c r="F9" s="81"/>
      <c r="H9" s="81"/>
      <c r="J9" s="81"/>
      <c r="L9" s="81"/>
      <c r="N9" s="81"/>
      <c r="P9" s="81"/>
      <c r="R9" s="81"/>
      <c r="T9" s="81"/>
      <c r="V9" s="81"/>
    </row>
    <row r="10" spans="1:16384" x14ac:dyDescent="0.25">
      <c r="B10" s="81" t="s">
        <v>120</v>
      </c>
      <c r="D10" s="81" t="s">
        <v>121</v>
      </c>
      <c r="F10" s="81"/>
      <c r="H10" s="81"/>
      <c r="J10" s="81"/>
      <c r="L10" s="81"/>
      <c r="N10" s="81"/>
      <c r="P10" s="81"/>
      <c r="R10" s="81"/>
      <c r="T10" s="81"/>
      <c r="V10" s="81"/>
    </row>
    <row r="11" spans="1:16384" x14ac:dyDescent="0.25">
      <c r="B11" s="81" t="s">
        <v>122</v>
      </c>
      <c r="D11" s="109" t="s">
        <v>128</v>
      </c>
      <c r="F11" s="81"/>
      <c r="H11" s="81"/>
      <c r="J11" s="81"/>
      <c r="L11" s="81"/>
      <c r="N11" s="81"/>
      <c r="P11" s="81"/>
      <c r="R11" s="81"/>
      <c r="T11" s="81"/>
      <c r="V11" s="81"/>
    </row>
    <row r="12" spans="1:16384" x14ac:dyDescent="0.25">
      <c r="B12" s="81" t="s">
        <v>123</v>
      </c>
      <c r="D12" s="109" t="s">
        <v>124</v>
      </c>
      <c r="F12" s="81"/>
      <c r="H12" s="81"/>
      <c r="J12" s="81"/>
      <c r="L12" s="81"/>
      <c r="N12" s="81"/>
      <c r="P12" s="81"/>
      <c r="R12" s="81"/>
      <c r="T12" s="81"/>
      <c r="V12" s="81"/>
    </row>
    <row r="21" spans="4:6" x14ac:dyDescent="0.25">
      <c r="D21" s="165"/>
      <c r="E21" s="165"/>
      <c r="F21" s="165"/>
    </row>
    <row r="22" spans="4:6" x14ac:dyDescent="0.25">
      <c r="D22" s="165"/>
      <c r="E22" s="165"/>
      <c r="F22" s="165"/>
    </row>
    <row r="23" spans="4:6" x14ac:dyDescent="0.25">
      <c r="D23" s="165"/>
      <c r="E23" s="165"/>
      <c r="F23" s="165"/>
    </row>
    <row r="24" spans="4:6" x14ac:dyDescent="0.25">
      <c r="D24" s="165"/>
      <c r="E24" s="165"/>
      <c r="F24" s="165"/>
    </row>
    <row r="25" spans="4:6" x14ac:dyDescent="0.25">
      <c r="D25" s="165"/>
      <c r="E25" s="165"/>
      <c r="F25" s="165"/>
    </row>
    <row r="26" spans="4:6" x14ac:dyDescent="0.25">
      <c r="D26" s="165"/>
      <c r="E26" s="165"/>
      <c r="F26" s="165"/>
    </row>
    <row r="27" spans="4:6" x14ac:dyDescent="0.25">
      <c r="D27" s="165"/>
      <c r="E27" s="165"/>
      <c r="F27" s="165"/>
    </row>
    <row r="28" spans="4:6" x14ac:dyDescent="0.25">
      <c r="D28" s="165"/>
      <c r="E28" s="165"/>
      <c r="F28" s="165"/>
    </row>
    <row r="29" spans="4:6" x14ac:dyDescent="0.25">
      <c r="D29" s="165"/>
      <c r="E29" s="165"/>
      <c r="F29" s="165"/>
    </row>
    <row r="30" spans="4:6" x14ac:dyDescent="0.25">
      <c r="D30" s="165"/>
      <c r="E30" s="165"/>
      <c r="F30" s="165"/>
    </row>
    <row r="31" spans="4:6" x14ac:dyDescent="0.25">
      <c r="D31" s="165"/>
      <c r="E31" s="165"/>
      <c r="F31" s="165"/>
    </row>
    <row r="32" spans="4:6" x14ac:dyDescent="0.25">
      <c r="D32" s="165"/>
      <c r="E32" s="165"/>
      <c r="F32" s="165"/>
    </row>
    <row r="33" spans="4:6" x14ac:dyDescent="0.25">
      <c r="D33" s="165"/>
      <c r="E33" s="165"/>
      <c r="F33" s="165"/>
    </row>
    <row r="34" spans="4:6" x14ac:dyDescent="0.25">
      <c r="D34" s="165"/>
      <c r="E34" s="165"/>
      <c r="F34" s="165"/>
    </row>
    <row r="35" spans="4:6" x14ac:dyDescent="0.25">
      <c r="D35" s="165"/>
      <c r="E35" s="165"/>
      <c r="F35" s="165"/>
    </row>
    <row r="36" spans="4:6" x14ac:dyDescent="0.25">
      <c r="D36" s="165"/>
      <c r="E36" s="165"/>
      <c r="F36" s="165"/>
    </row>
    <row r="37" spans="4:6" x14ac:dyDescent="0.25">
      <c r="D37" s="165"/>
      <c r="E37" s="165"/>
      <c r="F37" s="165"/>
    </row>
    <row r="38" spans="4:6" x14ac:dyDescent="0.25">
      <c r="D38" s="165"/>
      <c r="E38" s="165"/>
      <c r="F38" s="165"/>
    </row>
    <row r="39" spans="4:6" x14ac:dyDescent="0.25">
      <c r="D39" s="165"/>
      <c r="E39" s="165"/>
      <c r="F39" s="165"/>
    </row>
    <row r="40" spans="4:6" x14ac:dyDescent="0.25">
      <c r="D40" s="165"/>
      <c r="E40" s="165"/>
      <c r="F40" s="165"/>
    </row>
    <row r="41" spans="4:6" x14ac:dyDescent="0.25">
      <c r="D41" s="165"/>
      <c r="E41" s="165"/>
      <c r="F41" s="165"/>
    </row>
    <row r="42" spans="4:6" x14ac:dyDescent="0.25">
      <c r="D42" s="165"/>
      <c r="E42" s="165"/>
      <c r="F42" s="165"/>
    </row>
    <row r="43" spans="4:6" x14ac:dyDescent="0.25">
      <c r="D43" s="165"/>
      <c r="E43" s="165"/>
      <c r="F43" s="165"/>
    </row>
    <row r="44" spans="4:6" x14ac:dyDescent="0.25">
      <c r="D44" s="165"/>
      <c r="E44" s="165"/>
      <c r="F44" s="165"/>
    </row>
    <row r="45" spans="4:6" x14ac:dyDescent="0.25">
      <c r="D45" s="165"/>
      <c r="E45" s="165"/>
      <c r="F45" s="165"/>
    </row>
    <row r="46" spans="4:6" x14ac:dyDescent="0.25">
      <c r="D46" s="165"/>
      <c r="E46" s="165"/>
      <c r="F46" s="165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Summary</vt:lpstr>
      <vt:lpstr>PericardialEffusionChronic</vt:lpstr>
      <vt:lpstr>VentricularSystolicFailure</vt:lpstr>
      <vt:lpstr>HemorrhageClass2FemoralArtery</vt:lpstr>
      <vt:lpstr>HemorrhageClass2BrachialArtery</vt:lpstr>
      <vt:lpstr>HemorrhageClass2RBC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HemorrhageClass2BrachialArtery!Print_Area</vt:lpstr>
      <vt:lpstr>HemorrhageClass2FemoralArtery!Print_Area</vt:lpstr>
      <vt:lpstr>HemorrhageClass2NoFluid!Print_Area</vt:lpstr>
      <vt:lpstr>HemorrhageClass2RBC!Print_Area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Jeff Webb</cp:lastModifiedBy>
  <cp:lastPrinted>2015-07-26T22:20:12Z</cp:lastPrinted>
  <dcterms:created xsi:type="dcterms:W3CDTF">2014-08-26T18:39:24Z</dcterms:created>
  <dcterms:modified xsi:type="dcterms:W3CDTF">2019-10-29T14:44:49Z</dcterms:modified>
</cp:coreProperties>
</file>