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filterPrivacy="1" defaultThemeVersion="124226"/>
  <bookViews>
    <workbookView xWindow="240" yWindow="105" windowWidth="14805" windowHeight="7770" firstSheet="3" activeTab="4"/>
  </bookViews>
  <sheets>
    <sheet name="Conscious Respiration" sheetId="20" r:id="rId1"/>
    <sheet name="Driver Pressure Curve" sheetId="19" r:id="rId2"/>
    <sheet name="Bronchconstriction" sheetId="17" r:id="rId3"/>
    <sheet name="Airway Obstruction" sheetId="18" r:id="rId4"/>
    <sheet name="Airway Resistance" sheetId="5" r:id="rId5"/>
    <sheet name="IE Ratio" sheetId="16" r:id="rId6"/>
    <sheet name="Gas Diffusion Surface Area" sheetId="9" r:id="rId7"/>
    <sheet name="Pulmonary Capillary Resistance" sheetId="6" r:id="rId8"/>
    <sheet name="Alveoli Compliance" sheetId="7" r:id="rId9"/>
    <sheet name="Lung Averaging" sheetId="3" r:id="rId10"/>
    <sheet name="OLD" sheetId="1" r:id="rId11"/>
    <sheet name="Sheet1" sheetId="10" r:id="rId12"/>
    <sheet name="PneumoResistance" sheetId="21" r:id="rId13"/>
  </sheets>
  <calcPr calcId="162913"/>
</workbook>
</file>

<file path=xl/calcChain.xml><?xml version="1.0" encoding="utf-8"?>
<calcChain xmlns="http://schemas.openxmlformats.org/spreadsheetml/2006/main">
  <c r="E105" i="21" l="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H5" i="18" l="1"/>
  <c r="I4" i="18"/>
  <c r="C18" i="18" s="1"/>
  <c r="H4" i="18"/>
  <c r="C14" i="17"/>
  <c r="I4" i="17"/>
  <c r="H5" i="17"/>
  <c r="H4" i="17"/>
  <c r="C9" i="17" l="1"/>
  <c r="C15" i="17"/>
  <c r="C16" i="17"/>
  <c r="C11" i="18"/>
  <c r="C12" i="18"/>
  <c r="C13" i="18"/>
  <c r="C14" i="18"/>
  <c r="C19" i="18"/>
  <c r="C20" i="18"/>
  <c r="C15" i="18"/>
  <c r="C17" i="18"/>
  <c r="C16" i="18"/>
  <c r="C9" i="18"/>
  <c r="C10" i="18"/>
  <c r="C18" i="17"/>
  <c r="C17" i="17"/>
  <c r="C11" i="17"/>
  <c r="C19" i="17"/>
  <c r="C12" i="17"/>
  <c r="C20" i="17"/>
  <c r="C13" i="17"/>
  <c r="C10" i="17"/>
  <c r="G23" i="7"/>
  <c r="C28" i="7" s="1"/>
  <c r="H4" i="9"/>
  <c r="H5" i="5"/>
  <c r="C14" i="7"/>
  <c r="G24" i="7"/>
  <c r="C26" i="16"/>
  <c r="C36" i="16"/>
  <c r="C35" i="16"/>
  <c r="C34" i="16"/>
  <c r="C33" i="16"/>
  <c r="C32" i="16"/>
  <c r="C31" i="16"/>
  <c r="C30" i="16"/>
  <c r="C29" i="16"/>
  <c r="C28" i="16"/>
  <c r="C27" i="16"/>
  <c r="C12" i="16"/>
  <c r="C34" i="7" l="1"/>
  <c r="C29" i="7"/>
  <c r="C35" i="7"/>
  <c r="C36" i="7"/>
  <c r="C37" i="7"/>
  <c r="C30" i="7"/>
  <c r="C38" i="7"/>
  <c r="C31" i="7"/>
  <c r="C32" i="7"/>
  <c r="C33" i="7"/>
  <c r="C17" i="16"/>
  <c r="C16" i="16"/>
  <c r="C15" i="16"/>
  <c r="C14" i="16"/>
  <c r="C13" i="16"/>
  <c r="C11" i="16"/>
  <c r="C10" i="16"/>
  <c r="C9" i="16"/>
  <c r="C8" i="16"/>
  <c r="C7" i="16"/>
  <c r="C6" i="16"/>
  <c r="R5" i="3" l="1"/>
  <c r="R4" i="3"/>
  <c r="O8" i="3" l="1"/>
  <c r="O10" i="3" s="1"/>
  <c r="C18" i="7" l="1"/>
  <c r="B4" i="10" l="1"/>
  <c r="B5" i="10" s="1"/>
  <c r="B6" i="10" s="1"/>
  <c r="B7" i="10"/>
  <c r="B12" i="10" l="1"/>
  <c r="C12" i="10" s="1"/>
  <c r="D12" i="10" s="1"/>
  <c r="E12" i="10" s="1"/>
  <c r="B13" i="10" l="1"/>
  <c r="C13" i="10" s="1"/>
  <c r="C7" i="7"/>
  <c r="B14" i="10" l="1"/>
  <c r="C14" i="10" s="1"/>
  <c r="D13" i="10" l="1"/>
  <c r="E13" i="10" s="1"/>
  <c r="B15" i="10"/>
  <c r="C15" i="10" s="1"/>
  <c r="C4" i="6"/>
  <c r="C14" i="6" s="1"/>
  <c r="C18" i="6"/>
  <c r="C10" i="6"/>
  <c r="C9" i="6"/>
  <c r="C8" i="6"/>
  <c r="C7" i="6"/>
  <c r="H5" i="9"/>
  <c r="C17" i="9" s="1"/>
  <c r="C17" i="7"/>
  <c r="C16" i="6" l="1"/>
  <c r="C10" i="9"/>
  <c r="C9" i="9"/>
  <c r="D14" i="10"/>
  <c r="E14" i="10" s="1"/>
  <c r="B16" i="10"/>
  <c r="C16" i="10" s="1"/>
  <c r="C17" i="6"/>
  <c r="C15" i="6"/>
  <c r="C11" i="6"/>
  <c r="C12" i="6"/>
  <c r="C13" i="6"/>
  <c r="C15" i="9"/>
  <c r="C18" i="9"/>
  <c r="C16" i="9"/>
  <c r="C19" i="9"/>
  <c r="C11" i="9"/>
  <c r="C20" i="9"/>
  <c r="C12" i="9"/>
  <c r="C21" i="9"/>
  <c r="C13" i="9"/>
  <c r="C14" i="9"/>
  <c r="C9" i="7"/>
  <c r="C10" i="7"/>
  <c r="C11" i="7"/>
  <c r="C12" i="7"/>
  <c r="C15" i="7"/>
  <c r="C16" i="7"/>
  <c r="C13" i="7"/>
  <c r="C8" i="7"/>
  <c r="H6" i="5"/>
  <c r="C17" i="5" l="1"/>
  <c r="C11" i="5"/>
  <c r="C21" i="5"/>
  <c r="C10" i="5"/>
  <c r="D15" i="10"/>
  <c r="E15" i="10" s="1"/>
  <c r="B17" i="10"/>
  <c r="C17" i="10" s="1"/>
  <c r="C18" i="5"/>
  <c r="C19" i="5"/>
  <c r="C20" i="5"/>
  <c r="C13" i="5"/>
  <c r="C14" i="5"/>
  <c r="C15" i="5"/>
  <c r="C16" i="5"/>
  <c r="C12" i="5"/>
  <c r="D16" i="10" l="1"/>
  <c r="E16" i="10" s="1"/>
  <c r="B18" i="10"/>
  <c r="C18" i="10" s="1"/>
  <c r="J8" i="3"/>
  <c r="D8" i="3"/>
  <c r="D17" i="10" l="1"/>
  <c r="E17" i="10" s="1"/>
  <c r="B19" i="10"/>
  <c r="C19" i="10" s="1"/>
  <c r="D18" i="10" l="1"/>
  <c r="E18" i="10" s="1"/>
  <c r="B20" i="10"/>
  <c r="C20" i="10" s="1"/>
  <c r="D19" i="10" l="1"/>
  <c r="E19" i="10" s="1"/>
  <c r="B21" i="10"/>
  <c r="C21" i="10" s="1"/>
  <c r="F4" i="1"/>
  <c r="F3" i="1"/>
  <c r="C24" i="1" l="1"/>
  <c r="C22" i="1"/>
  <c r="C31" i="1"/>
  <c r="C23" i="1"/>
  <c r="C30" i="1"/>
  <c r="C29" i="1"/>
  <c r="C26" i="1"/>
  <c r="C25" i="1"/>
  <c r="C28" i="1"/>
  <c r="C27" i="1"/>
  <c r="B22" i="10"/>
  <c r="C22" i="10" s="1"/>
  <c r="D20" i="10"/>
  <c r="E20" i="10" s="1"/>
  <c r="C21" i="1"/>
  <c r="C7" i="1"/>
  <c r="C12" i="1"/>
  <c r="C14" i="1"/>
  <c r="C15" i="1"/>
  <c r="C8" i="1"/>
  <c r="C16" i="1"/>
  <c r="C9" i="1"/>
  <c r="C17" i="1"/>
  <c r="C10" i="1"/>
  <c r="C13" i="1"/>
  <c r="C11" i="1"/>
  <c r="B23" i="10" l="1"/>
  <c r="C23" i="10" s="1"/>
  <c r="D21" i="10"/>
  <c r="E21" i="10" s="1"/>
  <c r="B24" i="10" l="1"/>
  <c r="C24" i="10" s="1"/>
  <c r="D22" i="10"/>
  <c r="E22" i="10"/>
  <c r="B25" i="10" l="1"/>
  <c r="C25" i="10" s="1"/>
  <c r="D23" i="10"/>
  <c r="E23" i="10"/>
  <c r="D24" i="10" l="1"/>
  <c r="E24" i="10" s="1"/>
  <c r="B26" i="10"/>
  <c r="C26" i="10" s="1"/>
  <c r="B27" i="10" l="1"/>
  <c r="C27" i="10" s="1"/>
  <c r="D25" i="10"/>
  <c r="E25" i="10"/>
  <c r="D26" i="10" l="1"/>
  <c r="E26" i="10"/>
  <c r="B28" i="10"/>
  <c r="C28" i="10" s="1"/>
  <c r="D27" i="10" l="1"/>
  <c r="E27" i="10"/>
  <c r="B29" i="10"/>
  <c r="C29" i="10" s="1"/>
  <c r="D28" i="10" l="1"/>
  <c r="E28" i="10"/>
  <c r="B30" i="10"/>
  <c r="C30" i="10" s="1"/>
  <c r="D29" i="10" l="1"/>
  <c r="E29" i="10"/>
  <c r="B31" i="10"/>
  <c r="C31" i="10" s="1"/>
  <c r="D30" i="10" l="1"/>
  <c r="E30" i="10"/>
  <c r="B32" i="10"/>
  <c r="C32" i="10" s="1"/>
  <c r="D31" i="10" l="1"/>
  <c r="E31" i="10"/>
  <c r="B33" i="10"/>
  <c r="C33" i="10" s="1"/>
  <c r="B34" i="10" l="1"/>
  <c r="C34" i="10" s="1"/>
  <c r="D32" i="10"/>
  <c r="E32" i="10"/>
  <c r="B35" i="10" l="1"/>
  <c r="C35" i="10" s="1"/>
  <c r="D33" i="10"/>
  <c r="E33" i="10"/>
  <c r="B36" i="10" l="1"/>
  <c r="C36" i="10" s="1"/>
  <c r="D34" i="10"/>
  <c r="E34" i="10"/>
  <c r="B37" i="10" l="1"/>
  <c r="C37" i="10" s="1"/>
  <c r="D35" i="10"/>
  <c r="E35" i="10"/>
  <c r="B38" i="10" l="1"/>
  <c r="C38" i="10" s="1"/>
  <c r="D36" i="10"/>
  <c r="E36" i="10"/>
  <c r="B39" i="10" l="1"/>
  <c r="C39" i="10" s="1"/>
  <c r="D37" i="10"/>
  <c r="E37" i="10" s="1"/>
  <c r="B40" i="10" l="1"/>
  <c r="C40" i="10" s="1"/>
  <c r="D38" i="10"/>
  <c r="E38" i="10"/>
  <c r="B41" i="10" l="1"/>
  <c r="C41" i="10" s="1"/>
  <c r="D39" i="10"/>
  <c r="E39" i="10"/>
  <c r="B42" i="10" l="1"/>
  <c r="C42" i="10" s="1"/>
  <c r="D40" i="10"/>
  <c r="E40" i="10"/>
  <c r="B43" i="10" l="1"/>
  <c r="C43" i="10" s="1"/>
  <c r="D41" i="10"/>
  <c r="E41" i="10"/>
  <c r="D42" i="10" l="1"/>
  <c r="E42" i="10" s="1"/>
  <c r="B44" i="10"/>
  <c r="C44" i="10" s="1"/>
  <c r="B45" i="10" l="1"/>
  <c r="C45" i="10" s="1"/>
  <c r="D43" i="10"/>
  <c r="E43" i="10"/>
  <c r="B46" i="10" l="1"/>
  <c r="C46" i="10" s="1"/>
  <c r="D44" i="10"/>
  <c r="E44" i="10"/>
  <c r="B47" i="10" l="1"/>
  <c r="C47" i="10" s="1"/>
  <c r="D45" i="10"/>
  <c r="E45" i="10" s="1"/>
  <c r="D46" i="10" l="1"/>
  <c r="E46" i="10" s="1"/>
  <c r="B48" i="10"/>
  <c r="C48" i="10" s="1"/>
  <c r="B49" i="10" l="1"/>
  <c r="C49" i="10" s="1"/>
  <c r="D47" i="10"/>
  <c r="E47" i="10"/>
  <c r="B50" i="10" l="1"/>
  <c r="C50" i="10" s="1"/>
  <c r="D48" i="10"/>
  <c r="E48" i="10"/>
  <c r="D49" i="10" l="1"/>
  <c r="E49" i="10" s="1"/>
  <c r="B51" i="10"/>
  <c r="C51" i="10" s="1"/>
  <c r="B52" i="10" l="1"/>
  <c r="C52" i="10" s="1"/>
  <c r="D50" i="10"/>
  <c r="E50" i="10"/>
  <c r="B53" i="10" l="1"/>
  <c r="C53" i="10" s="1"/>
  <c r="D51" i="10"/>
  <c r="E51" i="10" s="1"/>
  <c r="B54" i="10" l="1"/>
  <c r="C54" i="10" s="1"/>
  <c r="D52" i="10"/>
  <c r="E52" i="10"/>
  <c r="B55" i="10" l="1"/>
  <c r="C55" i="10" s="1"/>
  <c r="D53" i="10"/>
  <c r="E53" i="10"/>
  <c r="B56" i="10" l="1"/>
  <c r="C56" i="10" s="1"/>
  <c r="D54" i="10"/>
  <c r="E54" i="10" s="1"/>
  <c r="B57" i="10" l="1"/>
  <c r="C57" i="10" s="1"/>
  <c r="D55" i="10"/>
  <c r="E55" i="10"/>
  <c r="B58" i="10" l="1"/>
  <c r="C58" i="10" s="1"/>
  <c r="D56" i="10"/>
  <c r="E56" i="10" s="1"/>
  <c r="B59" i="10" l="1"/>
  <c r="C59" i="10" s="1"/>
  <c r="D57" i="10"/>
  <c r="E57" i="10"/>
  <c r="B60" i="10" l="1"/>
  <c r="C60" i="10" s="1"/>
  <c r="D58" i="10"/>
  <c r="E58" i="10"/>
  <c r="B61" i="10" l="1"/>
  <c r="C61" i="10" s="1"/>
  <c r="D59" i="10"/>
  <c r="E59" i="10" s="1"/>
  <c r="B62" i="10" l="1"/>
  <c r="C62" i="10" s="1"/>
  <c r="D60" i="10"/>
  <c r="E60" i="10"/>
  <c r="B63" i="10" l="1"/>
  <c r="C63" i="10" s="1"/>
  <c r="D61" i="10"/>
  <c r="E61" i="10"/>
  <c r="B64" i="10" l="1"/>
  <c r="C64" i="10" s="1"/>
  <c r="D62" i="10"/>
  <c r="E62" i="10"/>
  <c r="B65" i="10" l="1"/>
  <c r="C65" i="10" s="1"/>
  <c r="D63" i="10"/>
  <c r="E63" i="10"/>
  <c r="B66" i="10" l="1"/>
  <c r="C66" i="10" s="1"/>
  <c r="D64" i="10"/>
  <c r="E64" i="10"/>
  <c r="B67" i="10" l="1"/>
  <c r="C67" i="10" s="1"/>
  <c r="D65" i="10"/>
  <c r="E65" i="10"/>
  <c r="B68" i="10" l="1"/>
  <c r="C68" i="10" s="1"/>
  <c r="D66" i="10"/>
  <c r="E66" i="10"/>
  <c r="B69" i="10" l="1"/>
  <c r="C69" i="10" s="1"/>
  <c r="D67" i="10"/>
  <c r="E67" i="10"/>
  <c r="B70" i="10" l="1"/>
  <c r="C70" i="10" s="1"/>
  <c r="D68" i="10"/>
  <c r="E68" i="10"/>
  <c r="B71" i="10" l="1"/>
  <c r="C71" i="10" s="1"/>
  <c r="D69" i="10"/>
  <c r="E69" i="10"/>
  <c r="B72" i="10" l="1"/>
  <c r="C72" i="10" s="1"/>
  <c r="D70" i="10"/>
  <c r="E70" i="10"/>
  <c r="B73" i="10" l="1"/>
  <c r="C73" i="10" s="1"/>
  <c r="D71" i="10"/>
  <c r="E71" i="10"/>
  <c r="B74" i="10" l="1"/>
  <c r="C74" i="10" s="1"/>
  <c r="D72" i="10"/>
  <c r="E72" i="10" s="1"/>
  <c r="B75" i="10" l="1"/>
  <c r="C75" i="10" s="1"/>
  <c r="D73" i="10"/>
  <c r="E73" i="10"/>
  <c r="B76" i="10" l="1"/>
  <c r="C76" i="10" s="1"/>
  <c r="D74" i="10"/>
  <c r="E74" i="10"/>
  <c r="B77" i="10" l="1"/>
  <c r="C77" i="10" s="1"/>
  <c r="D75" i="10"/>
  <c r="E75" i="10"/>
  <c r="B78" i="10" l="1"/>
  <c r="C78" i="10" s="1"/>
  <c r="D76" i="10"/>
  <c r="E76" i="10"/>
  <c r="B79" i="10" l="1"/>
  <c r="C79" i="10" s="1"/>
  <c r="D77" i="10"/>
  <c r="E77" i="10"/>
  <c r="B80" i="10" l="1"/>
  <c r="C80" i="10" s="1"/>
  <c r="D78" i="10"/>
  <c r="E78" i="10"/>
  <c r="B81" i="10" l="1"/>
  <c r="C81" i="10" s="1"/>
  <c r="D79" i="10"/>
  <c r="E79" i="10" s="1"/>
  <c r="B82" i="10" l="1"/>
  <c r="C82" i="10" s="1"/>
  <c r="D80" i="10"/>
  <c r="E80" i="10"/>
  <c r="B83" i="10" l="1"/>
  <c r="C83" i="10" s="1"/>
  <c r="D81" i="10"/>
  <c r="E81" i="10"/>
  <c r="B84" i="10" l="1"/>
  <c r="C84" i="10" s="1"/>
  <c r="D82" i="10"/>
  <c r="E82" i="10" s="1"/>
  <c r="B85" i="10" l="1"/>
  <c r="C85" i="10" s="1"/>
  <c r="D83" i="10"/>
  <c r="E83" i="10"/>
  <c r="B86" i="10" l="1"/>
  <c r="C86" i="10" s="1"/>
  <c r="D84" i="10"/>
  <c r="E84" i="10" s="1"/>
  <c r="B87" i="10" l="1"/>
  <c r="C87" i="10" s="1"/>
  <c r="D85" i="10"/>
  <c r="E85" i="10"/>
  <c r="B88" i="10" l="1"/>
  <c r="C88" i="10" s="1"/>
  <c r="D86" i="10"/>
  <c r="E86" i="10"/>
  <c r="B89" i="10" l="1"/>
  <c r="C89" i="10" s="1"/>
  <c r="D87" i="10"/>
  <c r="E87" i="10"/>
  <c r="B90" i="10" l="1"/>
  <c r="C90" i="10" s="1"/>
  <c r="D88" i="10"/>
  <c r="E88" i="10"/>
  <c r="B91" i="10" l="1"/>
  <c r="C91" i="10" s="1"/>
  <c r="D89" i="10"/>
  <c r="E89" i="10" s="1"/>
  <c r="B92" i="10" l="1"/>
  <c r="C92" i="10" s="1"/>
  <c r="D90" i="10"/>
  <c r="E90" i="10"/>
  <c r="B93" i="10" l="1"/>
  <c r="C93" i="10" s="1"/>
  <c r="D91" i="10"/>
  <c r="E91" i="10"/>
  <c r="B94" i="10" l="1"/>
  <c r="C94" i="10" s="1"/>
  <c r="D92" i="10"/>
  <c r="E92" i="10"/>
  <c r="B95" i="10" l="1"/>
  <c r="C95" i="10" s="1"/>
  <c r="D93" i="10"/>
  <c r="E93" i="10" s="1"/>
  <c r="B96" i="10" l="1"/>
  <c r="C96" i="10" s="1"/>
  <c r="D94" i="10"/>
  <c r="E94" i="10"/>
  <c r="B97" i="10" l="1"/>
  <c r="C97" i="10" s="1"/>
  <c r="D95" i="10"/>
  <c r="E95" i="10"/>
  <c r="B98" i="10" l="1"/>
  <c r="C98" i="10" s="1"/>
  <c r="D96" i="10"/>
  <c r="E96" i="10"/>
  <c r="B99" i="10" l="1"/>
  <c r="C99" i="10" s="1"/>
  <c r="D97" i="10"/>
  <c r="E97" i="10" s="1"/>
  <c r="B100" i="10" l="1"/>
  <c r="C100" i="10" s="1"/>
  <c r="D98" i="10"/>
  <c r="E98" i="10" s="1"/>
  <c r="B101" i="10" l="1"/>
  <c r="C101" i="10" s="1"/>
  <c r="D99" i="10"/>
  <c r="E99" i="10"/>
  <c r="B102" i="10" l="1"/>
  <c r="C102" i="10" s="1"/>
  <c r="D100" i="10"/>
  <c r="E100" i="10"/>
  <c r="B103" i="10" l="1"/>
  <c r="C103" i="10" s="1"/>
  <c r="D101" i="10"/>
  <c r="E101" i="10"/>
  <c r="B104" i="10" l="1"/>
  <c r="C104" i="10" s="1"/>
  <c r="D102" i="10"/>
  <c r="E102" i="10"/>
  <c r="B105" i="10" l="1"/>
  <c r="C105" i="10" s="1"/>
  <c r="D103" i="10"/>
  <c r="E103" i="10"/>
  <c r="B106" i="10" l="1"/>
  <c r="C106" i="10" s="1"/>
  <c r="D104" i="10"/>
  <c r="E104" i="10"/>
  <c r="B107" i="10" l="1"/>
  <c r="C107" i="10" s="1"/>
  <c r="D105" i="10"/>
  <c r="E105" i="10"/>
  <c r="B108" i="10" l="1"/>
  <c r="C108" i="10" s="1"/>
  <c r="D106" i="10"/>
  <c r="E106" i="10" s="1"/>
  <c r="B109" i="10" l="1"/>
  <c r="C109" i="10" s="1"/>
  <c r="D107" i="10"/>
  <c r="E107" i="10"/>
  <c r="B110" i="10" l="1"/>
  <c r="C110" i="10" s="1"/>
  <c r="D108" i="10"/>
  <c r="E108" i="10"/>
  <c r="B111" i="10" l="1"/>
  <c r="C111" i="10" s="1"/>
  <c r="D109" i="10"/>
  <c r="E109" i="10"/>
  <c r="D111" i="10" l="1"/>
  <c r="E111" i="10" s="1"/>
  <c r="D110" i="10"/>
  <c r="E110" i="10" s="1"/>
</calcChain>
</file>

<file path=xl/sharedStrings.xml><?xml version="1.0" encoding="utf-8"?>
<sst xmlns="http://schemas.openxmlformats.org/spreadsheetml/2006/main" count="175" uniqueCount="93">
  <si>
    <t>Open Resistance</t>
  </si>
  <si>
    <t>Closed Resistance</t>
  </si>
  <si>
    <t>Severity</t>
  </si>
  <si>
    <t>cm H2O / L/sec</t>
  </si>
  <si>
    <t>Resistance</t>
  </si>
  <si>
    <t>Lung Percentage</t>
  </si>
  <si>
    <t>Per Lung</t>
  </si>
  <si>
    <t>Both Lungs</t>
  </si>
  <si>
    <t>Base Value</t>
  </si>
  <si>
    <t>Multiplier</t>
  </si>
  <si>
    <t>Left Lung Percentage</t>
  </si>
  <si>
    <t>Right Lung Percentage</t>
  </si>
  <si>
    <t>Averaged Value</t>
  </si>
  <si>
    <t>Fully Closed Airway</t>
  </si>
  <si>
    <t>No units - multiplier</t>
  </si>
  <si>
    <t>Fully Open Airway</t>
  </si>
  <si>
    <t>Base</t>
  </si>
  <si>
    <t>Pulmonary Capillary Resistance Multiplier</t>
  </si>
  <si>
    <t>Positive Slope</t>
  </si>
  <si>
    <t>Surface Area Fraction</t>
  </si>
  <si>
    <t>Max Severity</t>
  </si>
  <si>
    <t>Minimum Fraction</t>
  </si>
  <si>
    <t xml:space="preserve">Nominal </t>
  </si>
  <si>
    <t>Positive Portion</t>
  </si>
  <si>
    <t>Max</t>
  </si>
  <si>
    <t>Min</t>
  </si>
  <si>
    <t>Negative Portion</t>
  </si>
  <si>
    <t>Respiration Period</t>
  </si>
  <si>
    <t>Respiration Rate</t>
  </si>
  <si>
    <t>I/E Ratio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</si>
  <si>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mus</t>
    </r>
  </si>
  <si>
    <t>Inspiration / Expiration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</si>
  <si>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</si>
  <si>
    <r>
      <t>P</t>
    </r>
    <r>
      <rPr>
        <vertAlign val="subscript"/>
        <sz val="11"/>
        <color theme="1"/>
        <rFont val="Calibri"/>
        <family val="2"/>
        <scheme val="minor"/>
      </rPr>
      <t>0.1</t>
    </r>
  </si>
  <si>
    <t>cmH2O</t>
  </si>
  <si>
    <t>Inspir / Expir Time (s)</t>
  </si>
  <si>
    <t>Breathing Cycle Time (s)</t>
  </si>
  <si>
    <t>cpm</t>
  </si>
  <si>
    <t>s</t>
  </si>
  <si>
    <t>Inspiration Time</t>
  </si>
  <si>
    <t>Acute Severe Asthma</t>
  </si>
  <si>
    <t>Offset</t>
  </si>
  <si>
    <t>IE Ratio Multiplier - Asthma</t>
  </si>
  <si>
    <t>IE Ratio Multiplier - COPD &amp; Lobar Pneumonia</t>
  </si>
  <si>
    <t>Severe Chronic Bronchitis</t>
  </si>
  <si>
    <t>Severe (Stage III) Emphysema</t>
  </si>
  <si>
    <t>Acute Life Threatening Asthma</t>
  </si>
  <si>
    <t>Acute Moderate Asthma</t>
  </si>
  <si>
    <t>Airway Resistance Multiplier - COPD &amp; Asthma</t>
  </si>
  <si>
    <t>Gas Diffusion Surface Area Multiplier - COPD &amp; Lobar Pneumonia</t>
  </si>
  <si>
    <t>Severe Emphysema</t>
  </si>
  <si>
    <t>Severe Lobar Pneumonia</t>
  </si>
  <si>
    <t>Moderate Lobar Pneumonia</t>
  </si>
  <si>
    <t>Note: For COPD, Severity is Chronic Bronchitis Severity</t>
  </si>
  <si>
    <t>Alveoli Compliance Multiplier - COPD</t>
  </si>
  <si>
    <t>Alveoli Compliance Multiplier - Lobar Pneumonia</t>
  </si>
  <si>
    <t>Note: For COPD, Severity is Emphysema Severity</t>
  </si>
  <si>
    <t>Severe Lobar Pneumonia &amp; 
Severe Emphysema</t>
  </si>
  <si>
    <t>Note: For COPD, Severity is either Chronic Bronchitis Severity or Emphysema Severity (maximum)</t>
  </si>
  <si>
    <t>Bronchoconstriction</t>
  </si>
  <si>
    <t>max</t>
  </si>
  <si>
    <t>min</t>
  </si>
  <si>
    <t>Airway Obstruction</t>
  </si>
  <si>
    <t>Log10</t>
  </si>
  <si>
    <t>Log10 / Log10</t>
  </si>
  <si>
    <t>Log10/Log10</t>
  </si>
  <si>
    <t>Time(s)</t>
  </si>
  <si>
    <t>LungVolume_L</t>
  </si>
  <si>
    <t>DriverPressure_cmH2O</t>
  </si>
  <si>
    <t xml:space="preserve">Last Updated: </t>
  </si>
  <si>
    <t>Conscious Respiration Data - Forced Exhale</t>
  </si>
  <si>
    <t>Preset Parameter</t>
  </si>
  <si>
    <t xml:space="preserve">Description </t>
  </si>
  <si>
    <t>Begin Type</t>
  </si>
  <si>
    <t>Expiratory Reserve Volume Fraction</t>
  </si>
  <si>
    <t>Fraction of the expiratory reserve volume expelled.</t>
  </si>
  <si>
    <t>Period</t>
  </si>
  <si>
    <t>Conscious Respiration Data - Forced Inhale</t>
  </si>
  <si>
    <t>Inspiratory Capacity Fraction</t>
  </si>
  <si>
    <t>Fraction of the inspiratory capacity inhaled.</t>
  </si>
  <si>
    <t xml:space="preserve">Immediate - Executes command immediately </t>
  </si>
  <si>
    <t>Exhale - Executes command at the start of the next exhalation</t>
  </si>
  <si>
    <t>Inhale - Executes command at the start of the next inhalation</t>
  </si>
  <si>
    <t>NextCycle - Executes command at the start of the next cycle, either inhalation or exhalation.</t>
  </si>
  <si>
    <t>Immediate - Executes command immediately.</t>
  </si>
  <si>
    <t>Exhale - Executes command at the start of the next exhalation.</t>
  </si>
  <si>
    <t>Inhale - Executes command at the start of the next inhalation.</t>
  </si>
  <si>
    <t>Conscious Respiration Data - Breath Hold</t>
  </si>
  <si>
    <t>Conscious Respiration Data - Use Inhaler</t>
  </si>
  <si>
    <t>The time from the beginning of exhalation to the end.</t>
  </si>
  <si>
    <t>The time from the beginning of inhalation to the end.</t>
  </si>
  <si>
    <t>The time duration to hold breath.</t>
  </si>
  <si>
    <t>Chest Leak Resistance (cmH2O-s/L)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</si>
</sst>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1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/>
    <xf numFmtId="165" fontId="7" fillId="3" borderId="0" xfId="0" applyNumberFormat="1" applyFont="1" applyFill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5" borderId="0" xfId="0" applyFill="1"/>
    <xf numFmtId="164" fontId="0" fillId="0" borderId="0" xfId="0" applyNumberFormat="1" applyAlignment="1">
      <alignment horizontal="center"/>
    </xf>
    <xf numFmtId="2" fontId="0" fillId="0" borderId="0" xfId="0" applyNumberFormat="1"/>
    <xf numFmtId="2" fontId="6" fillId="3" borderId="0" xfId="0" applyNumberFormat="1" applyFont="1" applyFill="1" applyAlignment="1">
      <alignment horizontal="center" vertical="center" wrapText="1"/>
    </xf>
    <xf numFmtId="2" fontId="8" fillId="4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5" fontId="9" fillId="4" borderId="0" xfId="0" applyNumberFormat="1" applyFont="1" applyFill="1" applyAlignment="1">
      <alignment horizontal="center"/>
    </xf>
    <xf numFmtId="0" fontId="14" fillId="0" borderId="0" xfId="0" applyFont="1"/>
    <xf numFmtId="2" fontId="5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/>
    <xf numFmtId="0" fontId="15" fillId="6" borderId="4" xfId="0" applyFont="1" applyFill="1" applyBorder="1"/>
    <xf numFmtId="0" fontId="15" fillId="6" borderId="5" xfId="0" applyFont="1" applyFill="1" applyBorder="1"/>
    <xf numFmtId="0" fontId="0" fillId="6" borderId="6" xfId="0" applyFont="1" applyFill="1" applyBorder="1"/>
    <xf numFmtId="0" fontId="0" fillId="6" borderId="7" xfId="0" applyFill="1" applyBorder="1" applyAlignment="1">
      <alignment wrapText="1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wrapText="1"/>
    </xf>
    <xf numFmtId="0" fontId="0" fillId="6" borderId="7" xfId="0" applyFont="1" applyFill="1" applyBorder="1"/>
    <xf numFmtId="0" fontId="0" fillId="6" borderId="7" xfId="0" applyFont="1" applyFill="1" applyBorder="1" applyAlignment="1">
      <alignment wrapText="1"/>
    </xf>
    <xf numFmtId="0" fontId="0" fillId="6" borderId="8" xfId="0" applyFill="1" applyBorder="1" applyAlignment="1">
      <alignment vertical="center"/>
    </xf>
    <xf numFmtId="0" fontId="0" fillId="6" borderId="9" xfId="0" applyFont="1" applyFill="1" applyBorder="1"/>
    <xf numFmtId="0" fontId="0" fillId="6" borderId="10" xfId="0" applyFont="1" applyFill="1" applyBorder="1"/>
    <xf numFmtId="0" fontId="0" fillId="6" borderId="5" xfId="0" applyFont="1" applyFill="1" applyBorder="1" applyAlignment="1">
      <alignment wrapText="1"/>
    </xf>
    <xf numFmtId="0" fontId="11" fillId="6" borderId="2" xfId="0" applyFont="1" applyFill="1" applyBorder="1" applyAlignment="1">
      <alignment horizontal="center" wrapText="1"/>
    </xf>
    <xf numFmtId="0" fontId="11" fillId="6" borderId="3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Pressure Driver Test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-7.3331846326500652E-2"/>
                  <c:y val="7.2149674050926746E-2"/>
                </c:manualLayout>
              </c:layout>
              <c:numFmt formatCode="General" sourceLinked="0"/>
            </c:trendlineLbl>
          </c:trendline>
          <c:xVal>
            <c:numRef>
              <c:f>'Driver Pressure Curve'!$B$5:$B$983</c:f>
              <c:numCache>
                <c:formatCode>General</c:formatCode>
                <c:ptCount val="979"/>
                <c:pt idx="0">
                  <c:v>1.23377</c:v>
                </c:pt>
                <c:pt idx="1">
                  <c:v>1.2344200000000001</c:v>
                </c:pt>
                <c:pt idx="2">
                  <c:v>1.2352099999999999</c:v>
                </c:pt>
                <c:pt idx="3">
                  <c:v>1.2359100000000001</c:v>
                </c:pt>
                <c:pt idx="4">
                  <c:v>1.23671</c:v>
                </c:pt>
                <c:pt idx="5">
                  <c:v>1.23746</c:v>
                </c:pt>
                <c:pt idx="6">
                  <c:v>1.2382200000000001</c:v>
                </c:pt>
                <c:pt idx="7">
                  <c:v>1.23898</c:v>
                </c:pt>
                <c:pt idx="8">
                  <c:v>1.2397400000000001</c:v>
                </c:pt>
                <c:pt idx="9">
                  <c:v>1.2404999999999999</c:v>
                </c:pt>
                <c:pt idx="10">
                  <c:v>1.24126</c:v>
                </c:pt>
                <c:pt idx="11">
                  <c:v>1.24203</c:v>
                </c:pt>
                <c:pt idx="12">
                  <c:v>1.2427999999999999</c:v>
                </c:pt>
                <c:pt idx="13">
                  <c:v>1.2435799999999999</c:v>
                </c:pt>
                <c:pt idx="14">
                  <c:v>1.2443500000000001</c:v>
                </c:pt>
                <c:pt idx="15">
                  <c:v>1.2451300000000001</c:v>
                </c:pt>
                <c:pt idx="16">
                  <c:v>1.2459199999999999</c:v>
                </c:pt>
                <c:pt idx="17">
                  <c:v>1.2466999999999999</c:v>
                </c:pt>
                <c:pt idx="18">
                  <c:v>1.24749</c:v>
                </c:pt>
                <c:pt idx="19">
                  <c:v>1.2482800000000001</c:v>
                </c:pt>
                <c:pt idx="20">
                  <c:v>1.2490699999999999</c:v>
                </c:pt>
                <c:pt idx="21">
                  <c:v>1.24987</c:v>
                </c:pt>
                <c:pt idx="22">
                  <c:v>1.2506699999999999</c:v>
                </c:pt>
                <c:pt idx="23">
                  <c:v>1.2514700000000001</c:v>
                </c:pt>
                <c:pt idx="24">
                  <c:v>1.25227</c:v>
                </c:pt>
                <c:pt idx="25">
                  <c:v>1.25308</c:v>
                </c:pt>
                <c:pt idx="26">
                  <c:v>1.2538899999999999</c:v>
                </c:pt>
                <c:pt idx="27">
                  <c:v>1.2546999999999999</c:v>
                </c:pt>
                <c:pt idx="28">
                  <c:v>1.25552</c:v>
                </c:pt>
                <c:pt idx="29">
                  <c:v>1.25634</c:v>
                </c:pt>
                <c:pt idx="30">
                  <c:v>1.2571600000000001</c:v>
                </c:pt>
                <c:pt idx="31">
                  <c:v>1.2579800000000001</c:v>
                </c:pt>
                <c:pt idx="32">
                  <c:v>1.25881</c:v>
                </c:pt>
                <c:pt idx="33">
                  <c:v>1.2596400000000001</c:v>
                </c:pt>
                <c:pt idx="34">
                  <c:v>1.26048</c:v>
                </c:pt>
                <c:pt idx="35">
                  <c:v>1.2613099999999999</c:v>
                </c:pt>
                <c:pt idx="36">
                  <c:v>1.2621500000000001</c:v>
                </c:pt>
                <c:pt idx="37">
                  <c:v>1.2629900000000001</c:v>
                </c:pt>
                <c:pt idx="38">
                  <c:v>1.2638400000000001</c:v>
                </c:pt>
                <c:pt idx="39">
                  <c:v>1.2646900000000001</c:v>
                </c:pt>
                <c:pt idx="40">
                  <c:v>1.2655400000000001</c:v>
                </c:pt>
                <c:pt idx="41">
                  <c:v>1.2663899999999999</c:v>
                </c:pt>
                <c:pt idx="42">
                  <c:v>1.26725</c:v>
                </c:pt>
                <c:pt idx="43">
                  <c:v>1.2681100000000001</c:v>
                </c:pt>
                <c:pt idx="44">
                  <c:v>1.26898</c:v>
                </c:pt>
                <c:pt idx="45">
                  <c:v>1.2698499999999999</c:v>
                </c:pt>
                <c:pt idx="46">
                  <c:v>1.2707200000000001</c:v>
                </c:pt>
                <c:pt idx="47">
                  <c:v>1.27159</c:v>
                </c:pt>
                <c:pt idx="48">
                  <c:v>1.27247</c:v>
                </c:pt>
                <c:pt idx="49">
                  <c:v>1.27335</c:v>
                </c:pt>
                <c:pt idx="50">
                  <c:v>1.27423</c:v>
                </c:pt>
                <c:pt idx="51">
                  <c:v>1.27512</c:v>
                </c:pt>
                <c:pt idx="52">
                  <c:v>1.2760100000000001</c:v>
                </c:pt>
                <c:pt idx="53">
                  <c:v>1.2768999999999999</c:v>
                </c:pt>
                <c:pt idx="54">
                  <c:v>1.27779</c:v>
                </c:pt>
                <c:pt idx="55">
                  <c:v>1.2786900000000001</c:v>
                </c:pt>
                <c:pt idx="56">
                  <c:v>1.2796000000000001</c:v>
                </c:pt>
                <c:pt idx="57">
                  <c:v>1.2805</c:v>
                </c:pt>
                <c:pt idx="58">
                  <c:v>1.2814099999999999</c:v>
                </c:pt>
                <c:pt idx="59">
                  <c:v>1.28233</c:v>
                </c:pt>
                <c:pt idx="60">
                  <c:v>1.2832399999999999</c:v>
                </c:pt>
                <c:pt idx="61">
                  <c:v>1.28416</c:v>
                </c:pt>
                <c:pt idx="62">
                  <c:v>1.2850900000000001</c:v>
                </c:pt>
                <c:pt idx="63">
                  <c:v>1.2860100000000001</c:v>
                </c:pt>
                <c:pt idx="64">
                  <c:v>1.28694</c:v>
                </c:pt>
                <c:pt idx="65">
                  <c:v>1.2878799999999999</c:v>
                </c:pt>
                <c:pt idx="66">
                  <c:v>1.28881</c:v>
                </c:pt>
                <c:pt idx="67">
                  <c:v>1.28975</c:v>
                </c:pt>
                <c:pt idx="68">
                  <c:v>1.2907</c:v>
                </c:pt>
                <c:pt idx="69">
                  <c:v>1.29165</c:v>
                </c:pt>
                <c:pt idx="70">
                  <c:v>1.2926</c:v>
                </c:pt>
                <c:pt idx="71">
                  <c:v>1.29355</c:v>
                </c:pt>
                <c:pt idx="72">
                  <c:v>1.29451</c:v>
                </c:pt>
                <c:pt idx="73">
                  <c:v>1.2954699999999999</c:v>
                </c:pt>
                <c:pt idx="74">
                  <c:v>1.29644</c:v>
                </c:pt>
                <c:pt idx="75">
                  <c:v>1.29741</c:v>
                </c:pt>
                <c:pt idx="76">
                  <c:v>1.2983800000000001</c:v>
                </c:pt>
                <c:pt idx="77">
                  <c:v>1.2993600000000001</c:v>
                </c:pt>
                <c:pt idx="78">
                  <c:v>1.3003400000000001</c:v>
                </c:pt>
                <c:pt idx="79">
                  <c:v>1.30132</c:v>
                </c:pt>
                <c:pt idx="80">
                  <c:v>1.3023100000000001</c:v>
                </c:pt>
                <c:pt idx="81">
                  <c:v>1.3032999999999999</c:v>
                </c:pt>
                <c:pt idx="82">
                  <c:v>1.3043</c:v>
                </c:pt>
                <c:pt idx="83">
                  <c:v>1.3052900000000001</c:v>
                </c:pt>
                <c:pt idx="84">
                  <c:v>1.3063</c:v>
                </c:pt>
                <c:pt idx="85">
                  <c:v>1.3072999999999999</c:v>
                </c:pt>
                <c:pt idx="86">
                  <c:v>1.3083800000000001</c:v>
                </c:pt>
                <c:pt idx="87">
                  <c:v>1.3093399999999999</c:v>
                </c:pt>
                <c:pt idx="88">
                  <c:v>1.3104100000000001</c:v>
                </c:pt>
                <c:pt idx="89">
                  <c:v>1.31138</c:v>
                </c:pt>
                <c:pt idx="90">
                  <c:v>1.31246</c:v>
                </c:pt>
                <c:pt idx="91">
                  <c:v>1.3134399999999999</c:v>
                </c:pt>
                <c:pt idx="92">
                  <c:v>1.31453</c:v>
                </c:pt>
                <c:pt idx="93">
                  <c:v>1.3155699999999999</c:v>
                </c:pt>
                <c:pt idx="94">
                  <c:v>1.3166100000000001</c:v>
                </c:pt>
                <c:pt idx="95">
                  <c:v>1.3176600000000001</c:v>
                </c:pt>
                <c:pt idx="96">
                  <c:v>1.31871</c:v>
                </c:pt>
                <c:pt idx="97">
                  <c:v>1.3197700000000001</c:v>
                </c:pt>
                <c:pt idx="98">
                  <c:v>1.3208299999999999</c:v>
                </c:pt>
                <c:pt idx="99">
                  <c:v>1.32189</c:v>
                </c:pt>
                <c:pt idx="100">
                  <c:v>1.3229599999999999</c:v>
                </c:pt>
                <c:pt idx="101">
                  <c:v>1.32403</c:v>
                </c:pt>
                <c:pt idx="102">
                  <c:v>1.32511</c:v>
                </c:pt>
                <c:pt idx="103">
                  <c:v>1.32619</c:v>
                </c:pt>
                <c:pt idx="104">
                  <c:v>1.3272699999999999</c:v>
                </c:pt>
                <c:pt idx="105">
                  <c:v>1.32836</c:v>
                </c:pt>
                <c:pt idx="106">
                  <c:v>1.32945</c:v>
                </c:pt>
                <c:pt idx="107">
                  <c:v>1.3305499999999999</c:v>
                </c:pt>
                <c:pt idx="108">
                  <c:v>1.33165</c:v>
                </c:pt>
                <c:pt idx="109">
                  <c:v>1.3327599999999999</c:v>
                </c:pt>
                <c:pt idx="110">
                  <c:v>1.3338699999999999</c:v>
                </c:pt>
                <c:pt idx="111">
                  <c:v>1.3349800000000001</c:v>
                </c:pt>
                <c:pt idx="112">
                  <c:v>1.3361000000000001</c:v>
                </c:pt>
                <c:pt idx="113">
                  <c:v>1.3372299999999999</c:v>
                </c:pt>
                <c:pt idx="114">
                  <c:v>1.33836</c:v>
                </c:pt>
                <c:pt idx="115">
                  <c:v>1.3394900000000001</c:v>
                </c:pt>
                <c:pt idx="116">
                  <c:v>1.34063</c:v>
                </c:pt>
                <c:pt idx="117">
                  <c:v>1.3417699999999999</c:v>
                </c:pt>
                <c:pt idx="118">
                  <c:v>1.34291</c:v>
                </c:pt>
                <c:pt idx="119">
                  <c:v>1.3440700000000001</c:v>
                </c:pt>
                <c:pt idx="120">
                  <c:v>1.3452200000000001</c:v>
                </c:pt>
                <c:pt idx="121">
                  <c:v>1.3463799999999999</c:v>
                </c:pt>
                <c:pt idx="122">
                  <c:v>1.34755</c:v>
                </c:pt>
                <c:pt idx="123">
                  <c:v>1.3487199999999999</c:v>
                </c:pt>
                <c:pt idx="124">
                  <c:v>1.34989</c:v>
                </c:pt>
                <c:pt idx="125">
                  <c:v>1.35107</c:v>
                </c:pt>
                <c:pt idx="126">
                  <c:v>1.35225</c:v>
                </c:pt>
                <c:pt idx="127">
                  <c:v>1.35344</c:v>
                </c:pt>
                <c:pt idx="128">
                  <c:v>1.3546400000000001</c:v>
                </c:pt>
                <c:pt idx="129">
                  <c:v>1.3558300000000001</c:v>
                </c:pt>
                <c:pt idx="130">
                  <c:v>1.35704</c:v>
                </c:pt>
                <c:pt idx="131">
                  <c:v>1.3582399999999999</c:v>
                </c:pt>
                <c:pt idx="132">
                  <c:v>1.3594599999999999</c:v>
                </c:pt>
                <c:pt idx="133">
                  <c:v>1.3606799999999999</c:v>
                </c:pt>
                <c:pt idx="134">
                  <c:v>1.3619000000000001</c:v>
                </c:pt>
                <c:pt idx="135">
                  <c:v>1.36313</c:v>
                </c:pt>
                <c:pt idx="136">
                  <c:v>1.36436</c:v>
                </c:pt>
                <c:pt idx="137">
                  <c:v>1.3655999999999999</c:v>
                </c:pt>
                <c:pt idx="138">
                  <c:v>1.3668400000000001</c:v>
                </c:pt>
                <c:pt idx="139">
                  <c:v>1.36809</c:v>
                </c:pt>
                <c:pt idx="140">
                  <c:v>1.36934</c:v>
                </c:pt>
                <c:pt idx="141">
                  <c:v>1.3706</c:v>
                </c:pt>
                <c:pt idx="142">
                  <c:v>1.3718600000000001</c:v>
                </c:pt>
                <c:pt idx="143">
                  <c:v>1.37313</c:v>
                </c:pt>
                <c:pt idx="144">
                  <c:v>1.3744000000000001</c:v>
                </c:pt>
                <c:pt idx="145">
                  <c:v>1.37568</c:v>
                </c:pt>
                <c:pt idx="146">
                  <c:v>1.37697</c:v>
                </c:pt>
                <c:pt idx="147">
                  <c:v>1.37826</c:v>
                </c:pt>
                <c:pt idx="148">
                  <c:v>1.3795500000000001</c:v>
                </c:pt>
                <c:pt idx="149">
                  <c:v>1.3809199999999999</c:v>
                </c:pt>
                <c:pt idx="150">
                  <c:v>1.3821699999999999</c:v>
                </c:pt>
                <c:pt idx="151">
                  <c:v>1.38354</c:v>
                </c:pt>
                <c:pt idx="152">
                  <c:v>1.3848</c:v>
                </c:pt>
                <c:pt idx="153">
                  <c:v>1.38618</c:v>
                </c:pt>
                <c:pt idx="154">
                  <c:v>1.3874500000000001</c:v>
                </c:pt>
                <c:pt idx="155">
                  <c:v>1.3888400000000001</c:v>
                </c:pt>
                <c:pt idx="156">
                  <c:v>1.39019</c:v>
                </c:pt>
                <c:pt idx="157">
                  <c:v>1.3915299999999999</c:v>
                </c:pt>
                <c:pt idx="158">
                  <c:v>1.39289</c:v>
                </c:pt>
                <c:pt idx="159">
                  <c:v>1.3942399999999999</c:v>
                </c:pt>
                <c:pt idx="160">
                  <c:v>1.39561</c:v>
                </c:pt>
                <c:pt idx="161">
                  <c:v>1.39697</c:v>
                </c:pt>
                <c:pt idx="162">
                  <c:v>1.39835</c:v>
                </c:pt>
                <c:pt idx="163">
                  <c:v>1.3997299999999999</c:v>
                </c:pt>
                <c:pt idx="164">
                  <c:v>1.4011100000000001</c:v>
                </c:pt>
                <c:pt idx="165">
                  <c:v>1.4025000000000001</c:v>
                </c:pt>
                <c:pt idx="166">
                  <c:v>1.4038999999999999</c:v>
                </c:pt>
                <c:pt idx="167">
                  <c:v>1.4053</c:v>
                </c:pt>
                <c:pt idx="168">
                  <c:v>1.4067099999999999</c:v>
                </c:pt>
                <c:pt idx="169">
                  <c:v>1.4081300000000001</c:v>
                </c:pt>
                <c:pt idx="170">
                  <c:v>1.4095500000000001</c:v>
                </c:pt>
                <c:pt idx="171">
                  <c:v>1.4109799999999999</c:v>
                </c:pt>
                <c:pt idx="172">
                  <c:v>1.4124099999999999</c:v>
                </c:pt>
                <c:pt idx="173">
                  <c:v>1.4138500000000001</c:v>
                </c:pt>
                <c:pt idx="174">
                  <c:v>1.4152899999999999</c:v>
                </c:pt>
                <c:pt idx="175">
                  <c:v>1.41675</c:v>
                </c:pt>
                <c:pt idx="176">
                  <c:v>1.4181999999999999</c:v>
                </c:pt>
                <c:pt idx="177">
                  <c:v>1.41967</c:v>
                </c:pt>
                <c:pt idx="178">
                  <c:v>1.4211400000000001</c:v>
                </c:pt>
                <c:pt idx="179">
                  <c:v>1.42262</c:v>
                </c:pt>
                <c:pt idx="180">
                  <c:v>1.4240999999999999</c:v>
                </c:pt>
                <c:pt idx="181">
                  <c:v>1.4255899999999999</c:v>
                </c:pt>
                <c:pt idx="182">
                  <c:v>1.4270799999999999</c:v>
                </c:pt>
                <c:pt idx="183">
                  <c:v>1.42859</c:v>
                </c:pt>
                <c:pt idx="184">
                  <c:v>1.4300999999999999</c:v>
                </c:pt>
                <c:pt idx="185">
                  <c:v>1.43161</c:v>
                </c:pt>
                <c:pt idx="186">
                  <c:v>1.43313</c:v>
                </c:pt>
                <c:pt idx="187">
                  <c:v>1.43466</c:v>
                </c:pt>
                <c:pt idx="188">
                  <c:v>1.4361999999999999</c:v>
                </c:pt>
                <c:pt idx="189">
                  <c:v>1.43774</c:v>
                </c:pt>
                <c:pt idx="190">
                  <c:v>1.43929</c:v>
                </c:pt>
                <c:pt idx="191">
                  <c:v>1.4408399999999999</c:v>
                </c:pt>
                <c:pt idx="192">
                  <c:v>1.4423999999999999</c:v>
                </c:pt>
                <c:pt idx="193">
                  <c:v>1.44397</c:v>
                </c:pt>
                <c:pt idx="194">
                  <c:v>1.4455499999999999</c:v>
                </c:pt>
                <c:pt idx="195">
                  <c:v>1.44713</c:v>
                </c:pt>
                <c:pt idx="196">
                  <c:v>1.44872</c:v>
                </c:pt>
                <c:pt idx="197">
                  <c:v>1.4503900000000001</c:v>
                </c:pt>
                <c:pt idx="198">
                  <c:v>1.4519299999999999</c:v>
                </c:pt>
                <c:pt idx="199">
                  <c:v>1.4536</c:v>
                </c:pt>
                <c:pt idx="200">
                  <c:v>1.45516</c:v>
                </c:pt>
                <c:pt idx="201">
                  <c:v>1.45685</c:v>
                </c:pt>
                <c:pt idx="202">
                  <c:v>1.4584900000000001</c:v>
                </c:pt>
                <c:pt idx="203">
                  <c:v>1.4601299999999999</c:v>
                </c:pt>
                <c:pt idx="204">
                  <c:v>1.46177</c:v>
                </c:pt>
                <c:pt idx="205">
                  <c:v>1.46343</c:v>
                </c:pt>
                <c:pt idx="206">
                  <c:v>1.46509</c:v>
                </c:pt>
                <c:pt idx="207">
                  <c:v>1.4667600000000001</c:v>
                </c:pt>
                <c:pt idx="208">
                  <c:v>1.4684299999999999</c:v>
                </c:pt>
                <c:pt idx="209">
                  <c:v>1.4701200000000001</c:v>
                </c:pt>
                <c:pt idx="210">
                  <c:v>1.4718100000000001</c:v>
                </c:pt>
                <c:pt idx="211">
                  <c:v>1.4735100000000001</c:v>
                </c:pt>
                <c:pt idx="212">
                  <c:v>1.4752099999999999</c:v>
                </c:pt>
                <c:pt idx="213">
                  <c:v>1.4769300000000001</c:v>
                </c:pt>
                <c:pt idx="214">
                  <c:v>1.47865</c:v>
                </c:pt>
                <c:pt idx="215">
                  <c:v>1.48038</c:v>
                </c:pt>
                <c:pt idx="216">
                  <c:v>1.48211</c:v>
                </c:pt>
                <c:pt idx="217">
                  <c:v>1.48386</c:v>
                </c:pt>
                <c:pt idx="218">
                  <c:v>1.4856100000000001</c:v>
                </c:pt>
                <c:pt idx="219">
                  <c:v>1.4873700000000001</c:v>
                </c:pt>
                <c:pt idx="220">
                  <c:v>1.4891399999999999</c:v>
                </c:pt>
                <c:pt idx="221">
                  <c:v>1.49091</c:v>
                </c:pt>
                <c:pt idx="222">
                  <c:v>1.4926900000000001</c:v>
                </c:pt>
                <c:pt idx="223">
                  <c:v>1.4944900000000001</c:v>
                </c:pt>
                <c:pt idx="224">
                  <c:v>1.4962899999999999</c:v>
                </c:pt>
                <c:pt idx="225">
                  <c:v>1.4980899999999999</c:v>
                </c:pt>
                <c:pt idx="226">
                  <c:v>1.4999100000000001</c:v>
                </c:pt>
                <c:pt idx="227">
                  <c:v>1.50173</c:v>
                </c:pt>
                <c:pt idx="228">
                  <c:v>1.50356</c:v>
                </c:pt>
                <c:pt idx="229">
                  <c:v>1.5054000000000001</c:v>
                </c:pt>
                <c:pt idx="230">
                  <c:v>1.50725</c:v>
                </c:pt>
                <c:pt idx="231">
                  <c:v>1.50911</c:v>
                </c:pt>
                <c:pt idx="232">
                  <c:v>1.51098</c:v>
                </c:pt>
                <c:pt idx="233">
                  <c:v>1.51285</c:v>
                </c:pt>
                <c:pt idx="234">
                  <c:v>1.5147299999999999</c:v>
                </c:pt>
                <c:pt idx="235">
                  <c:v>1.5166200000000001</c:v>
                </c:pt>
                <c:pt idx="236">
                  <c:v>1.5185999999999999</c:v>
                </c:pt>
                <c:pt idx="237">
                  <c:v>1.52044</c:v>
                </c:pt>
                <c:pt idx="238">
                  <c:v>1.5224200000000001</c:v>
                </c:pt>
                <c:pt idx="239">
                  <c:v>1.5242800000000001</c:v>
                </c:pt>
                <c:pt idx="240">
                  <c:v>1.5262800000000001</c:v>
                </c:pt>
                <c:pt idx="241">
                  <c:v>1.52823</c:v>
                </c:pt>
                <c:pt idx="242">
                  <c:v>1.5301899999999999</c:v>
                </c:pt>
                <c:pt idx="243">
                  <c:v>1.5321499999999999</c:v>
                </c:pt>
                <c:pt idx="244">
                  <c:v>1.5341199999999999</c:v>
                </c:pt>
                <c:pt idx="245">
                  <c:v>1.5361</c:v>
                </c:pt>
                <c:pt idx="246">
                  <c:v>1.53809</c:v>
                </c:pt>
                <c:pt idx="247">
                  <c:v>1.5400799999999999</c:v>
                </c:pt>
                <c:pt idx="248">
                  <c:v>1.54209</c:v>
                </c:pt>
                <c:pt idx="249">
                  <c:v>1.5441</c:v>
                </c:pt>
                <c:pt idx="250">
                  <c:v>1.54613</c:v>
                </c:pt>
                <c:pt idx="251">
                  <c:v>1.54816</c:v>
                </c:pt>
                <c:pt idx="252">
                  <c:v>1.5502100000000001</c:v>
                </c:pt>
                <c:pt idx="253">
                  <c:v>1.55226</c:v>
                </c:pt>
                <c:pt idx="254">
                  <c:v>1.5543199999999999</c:v>
                </c:pt>
                <c:pt idx="255">
                  <c:v>1.5563899999999999</c:v>
                </c:pt>
                <c:pt idx="256">
                  <c:v>1.55847</c:v>
                </c:pt>
                <c:pt idx="257">
                  <c:v>1.5605599999999999</c:v>
                </c:pt>
                <c:pt idx="258">
                  <c:v>1.5626599999999999</c:v>
                </c:pt>
                <c:pt idx="259">
                  <c:v>1.56477</c:v>
                </c:pt>
                <c:pt idx="260">
                  <c:v>1.5668899999999999</c:v>
                </c:pt>
                <c:pt idx="261">
                  <c:v>1.5690200000000001</c:v>
                </c:pt>
                <c:pt idx="262">
                  <c:v>1.5711599999999999</c:v>
                </c:pt>
                <c:pt idx="263">
                  <c:v>1.57331</c:v>
                </c:pt>
                <c:pt idx="264">
                  <c:v>1.5754600000000001</c:v>
                </c:pt>
                <c:pt idx="265">
                  <c:v>1.5776300000000001</c:v>
                </c:pt>
                <c:pt idx="266">
                  <c:v>1.5798099999999999</c:v>
                </c:pt>
                <c:pt idx="267">
                  <c:v>1.5820000000000001</c:v>
                </c:pt>
                <c:pt idx="268">
                  <c:v>1.5842000000000001</c:v>
                </c:pt>
                <c:pt idx="269">
                  <c:v>1.5864799999999999</c:v>
                </c:pt>
                <c:pt idx="270">
                  <c:v>1.58863</c:v>
                </c:pt>
                <c:pt idx="271">
                  <c:v>1.59093</c:v>
                </c:pt>
                <c:pt idx="272">
                  <c:v>1.59318</c:v>
                </c:pt>
                <c:pt idx="273">
                  <c:v>1.5954299999999999</c:v>
                </c:pt>
                <c:pt idx="274">
                  <c:v>1.5976900000000001</c:v>
                </c:pt>
                <c:pt idx="275">
                  <c:v>1.59996</c:v>
                </c:pt>
                <c:pt idx="276">
                  <c:v>1.60225</c:v>
                </c:pt>
                <c:pt idx="277">
                  <c:v>1.6045400000000001</c:v>
                </c:pt>
                <c:pt idx="278">
                  <c:v>1.60684</c:v>
                </c:pt>
                <c:pt idx="279">
                  <c:v>1.6091500000000001</c:v>
                </c:pt>
                <c:pt idx="280">
                  <c:v>1.61148</c:v>
                </c:pt>
                <c:pt idx="281">
                  <c:v>1.61381</c:v>
                </c:pt>
                <c:pt idx="282">
                  <c:v>1.61616</c:v>
                </c:pt>
                <c:pt idx="283">
                  <c:v>1.6185099999999999</c:v>
                </c:pt>
                <c:pt idx="284">
                  <c:v>1.6208800000000001</c:v>
                </c:pt>
                <c:pt idx="285">
                  <c:v>1.6232599999999999</c:v>
                </c:pt>
                <c:pt idx="286">
                  <c:v>1.62565</c:v>
                </c:pt>
                <c:pt idx="287">
                  <c:v>1.62805</c:v>
                </c:pt>
                <c:pt idx="288">
                  <c:v>1.63046</c:v>
                </c:pt>
                <c:pt idx="289">
                  <c:v>1.6328800000000001</c:v>
                </c:pt>
                <c:pt idx="290">
                  <c:v>1.6353200000000001</c:v>
                </c:pt>
                <c:pt idx="291">
                  <c:v>1.6377600000000001</c:v>
                </c:pt>
                <c:pt idx="292">
                  <c:v>1.64022</c:v>
                </c:pt>
                <c:pt idx="293">
                  <c:v>1.64269</c:v>
                </c:pt>
                <c:pt idx="294">
                  <c:v>1.64517</c:v>
                </c:pt>
                <c:pt idx="295">
                  <c:v>1.6476599999999999</c:v>
                </c:pt>
                <c:pt idx="296">
                  <c:v>1.6501600000000001</c:v>
                </c:pt>
                <c:pt idx="297">
                  <c:v>1.6527499999999999</c:v>
                </c:pt>
                <c:pt idx="298">
                  <c:v>1.6552100000000001</c:v>
                </c:pt>
                <c:pt idx="299">
                  <c:v>1.6578200000000001</c:v>
                </c:pt>
                <c:pt idx="300">
                  <c:v>1.66038</c:v>
                </c:pt>
                <c:pt idx="301">
                  <c:v>1.6629400000000001</c:v>
                </c:pt>
                <c:pt idx="302">
                  <c:v>1.66551</c:v>
                </c:pt>
                <c:pt idx="303">
                  <c:v>1.6680999999999999</c:v>
                </c:pt>
                <c:pt idx="304">
                  <c:v>1.6707000000000001</c:v>
                </c:pt>
                <c:pt idx="305">
                  <c:v>1.6733100000000001</c:v>
                </c:pt>
                <c:pt idx="306">
                  <c:v>1.6759299999999999</c:v>
                </c:pt>
                <c:pt idx="307">
                  <c:v>1.6785600000000001</c:v>
                </c:pt>
                <c:pt idx="308">
                  <c:v>1.6812100000000001</c:v>
                </c:pt>
                <c:pt idx="309">
                  <c:v>1.68387</c:v>
                </c:pt>
                <c:pt idx="310">
                  <c:v>1.6865399999999999</c:v>
                </c:pt>
                <c:pt idx="311">
                  <c:v>1.6892199999999999</c:v>
                </c:pt>
                <c:pt idx="312">
                  <c:v>1.69191</c:v>
                </c:pt>
                <c:pt idx="313">
                  <c:v>1.69462</c:v>
                </c:pt>
                <c:pt idx="314">
                  <c:v>1.6973400000000001</c:v>
                </c:pt>
                <c:pt idx="315">
                  <c:v>1.70008</c:v>
                </c:pt>
                <c:pt idx="316">
                  <c:v>1.70282</c:v>
                </c:pt>
                <c:pt idx="317">
                  <c:v>1.7055800000000001</c:v>
                </c:pt>
                <c:pt idx="318">
                  <c:v>1.70835</c:v>
                </c:pt>
                <c:pt idx="319">
                  <c:v>1.71113</c:v>
                </c:pt>
                <c:pt idx="320">
                  <c:v>1.71393</c:v>
                </c:pt>
                <c:pt idx="321">
                  <c:v>1.7167399999999999</c:v>
                </c:pt>
                <c:pt idx="322">
                  <c:v>1.71956</c:v>
                </c:pt>
                <c:pt idx="323">
                  <c:v>1.72248</c:v>
                </c:pt>
                <c:pt idx="324">
                  <c:v>1.72526</c:v>
                </c:pt>
                <c:pt idx="325">
                  <c:v>1.7282</c:v>
                </c:pt>
                <c:pt idx="326">
                  <c:v>1.73108</c:v>
                </c:pt>
                <c:pt idx="327">
                  <c:v>1.73397</c:v>
                </c:pt>
                <c:pt idx="328">
                  <c:v>1.7368699999999999</c:v>
                </c:pt>
                <c:pt idx="329">
                  <c:v>1.7397899999999999</c:v>
                </c:pt>
                <c:pt idx="330">
                  <c:v>1.74272</c:v>
                </c:pt>
                <c:pt idx="331">
                  <c:v>1.74566</c:v>
                </c:pt>
                <c:pt idx="332">
                  <c:v>1.7486200000000001</c:v>
                </c:pt>
                <c:pt idx="333">
                  <c:v>1.75159</c:v>
                </c:pt>
                <c:pt idx="334">
                  <c:v>1.75457</c:v>
                </c:pt>
                <c:pt idx="335">
                  <c:v>1.7575700000000001</c:v>
                </c:pt>
                <c:pt idx="336">
                  <c:v>1.76058</c:v>
                </c:pt>
                <c:pt idx="337">
                  <c:v>1.7636099999999999</c:v>
                </c:pt>
                <c:pt idx="338">
                  <c:v>1.76664</c:v>
                </c:pt>
                <c:pt idx="339">
                  <c:v>1.7697000000000001</c:v>
                </c:pt>
                <c:pt idx="340">
                  <c:v>1.7727599999999999</c:v>
                </c:pt>
                <c:pt idx="341">
                  <c:v>1.7758400000000001</c:v>
                </c:pt>
                <c:pt idx="342">
                  <c:v>1.77894</c:v>
                </c:pt>
                <c:pt idx="343">
                  <c:v>1.7820499999999999</c:v>
                </c:pt>
                <c:pt idx="344">
                  <c:v>1.7851699999999999</c:v>
                </c:pt>
                <c:pt idx="345">
                  <c:v>1.7883100000000001</c:v>
                </c:pt>
                <c:pt idx="346">
                  <c:v>1.7915399999999999</c:v>
                </c:pt>
                <c:pt idx="347">
                  <c:v>1.79464</c:v>
                </c:pt>
                <c:pt idx="348">
                  <c:v>1.79789</c:v>
                </c:pt>
                <c:pt idx="349">
                  <c:v>1.8010999999999999</c:v>
                </c:pt>
                <c:pt idx="350">
                  <c:v>1.8043100000000001</c:v>
                </c:pt>
                <c:pt idx="351">
                  <c:v>1.8075399999999999</c:v>
                </c:pt>
                <c:pt idx="352">
                  <c:v>1.8107800000000001</c:v>
                </c:pt>
                <c:pt idx="353">
                  <c:v>1.81403</c:v>
                </c:pt>
                <c:pt idx="354">
                  <c:v>1.8172999999999999</c:v>
                </c:pt>
                <c:pt idx="355">
                  <c:v>1.8205800000000001</c:v>
                </c:pt>
                <c:pt idx="356">
                  <c:v>1.8238799999999999</c:v>
                </c:pt>
                <c:pt idx="357">
                  <c:v>1.8271999999999999</c:v>
                </c:pt>
                <c:pt idx="358">
                  <c:v>1.8305199999999999</c:v>
                </c:pt>
                <c:pt idx="359">
                  <c:v>1.8338699999999999</c:v>
                </c:pt>
                <c:pt idx="360">
                  <c:v>1.8372299999999999</c:v>
                </c:pt>
                <c:pt idx="361">
                  <c:v>1.8406</c:v>
                </c:pt>
                <c:pt idx="362">
                  <c:v>1.84399</c:v>
                </c:pt>
                <c:pt idx="363">
                  <c:v>1.8473900000000001</c:v>
                </c:pt>
                <c:pt idx="364">
                  <c:v>1.8508100000000001</c:v>
                </c:pt>
                <c:pt idx="365">
                  <c:v>1.85425</c:v>
                </c:pt>
                <c:pt idx="366">
                  <c:v>1.8576999999999999</c:v>
                </c:pt>
                <c:pt idx="367">
                  <c:v>1.8612500000000001</c:v>
                </c:pt>
                <c:pt idx="368">
                  <c:v>1.8646499999999999</c:v>
                </c:pt>
                <c:pt idx="369">
                  <c:v>1.8682300000000001</c:v>
                </c:pt>
                <c:pt idx="370">
                  <c:v>1.87175</c:v>
                </c:pt>
                <c:pt idx="371">
                  <c:v>1.8752800000000001</c:v>
                </c:pt>
                <c:pt idx="372">
                  <c:v>1.8788199999999999</c:v>
                </c:pt>
                <c:pt idx="373">
                  <c:v>1.8823799999999999</c:v>
                </c:pt>
                <c:pt idx="374">
                  <c:v>1.8859600000000001</c:v>
                </c:pt>
                <c:pt idx="375">
                  <c:v>1.8895500000000001</c:v>
                </c:pt>
                <c:pt idx="376">
                  <c:v>1.89316</c:v>
                </c:pt>
                <c:pt idx="377">
                  <c:v>1.8967799999999999</c:v>
                </c:pt>
                <c:pt idx="378">
                  <c:v>1.90042</c:v>
                </c:pt>
                <c:pt idx="379">
                  <c:v>1.9040699999999999</c:v>
                </c:pt>
                <c:pt idx="380">
                  <c:v>1.9077500000000001</c:v>
                </c:pt>
                <c:pt idx="381">
                  <c:v>1.91143</c:v>
                </c:pt>
                <c:pt idx="382">
                  <c:v>1.9151400000000001</c:v>
                </c:pt>
                <c:pt idx="383">
                  <c:v>1.91886</c:v>
                </c:pt>
                <c:pt idx="384">
                  <c:v>1.92259</c:v>
                </c:pt>
                <c:pt idx="385">
                  <c:v>1.9263399999999999</c:v>
                </c:pt>
                <c:pt idx="386">
                  <c:v>1.93011</c:v>
                </c:pt>
                <c:pt idx="387">
                  <c:v>1.93398</c:v>
                </c:pt>
                <c:pt idx="388">
                  <c:v>1.93771</c:v>
                </c:pt>
                <c:pt idx="389">
                  <c:v>1.9416</c:v>
                </c:pt>
                <c:pt idx="390">
                  <c:v>1.9454499999999999</c:v>
                </c:pt>
                <c:pt idx="391">
                  <c:v>1.9493</c:v>
                </c:pt>
                <c:pt idx="392">
                  <c:v>1.9531700000000001</c:v>
                </c:pt>
                <c:pt idx="393">
                  <c:v>1.95705</c:v>
                </c:pt>
                <c:pt idx="394">
                  <c:v>1.96096</c:v>
                </c:pt>
                <c:pt idx="395">
                  <c:v>1.9648699999999999</c:v>
                </c:pt>
                <c:pt idx="396">
                  <c:v>1.9688099999999999</c:v>
                </c:pt>
                <c:pt idx="397">
                  <c:v>1.9727600000000001</c:v>
                </c:pt>
                <c:pt idx="398">
                  <c:v>1.9767300000000001</c:v>
                </c:pt>
                <c:pt idx="399">
                  <c:v>1.98071</c:v>
                </c:pt>
                <c:pt idx="400">
                  <c:v>1.98472</c:v>
                </c:pt>
                <c:pt idx="401">
                  <c:v>1.9887300000000001</c:v>
                </c:pt>
                <c:pt idx="402">
                  <c:v>1.9927699999999999</c:v>
                </c:pt>
                <c:pt idx="403">
                  <c:v>1.99682</c:v>
                </c:pt>
                <c:pt idx="404">
                  <c:v>2.0008900000000001</c:v>
                </c:pt>
                <c:pt idx="405">
                  <c:v>2.0049800000000002</c:v>
                </c:pt>
                <c:pt idx="406">
                  <c:v>2.00908</c:v>
                </c:pt>
                <c:pt idx="407">
                  <c:v>2.01329</c:v>
                </c:pt>
                <c:pt idx="408">
                  <c:v>2.01736</c:v>
                </c:pt>
                <c:pt idx="409">
                  <c:v>2.0215900000000002</c:v>
                </c:pt>
                <c:pt idx="410">
                  <c:v>2.0257700000000001</c:v>
                </c:pt>
                <c:pt idx="411">
                  <c:v>2.0299700000000001</c:v>
                </c:pt>
                <c:pt idx="412">
                  <c:v>2.0341800000000001</c:v>
                </c:pt>
                <c:pt idx="413">
                  <c:v>2.0384000000000002</c:v>
                </c:pt>
                <c:pt idx="414">
                  <c:v>2.0426500000000001</c:v>
                </c:pt>
                <c:pt idx="415">
                  <c:v>2.04691</c:v>
                </c:pt>
                <c:pt idx="416">
                  <c:v>2.05118</c:v>
                </c:pt>
                <c:pt idx="417">
                  <c:v>2.0554800000000002</c:v>
                </c:pt>
                <c:pt idx="418">
                  <c:v>2.05979</c:v>
                </c:pt>
                <c:pt idx="419">
                  <c:v>2.06412</c:v>
                </c:pt>
                <c:pt idx="420">
                  <c:v>2.06847</c:v>
                </c:pt>
                <c:pt idx="421">
                  <c:v>2.0728399999999998</c:v>
                </c:pt>
                <c:pt idx="422">
                  <c:v>2.0772200000000001</c:v>
                </c:pt>
                <c:pt idx="423">
                  <c:v>2.08162</c:v>
                </c:pt>
                <c:pt idx="424">
                  <c:v>2.0860400000000001</c:v>
                </c:pt>
                <c:pt idx="425">
                  <c:v>2.09056</c:v>
                </c:pt>
                <c:pt idx="426">
                  <c:v>2.0949399999999998</c:v>
                </c:pt>
                <c:pt idx="427">
                  <c:v>2.0994899999999999</c:v>
                </c:pt>
                <c:pt idx="428">
                  <c:v>2.10399</c:v>
                </c:pt>
                <c:pt idx="429">
                  <c:v>2.1084999999999998</c:v>
                </c:pt>
                <c:pt idx="430">
                  <c:v>2.1130300000000002</c:v>
                </c:pt>
                <c:pt idx="431">
                  <c:v>2.1175700000000002</c:v>
                </c:pt>
                <c:pt idx="432">
                  <c:v>2.1221399999999999</c:v>
                </c:pt>
                <c:pt idx="433">
                  <c:v>2.1267200000000002</c:v>
                </c:pt>
                <c:pt idx="434">
                  <c:v>2.13131</c:v>
                </c:pt>
                <c:pt idx="435">
                  <c:v>2.1359300000000001</c:v>
                </c:pt>
                <c:pt idx="436">
                  <c:v>2.1405599999999998</c:v>
                </c:pt>
                <c:pt idx="437">
                  <c:v>2.1452100000000001</c:v>
                </c:pt>
                <c:pt idx="438">
                  <c:v>2.14988</c:v>
                </c:pt>
                <c:pt idx="439">
                  <c:v>2.1545700000000001</c:v>
                </c:pt>
                <c:pt idx="440">
                  <c:v>2.1592799999999999</c:v>
                </c:pt>
                <c:pt idx="441">
                  <c:v>2.1640000000000001</c:v>
                </c:pt>
                <c:pt idx="442">
                  <c:v>2.1687400000000001</c:v>
                </c:pt>
                <c:pt idx="443">
                  <c:v>2.1735000000000002</c:v>
                </c:pt>
                <c:pt idx="444">
                  <c:v>2.1783700000000001</c:v>
                </c:pt>
                <c:pt idx="445">
                  <c:v>2.18309</c:v>
                </c:pt>
                <c:pt idx="446">
                  <c:v>2.18798</c:v>
                </c:pt>
                <c:pt idx="447">
                  <c:v>2.1928200000000002</c:v>
                </c:pt>
                <c:pt idx="448">
                  <c:v>2.19767</c:v>
                </c:pt>
                <c:pt idx="449">
                  <c:v>2.2025399999999999</c:v>
                </c:pt>
                <c:pt idx="450">
                  <c:v>2.20743</c:v>
                </c:pt>
                <c:pt idx="451">
                  <c:v>2.2123300000000001</c:v>
                </c:pt>
                <c:pt idx="452">
                  <c:v>2.21726</c:v>
                </c:pt>
                <c:pt idx="453">
                  <c:v>2.2222</c:v>
                </c:pt>
                <c:pt idx="454">
                  <c:v>2.22716</c:v>
                </c:pt>
                <c:pt idx="455">
                  <c:v>2.2321300000000002</c:v>
                </c:pt>
                <c:pt idx="456">
                  <c:v>2.2371300000000001</c:v>
                </c:pt>
                <c:pt idx="457">
                  <c:v>2.24214</c:v>
                </c:pt>
                <c:pt idx="458">
                  <c:v>2.2471800000000002</c:v>
                </c:pt>
                <c:pt idx="459">
                  <c:v>2.25223</c:v>
                </c:pt>
                <c:pt idx="460">
                  <c:v>2.2572899999999998</c:v>
                </c:pt>
                <c:pt idx="461">
                  <c:v>2.2623799999999998</c:v>
                </c:pt>
                <c:pt idx="462">
                  <c:v>2.2675700000000001</c:v>
                </c:pt>
                <c:pt idx="463">
                  <c:v>2.2726199999999999</c:v>
                </c:pt>
                <c:pt idx="464">
                  <c:v>2.2778399999999999</c:v>
                </c:pt>
                <c:pt idx="465">
                  <c:v>2.28301</c:v>
                </c:pt>
                <c:pt idx="466">
                  <c:v>2.2881900000000002</c:v>
                </c:pt>
                <c:pt idx="467">
                  <c:v>2.29339</c:v>
                </c:pt>
                <c:pt idx="468">
                  <c:v>2.2986</c:v>
                </c:pt>
                <c:pt idx="469">
                  <c:v>2.30383</c:v>
                </c:pt>
                <c:pt idx="470">
                  <c:v>2.3090899999999999</c:v>
                </c:pt>
                <c:pt idx="471">
                  <c:v>2.3143500000000001</c:v>
                </c:pt>
                <c:pt idx="472">
                  <c:v>2.3196400000000001</c:v>
                </c:pt>
                <c:pt idx="473">
                  <c:v>2.3249499999999999</c:v>
                </c:pt>
                <c:pt idx="474">
                  <c:v>2.3302700000000001</c:v>
                </c:pt>
                <c:pt idx="475">
                  <c:v>2.33561</c:v>
                </c:pt>
                <c:pt idx="476">
                  <c:v>2.34097</c:v>
                </c:pt>
                <c:pt idx="477">
                  <c:v>2.3463500000000002</c:v>
                </c:pt>
                <c:pt idx="478">
                  <c:v>2.3517399999999999</c:v>
                </c:pt>
                <c:pt idx="479">
                  <c:v>2.3571599999999999</c:v>
                </c:pt>
                <c:pt idx="480">
                  <c:v>2.36259</c:v>
                </c:pt>
                <c:pt idx="481">
                  <c:v>2.3681299999999998</c:v>
                </c:pt>
                <c:pt idx="482">
                  <c:v>2.3735200000000001</c:v>
                </c:pt>
                <c:pt idx="483">
                  <c:v>2.3790900000000001</c:v>
                </c:pt>
                <c:pt idx="484">
                  <c:v>2.3845999999999998</c:v>
                </c:pt>
                <c:pt idx="485">
                  <c:v>2.3901300000000001</c:v>
                </c:pt>
                <c:pt idx="486">
                  <c:v>2.39567</c:v>
                </c:pt>
                <c:pt idx="487">
                  <c:v>2.40123</c:v>
                </c:pt>
                <c:pt idx="488">
                  <c:v>2.4068000000000001</c:v>
                </c:pt>
                <c:pt idx="489">
                  <c:v>2.4123999999999999</c:v>
                </c:pt>
                <c:pt idx="490">
                  <c:v>2.4180100000000002</c:v>
                </c:pt>
                <c:pt idx="491">
                  <c:v>2.4236399999999998</c:v>
                </c:pt>
                <c:pt idx="492">
                  <c:v>2.4292899999999999</c:v>
                </c:pt>
                <c:pt idx="493">
                  <c:v>2.4349500000000002</c:v>
                </c:pt>
                <c:pt idx="494">
                  <c:v>2.4406400000000001</c:v>
                </c:pt>
                <c:pt idx="495">
                  <c:v>2.4463400000000002</c:v>
                </c:pt>
                <c:pt idx="496">
                  <c:v>2.4520599999999999</c:v>
                </c:pt>
                <c:pt idx="497">
                  <c:v>2.4578000000000002</c:v>
                </c:pt>
                <c:pt idx="498">
                  <c:v>2.4635500000000001</c:v>
                </c:pt>
                <c:pt idx="499">
                  <c:v>2.4693200000000002</c:v>
                </c:pt>
                <c:pt idx="500">
                  <c:v>2.4752000000000001</c:v>
                </c:pt>
                <c:pt idx="501">
                  <c:v>2.4809299999999999</c:v>
                </c:pt>
                <c:pt idx="502">
                  <c:v>2.4868399999999999</c:v>
                </c:pt>
                <c:pt idx="503">
                  <c:v>2.4927000000000001</c:v>
                </c:pt>
                <c:pt idx="504">
                  <c:v>2.4985599999999999</c:v>
                </c:pt>
                <c:pt idx="505">
                  <c:v>2.5044400000000002</c:v>
                </c:pt>
                <c:pt idx="506">
                  <c:v>2.5103300000000002</c:v>
                </c:pt>
                <c:pt idx="507">
                  <c:v>2.5162499999999999</c:v>
                </c:pt>
                <c:pt idx="508">
                  <c:v>2.5221800000000001</c:v>
                </c:pt>
                <c:pt idx="509">
                  <c:v>2.52813</c:v>
                </c:pt>
                <c:pt idx="510">
                  <c:v>2.5341</c:v>
                </c:pt>
                <c:pt idx="511">
                  <c:v>2.5400800000000001</c:v>
                </c:pt>
                <c:pt idx="512">
                  <c:v>2.5460799999999999</c:v>
                </c:pt>
                <c:pt idx="513">
                  <c:v>2.5520999999999998</c:v>
                </c:pt>
                <c:pt idx="514">
                  <c:v>2.5581399999999999</c:v>
                </c:pt>
                <c:pt idx="515">
                  <c:v>2.56419</c:v>
                </c:pt>
                <c:pt idx="516">
                  <c:v>2.5702600000000002</c:v>
                </c:pt>
                <c:pt idx="517">
                  <c:v>2.5763500000000001</c:v>
                </c:pt>
                <c:pt idx="518">
                  <c:v>2.5824500000000001</c:v>
                </c:pt>
                <c:pt idx="519">
                  <c:v>2.5885699999999998</c:v>
                </c:pt>
                <c:pt idx="520">
                  <c:v>2.5948000000000002</c:v>
                </c:pt>
                <c:pt idx="521">
                  <c:v>2.6008800000000001</c:v>
                </c:pt>
                <c:pt idx="522">
                  <c:v>2.6071300000000002</c:v>
                </c:pt>
                <c:pt idx="523">
                  <c:v>2.61334</c:v>
                </c:pt>
                <c:pt idx="524">
                  <c:v>2.6195400000000002</c:v>
                </c:pt>
                <c:pt idx="525">
                  <c:v>2.6257700000000002</c:v>
                </c:pt>
                <c:pt idx="526">
                  <c:v>2.6320100000000002</c:v>
                </c:pt>
                <c:pt idx="527">
                  <c:v>2.6382699999999999</c:v>
                </c:pt>
                <c:pt idx="528">
                  <c:v>2.6445400000000001</c:v>
                </c:pt>
                <c:pt idx="529">
                  <c:v>2.65083</c:v>
                </c:pt>
                <c:pt idx="530">
                  <c:v>2.6571400000000001</c:v>
                </c:pt>
                <c:pt idx="531">
                  <c:v>2.6634699999999998</c:v>
                </c:pt>
                <c:pt idx="532">
                  <c:v>2.66981</c:v>
                </c:pt>
                <c:pt idx="533">
                  <c:v>2.6761699999999999</c:v>
                </c:pt>
                <c:pt idx="534">
                  <c:v>2.6825399999999999</c:v>
                </c:pt>
                <c:pt idx="535">
                  <c:v>2.68893</c:v>
                </c:pt>
                <c:pt idx="536">
                  <c:v>2.6953399999999998</c:v>
                </c:pt>
                <c:pt idx="537">
                  <c:v>2.7017600000000002</c:v>
                </c:pt>
                <c:pt idx="538">
                  <c:v>2.7082000000000002</c:v>
                </c:pt>
                <c:pt idx="539">
                  <c:v>2.7146599999999999</c:v>
                </c:pt>
                <c:pt idx="540">
                  <c:v>2.72113</c:v>
                </c:pt>
                <c:pt idx="541">
                  <c:v>2.7277100000000001</c:v>
                </c:pt>
                <c:pt idx="542">
                  <c:v>2.73414</c:v>
                </c:pt>
                <c:pt idx="543">
                  <c:v>2.7407400000000002</c:v>
                </c:pt>
                <c:pt idx="544">
                  <c:v>2.74729</c:v>
                </c:pt>
                <c:pt idx="545">
                  <c:v>2.7538499999999999</c:v>
                </c:pt>
                <c:pt idx="546">
                  <c:v>2.7604199999999999</c:v>
                </c:pt>
                <c:pt idx="547">
                  <c:v>2.7669999999999999</c:v>
                </c:pt>
                <c:pt idx="548">
                  <c:v>2.7736100000000001</c:v>
                </c:pt>
                <c:pt idx="549">
                  <c:v>2.7802199999999999</c:v>
                </c:pt>
                <c:pt idx="550">
                  <c:v>2.7868599999999999</c:v>
                </c:pt>
                <c:pt idx="551">
                  <c:v>2.7935099999999999</c:v>
                </c:pt>
                <c:pt idx="552">
                  <c:v>2.80017</c:v>
                </c:pt>
                <c:pt idx="553">
                  <c:v>2.8068499999999998</c:v>
                </c:pt>
                <c:pt idx="554">
                  <c:v>2.8135500000000002</c:v>
                </c:pt>
                <c:pt idx="555">
                  <c:v>2.8202600000000002</c:v>
                </c:pt>
                <c:pt idx="556">
                  <c:v>2.8269899999999999</c:v>
                </c:pt>
                <c:pt idx="557">
                  <c:v>2.8337300000000001</c:v>
                </c:pt>
                <c:pt idx="558">
                  <c:v>2.84049</c:v>
                </c:pt>
                <c:pt idx="559">
                  <c:v>2.8472599999999999</c:v>
                </c:pt>
                <c:pt idx="560">
                  <c:v>2.85405</c:v>
                </c:pt>
                <c:pt idx="561">
                  <c:v>2.8608600000000002</c:v>
                </c:pt>
                <c:pt idx="562">
                  <c:v>2.8676699999999999</c:v>
                </c:pt>
                <c:pt idx="563">
                  <c:v>2.8746</c:v>
                </c:pt>
                <c:pt idx="564">
                  <c:v>2.88137</c:v>
                </c:pt>
                <c:pt idx="565">
                  <c:v>2.8883200000000002</c:v>
                </c:pt>
                <c:pt idx="566">
                  <c:v>2.8952100000000001</c:v>
                </c:pt>
                <c:pt idx="567">
                  <c:v>2.9020999999999999</c:v>
                </c:pt>
                <c:pt idx="568">
                  <c:v>2.9090099999999999</c:v>
                </c:pt>
                <c:pt idx="569">
                  <c:v>2.91594</c:v>
                </c:pt>
                <c:pt idx="570">
                  <c:v>2.9228800000000001</c:v>
                </c:pt>
                <c:pt idx="571">
                  <c:v>2.9298299999999999</c:v>
                </c:pt>
                <c:pt idx="572">
                  <c:v>2.9367999999999999</c:v>
                </c:pt>
                <c:pt idx="573">
                  <c:v>2.9437899999999999</c:v>
                </c:pt>
                <c:pt idx="574">
                  <c:v>2.95078</c:v>
                </c:pt>
                <c:pt idx="575">
                  <c:v>2.9578000000000002</c:v>
                </c:pt>
                <c:pt idx="576">
                  <c:v>2.96482</c:v>
                </c:pt>
                <c:pt idx="577">
                  <c:v>2.97187</c:v>
                </c:pt>
                <c:pt idx="578">
                  <c:v>2.97892</c:v>
                </c:pt>
                <c:pt idx="579">
                  <c:v>2.9859900000000001</c:v>
                </c:pt>
                <c:pt idx="580">
                  <c:v>2.99308</c:v>
                </c:pt>
                <c:pt idx="581">
                  <c:v>3.0001699999999998</c:v>
                </c:pt>
                <c:pt idx="582">
                  <c:v>3.0072899999999998</c:v>
                </c:pt>
                <c:pt idx="583">
                  <c:v>3.0144099999999998</c:v>
                </c:pt>
                <c:pt idx="584">
                  <c:v>3.02156</c:v>
                </c:pt>
                <c:pt idx="585">
                  <c:v>3.0287099999999998</c:v>
                </c:pt>
                <c:pt idx="586">
                  <c:v>3.0358800000000001</c:v>
                </c:pt>
                <c:pt idx="587">
                  <c:v>3.0430600000000001</c:v>
                </c:pt>
                <c:pt idx="588">
                  <c:v>3.0503499999999999</c:v>
                </c:pt>
                <c:pt idx="589">
                  <c:v>3.05748</c:v>
                </c:pt>
                <c:pt idx="590">
                  <c:v>3.0647899999999999</c:v>
                </c:pt>
                <c:pt idx="591">
                  <c:v>3.0720399999999999</c:v>
                </c:pt>
                <c:pt idx="592">
                  <c:v>3.0792899999999999</c:v>
                </c:pt>
                <c:pt idx="593">
                  <c:v>3.0865499999999999</c:v>
                </c:pt>
                <c:pt idx="594">
                  <c:v>3.0938300000000001</c:v>
                </c:pt>
                <c:pt idx="595">
                  <c:v>3.1011199999999999</c:v>
                </c:pt>
                <c:pt idx="596">
                  <c:v>3.1084299999999998</c:v>
                </c:pt>
                <c:pt idx="597">
                  <c:v>3.1157499999999998</c:v>
                </c:pt>
                <c:pt idx="598">
                  <c:v>3.1230799999999999</c:v>
                </c:pt>
                <c:pt idx="599">
                  <c:v>3.13043</c:v>
                </c:pt>
                <c:pt idx="600">
                  <c:v>3.1377799999999998</c:v>
                </c:pt>
                <c:pt idx="601">
                  <c:v>3.1451600000000002</c:v>
                </c:pt>
                <c:pt idx="602">
                  <c:v>3.1525400000000001</c:v>
                </c:pt>
                <c:pt idx="603">
                  <c:v>3.1599400000000002</c:v>
                </c:pt>
                <c:pt idx="604">
                  <c:v>3.1673499999999999</c:v>
                </c:pt>
                <c:pt idx="605">
                  <c:v>3.1747700000000001</c:v>
                </c:pt>
                <c:pt idx="606">
                  <c:v>3.18221</c:v>
                </c:pt>
                <c:pt idx="607">
                  <c:v>3.1896599999999999</c:v>
                </c:pt>
                <c:pt idx="608">
                  <c:v>3.19712</c:v>
                </c:pt>
                <c:pt idx="609">
                  <c:v>3.20459</c:v>
                </c:pt>
                <c:pt idx="610">
                  <c:v>3.2120799999999998</c:v>
                </c:pt>
                <c:pt idx="611">
                  <c:v>3.2195800000000001</c:v>
                </c:pt>
                <c:pt idx="612">
                  <c:v>3.22709</c:v>
                </c:pt>
                <c:pt idx="613">
                  <c:v>3.23461</c:v>
                </c:pt>
                <c:pt idx="614">
                  <c:v>3.2421500000000001</c:v>
                </c:pt>
                <c:pt idx="615">
                  <c:v>3.24979</c:v>
                </c:pt>
                <c:pt idx="616">
                  <c:v>3.2572700000000001</c:v>
                </c:pt>
                <c:pt idx="617">
                  <c:v>3.2649300000000001</c:v>
                </c:pt>
                <c:pt idx="618">
                  <c:v>3.2724299999999999</c:v>
                </c:pt>
                <c:pt idx="619">
                  <c:v>3.2801100000000001</c:v>
                </c:pt>
                <c:pt idx="620">
                  <c:v>3.2877299999999998</c:v>
                </c:pt>
                <c:pt idx="621">
                  <c:v>3.29535</c:v>
                </c:pt>
                <c:pt idx="622">
                  <c:v>3.3029899999999999</c:v>
                </c:pt>
                <c:pt idx="623">
                  <c:v>3.3106300000000002</c:v>
                </c:pt>
                <c:pt idx="624">
                  <c:v>3.3182900000000002</c:v>
                </c:pt>
                <c:pt idx="625">
                  <c:v>3.3259599999999998</c:v>
                </c:pt>
                <c:pt idx="626">
                  <c:v>3.3336399999999999</c:v>
                </c:pt>
                <c:pt idx="627">
                  <c:v>3.3413300000000001</c:v>
                </c:pt>
                <c:pt idx="628">
                  <c:v>3.34904</c:v>
                </c:pt>
                <c:pt idx="629">
                  <c:v>3.3567499999999999</c:v>
                </c:pt>
                <c:pt idx="630">
                  <c:v>3.3644799999999999</c:v>
                </c:pt>
                <c:pt idx="631">
                  <c:v>3.37222</c:v>
                </c:pt>
                <c:pt idx="632">
                  <c:v>3.3799700000000001</c:v>
                </c:pt>
                <c:pt idx="633">
                  <c:v>3.3877299999999999</c:v>
                </c:pt>
                <c:pt idx="634">
                  <c:v>3.3955000000000002</c:v>
                </c:pt>
                <c:pt idx="635">
                  <c:v>3.4032900000000001</c:v>
                </c:pt>
                <c:pt idx="636">
                  <c:v>3.4110800000000001</c:v>
                </c:pt>
                <c:pt idx="637">
                  <c:v>3.4188900000000002</c:v>
                </c:pt>
                <c:pt idx="638">
                  <c:v>3.4267099999999999</c:v>
                </c:pt>
                <c:pt idx="639">
                  <c:v>3.4345300000000001</c:v>
                </c:pt>
                <c:pt idx="640">
                  <c:v>3.4423699999999999</c:v>
                </c:pt>
                <c:pt idx="641">
                  <c:v>3.4502199999999998</c:v>
                </c:pt>
                <c:pt idx="642">
                  <c:v>3.4580799999999998</c:v>
                </c:pt>
                <c:pt idx="643">
                  <c:v>3.4659599999999999</c:v>
                </c:pt>
                <c:pt idx="644">
                  <c:v>3.47384</c:v>
                </c:pt>
                <c:pt idx="645">
                  <c:v>3.4817300000000002</c:v>
                </c:pt>
                <c:pt idx="646">
                  <c:v>3.4896400000000001</c:v>
                </c:pt>
                <c:pt idx="647">
                  <c:v>3.4975499999999999</c:v>
                </c:pt>
                <c:pt idx="648">
                  <c:v>3.5055700000000001</c:v>
                </c:pt>
                <c:pt idx="649">
                  <c:v>3.51342</c:v>
                </c:pt>
                <c:pt idx="650">
                  <c:v>3.5214500000000002</c:v>
                </c:pt>
                <c:pt idx="651">
                  <c:v>3.5293199999999998</c:v>
                </c:pt>
                <c:pt idx="652">
                  <c:v>3.5373700000000001</c:v>
                </c:pt>
                <c:pt idx="653">
                  <c:v>3.5453600000000001</c:v>
                </c:pt>
                <c:pt idx="654">
                  <c:v>3.55335</c:v>
                </c:pt>
                <c:pt idx="655">
                  <c:v>3.56135</c:v>
                </c:pt>
                <c:pt idx="656">
                  <c:v>3.56935</c:v>
                </c:pt>
                <c:pt idx="657">
                  <c:v>3.5773700000000002</c:v>
                </c:pt>
                <c:pt idx="658">
                  <c:v>3.5853999999999999</c:v>
                </c:pt>
                <c:pt idx="659">
                  <c:v>3.5934400000000002</c:v>
                </c:pt>
                <c:pt idx="660">
                  <c:v>3.60148</c:v>
                </c:pt>
                <c:pt idx="661">
                  <c:v>3.60954</c:v>
                </c:pt>
                <c:pt idx="662">
                  <c:v>3.61761</c:v>
                </c:pt>
                <c:pt idx="663">
                  <c:v>3.6256900000000001</c:v>
                </c:pt>
                <c:pt idx="664">
                  <c:v>3.6337700000000002</c:v>
                </c:pt>
                <c:pt idx="665">
                  <c:v>3.6418699999999999</c:v>
                </c:pt>
                <c:pt idx="666">
                  <c:v>3.6499700000000002</c:v>
                </c:pt>
                <c:pt idx="667">
                  <c:v>3.6580900000000001</c:v>
                </c:pt>
                <c:pt idx="668">
                  <c:v>3.66622</c:v>
                </c:pt>
                <c:pt idx="669">
                  <c:v>3.67435</c:v>
                </c:pt>
                <c:pt idx="670">
                  <c:v>3.68249</c:v>
                </c:pt>
                <c:pt idx="671">
                  <c:v>3.6906500000000002</c:v>
                </c:pt>
                <c:pt idx="672">
                  <c:v>3.6988099999999999</c:v>
                </c:pt>
                <c:pt idx="673">
                  <c:v>3.7069800000000002</c:v>
                </c:pt>
                <c:pt idx="674">
                  <c:v>3.71516</c:v>
                </c:pt>
                <c:pt idx="675">
                  <c:v>3.7233499999999999</c:v>
                </c:pt>
                <c:pt idx="676">
                  <c:v>3.7315499999999999</c:v>
                </c:pt>
                <c:pt idx="677">
                  <c:v>3.73976</c:v>
                </c:pt>
                <c:pt idx="678">
                  <c:v>3.7479800000000001</c:v>
                </c:pt>
                <c:pt idx="679">
                  <c:v>3.7562099999999998</c:v>
                </c:pt>
                <c:pt idx="680">
                  <c:v>3.76444</c:v>
                </c:pt>
                <c:pt idx="681">
                  <c:v>3.7726899999999999</c:v>
                </c:pt>
                <c:pt idx="682">
                  <c:v>3.7809400000000002</c:v>
                </c:pt>
                <c:pt idx="683">
                  <c:v>3.7892000000000001</c:v>
                </c:pt>
                <c:pt idx="684">
                  <c:v>3.7974700000000001</c:v>
                </c:pt>
                <c:pt idx="685">
                  <c:v>3.8057500000000002</c:v>
                </c:pt>
                <c:pt idx="686">
                  <c:v>3.8140399999999999</c:v>
                </c:pt>
                <c:pt idx="687">
                  <c:v>3.8224300000000002</c:v>
                </c:pt>
                <c:pt idx="688">
                  <c:v>3.83066</c:v>
                </c:pt>
                <c:pt idx="689">
                  <c:v>3.8390499999999999</c:v>
                </c:pt>
                <c:pt idx="690">
                  <c:v>3.8472900000000001</c:v>
                </c:pt>
                <c:pt idx="691">
                  <c:v>3.8557100000000002</c:v>
                </c:pt>
                <c:pt idx="692">
                  <c:v>3.8640599999999998</c:v>
                </c:pt>
                <c:pt idx="693">
                  <c:v>3.8723999999999998</c:v>
                </c:pt>
                <c:pt idx="694">
                  <c:v>3.88076</c:v>
                </c:pt>
                <c:pt idx="695">
                  <c:v>3.8891300000000002</c:v>
                </c:pt>
                <c:pt idx="696">
                  <c:v>3.8975</c:v>
                </c:pt>
                <c:pt idx="697">
                  <c:v>3.9058799999999998</c:v>
                </c:pt>
                <c:pt idx="698">
                  <c:v>3.9142700000000001</c:v>
                </c:pt>
                <c:pt idx="699">
                  <c:v>3.9226700000000001</c:v>
                </c:pt>
                <c:pt idx="700">
                  <c:v>3.9310700000000001</c:v>
                </c:pt>
                <c:pt idx="701">
                  <c:v>3.9394900000000002</c:v>
                </c:pt>
                <c:pt idx="702">
                  <c:v>3.9479099999999998</c:v>
                </c:pt>
                <c:pt idx="703">
                  <c:v>3.95634</c:v>
                </c:pt>
                <c:pt idx="704">
                  <c:v>3.9647700000000001</c:v>
                </c:pt>
                <c:pt idx="705">
                  <c:v>3.97322</c:v>
                </c:pt>
                <c:pt idx="706">
                  <c:v>3.9816699999999998</c:v>
                </c:pt>
                <c:pt idx="707">
                  <c:v>3.9901300000000002</c:v>
                </c:pt>
                <c:pt idx="708">
                  <c:v>3.9986000000000002</c:v>
                </c:pt>
                <c:pt idx="709">
                  <c:v>4.0070800000000002</c:v>
                </c:pt>
                <c:pt idx="710">
                  <c:v>4.0155599999999998</c:v>
                </c:pt>
                <c:pt idx="711">
                  <c:v>4.0240499999999999</c:v>
                </c:pt>
                <c:pt idx="712">
                  <c:v>4.0325499999999996</c:v>
                </c:pt>
                <c:pt idx="713">
                  <c:v>4.0410599999999999</c:v>
                </c:pt>
                <c:pt idx="714">
                  <c:v>4.0495700000000001</c:v>
                </c:pt>
                <c:pt idx="715">
                  <c:v>4.05809</c:v>
                </c:pt>
                <c:pt idx="716">
                  <c:v>4.0666200000000003</c:v>
                </c:pt>
                <c:pt idx="717">
                  <c:v>4.0751600000000003</c:v>
                </c:pt>
                <c:pt idx="718">
                  <c:v>4.0837000000000003</c:v>
                </c:pt>
                <c:pt idx="719">
                  <c:v>4.0922499999999999</c:v>
                </c:pt>
                <c:pt idx="720">
                  <c:v>4.1008100000000001</c:v>
                </c:pt>
                <c:pt idx="721">
                  <c:v>4.1093799999999998</c:v>
                </c:pt>
                <c:pt idx="722">
                  <c:v>4.1179500000000004</c:v>
                </c:pt>
                <c:pt idx="723">
                  <c:v>4.1265299999999998</c:v>
                </c:pt>
                <c:pt idx="724">
                  <c:v>4.1351100000000001</c:v>
                </c:pt>
                <c:pt idx="725">
                  <c:v>4.1437099999999996</c:v>
                </c:pt>
                <c:pt idx="726">
                  <c:v>4.1523099999999999</c:v>
                </c:pt>
                <c:pt idx="727">
                  <c:v>4.16092</c:v>
                </c:pt>
                <c:pt idx="728">
                  <c:v>4.16953</c:v>
                </c:pt>
                <c:pt idx="729">
                  <c:v>4.1781499999999996</c:v>
                </c:pt>
                <c:pt idx="730">
                  <c:v>4.1867799999999997</c:v>
                </c:pt>
                <c:pt idx="731">
                  <c:v>4.1954200000000004</c:v>
                </c:pt>
                <c:pt idx="732">
                  <c:v>4.2040600000000001</c:v>
                </c:pt>
                <c:pt idx="733">
                  <c:v>4.2127100000000004</c:v>
                </c:pt>
                <c:pt idx="734">
                  <c:v>4.2213599999999998</c:v>
                </c:pt>
                <c:pt idx="735">
                  <c:v>4.2300199999999997</c:v>
                </c:pt>
                <c:pt idx="736">
                  <c:v>4.2386900000000001</c:v>
                </c:pt>
                <c:pt idx="737">
                  <c:v>4.2473700000000001</c:v>
                </c:pt>
                <c:pt idx="738">
                  <c:v>4.2561400000000003</c:v>
                </c:pt>
                <c:pt idx="739">
                  <c:v>4.2647500000000003</c:v>
                </c:pt>
                <c:pt idx="740">
                  <c:v>4.2735300000000001</c:v>
                </c:pt>
                <c:pt idx="741">
                  <c:v>4.2821499999999997</c:v>
                </c:pt>
                <c:pt idx="742">
                  <c:v>4.29094</c:v>
                </c:pt>
                <c:pt idx="743">
                  <c:v>4.2995700000000001</c:v>
                </c:pt>
                <c:pt idx="744">
                  <c:v>4.30837</c:v>
                </c:pt>
                <c:pt idx="745">
                  <c:v>4.3171099999999996</c:v>
                </c:pt>
                <c:pt idx="746">
                  <c:v>4.32585</c:v>
                </c:pt>
                <c:pt idx="747">
                  <c:v>4.3345900000000004</c:v>
                </c:pt>
                <c:pt idx="748">
                  <c:v>4.3433299999999999</c:v>
                </c:pt>
                <c:pt idx="749">
                  <c:v>4.3520899999999996</c:v>
                </c:pt>
                <c:pt idx="750">
                  <c:v>4.3608399999999996</c:v>
                </c:pt>
                <c:pt idx="751">
                  <c:v>4.3696099999999998</c:v>
                </c:pt>
                <c:pt idx="752">
                  <c:v>4.3783799999999999</c:v>
                </c:pt>
                <c:pt idx="753">
                  <c:v>4.3871599999999997</c:v>
                </c:pt>
                <c:pt idx="754">
                  <c:v>4.3959400000000004</c:v>
                </c:pt>
                <c:pt idx="755">
                  <c:v>4.4047299999999998</c:v>
                </c:pt>
                <c:pt idx="756">
                  <c:v>4.4135200000000001</c:v>
                </c:pt>
                <c:pt idx="757">
                  <c:v>4.42232</c:v>
                </c:pt>
                <c:pt idx="758">
                  <c:v>4.4311299999999996</c:v>
                </c:pt>
                <c:pt idx="759">
                  <c:v>4.43994</c:v>
                </c:pt>
                <c:pt idx="760">
                  <c:v>4.44876</c:v>
                </c:pt>
                <c:pt idx="761">
                  <c:v>4.4575899999999997</c:v>
                </c:pt>
                <c:pt idx="762">
                  <c:v>4.4664200000000003</c:v>
                </c:pt>
                <c:pt idx="763">
                  <c:v>4.47525</c:v>
                </c:pt>
                <c:pt idx="764">
                  <c:v>4.4840900000000001</c:v>
                </c:pt>
                <c:pt idx="765">
                  <c:v>4.4929399999999999</c:v>
                </c:pt>
                <c:pt idx="766">
                  <c:v>4.5018000000000002</c:v>
                </c:pt>
                <c:pt idx="767">
                  <c:v>4.51065</c:v>
                </c:pt>
                <c:pt idx="768">
                  <c:v>4.51952</c:v>
                </c:pt>
                <c:pt idx="769">
                  <c:v>4.5283899999999999</c:v>
                </c:pt>
                <c:pt idx="770">
                  <c:v>4.5372599999999998</c:v>
                </c:pt>
                <c:pt idx="771">
                  <c:v>4.5461400000000003</c:v>
                </c:pt>
                <c:pt idx="772">
                  <c:v>4.5550300000000004</c:v>
                </c:pt>
                <c:pt idx="773">
                  <c:v>4.5639200000000004</c:v>
                </c:pt>
                <c:pt idx="774">
                  <c:v>4.5728200000000001</c:v>
                </c:pt>
                <c:pt idx="775">
                  <c:v>4.5817199999999998</c:v>
                </c:pt>
                <c:pt idx="776">
                  <c:v>4.59063</c:v>
                </c:pt>
                <c:pt idx="777">
                  <c:v>4.5995400000000002</c:v>
                </c:pt>
                <c:pt idx="778">
                  <c:v>4.60846</c:v>
                </c:pt>
                <c:pt idx="779">
                  <c:v>4.6173900000000003</c:v>
                </c:pt>
                <c:pt idx="780">
                  <c:v>4.6263199999999998</c:v>
                </c:pt>
                <c:pt idx="781">
                  <c:v>4.6352500000000001</c:v>
                </c:pt>
                <c:pt idx="782">
                  <c:v>4.64419</c:v>
                </c:pt>
                <c:pt idx="783">
                  <c:v>4.6531399999999996</c:v>
                </c:pt>
                <c:pt idx="784">
                  <c:v>4.6620900000000001</c:v>
                </c:pt>
                <c:pt idx="785">
                  <c:v>4.6710399999999996</c:v>
                </c:pt>
                <c:pt idx="786">
                  <c:v>4.68</c:v>
                </c:pt>
                <c:pt idx="787">
                  <c:v>4.6889700000000003</c:v>
                </c:pt>
                <c:pt idx="788">
                  <c:v>4.69794</c:v>
                </c:pt>
                <c:pt idx="789">
                  <c:v>4.7069099999999997</c:v>
                </c:pt>
                <c:pt idx="790">
                  <c:v>4.7158899999999999</c:v>
                </c:pt>
                <c:pt idx="791">
                  <c:v>4.7248799999999997</c:v>
                </c:pt>
                <c:pt idx="792">
                  <c:v>4.7338699999999996</c:v>
                </c:pt>
                <c:pt idx="793">
                  <c:v>4.7428600000000003</c:v>
                </c:pt>
                <c:pt idx="794">
                  <c:v>4.7518599999999998</c:v>
                </c:pt>
                <c:pt idx="795">
                  <c:v>4.7608699999999997</c:v>
                </c:pt>
                <c:pt idx="796">
                  <c:v>4.7698799999999997</c:v>
                </c:pt>
                <c:pt idx="797">
                  <c:v>4.7788899999999996</c:v>
                </c:pt>
                <c:pt idx="798">
                  <c:v>4.7879100000000001</c:v>
                </c:pt>
                <c:pt idx="799">
                  <c:v>4.7969400000000002</c:v>
                </c:pt>
                <c:pt idx="800">
                  <c:v>4.8059599999999998</c:v>
                </c:pt>
                <c:pt idx="801">
                  <c:v>4.8150000000000004</c:v>
                </c:pt>
                <c:pt idx="802">
                  <c:v>4.8240400000000001</c:v>
                </c:pt>
                <c:pt idx="803">
                  <c:v>4.8330799999999998</c:v>
                </c:pt>
                <c:pt idx="804">
                  <c:v>4.84213</c:v>
                </c:pt>
                <c:pt idx="805">
                  <c:v>4.8511800000000003</c:v>
                </c:pt>
                <c:pt idx="806">
                  <c:v>4.8602400000000001</c:v>
                </c:pt>
                <c:pt idx="807">
                  <c:v>4.8693</c:v>
                </c:pt>
                <c:pt idx="808">
                  <c:v>4.8783599999999998</c:v>
                </c:pt>
                <c:pt idx="809">
                  <c:v>4.8874300000000002</c:v>
                </c:pt>
                <c:pt idx="810">
                  <c:v>4.8965100000000001</c:v>
                </c:pt>
                <c:pt idx="811">
                  <c:v>4.9056800000000003</c:v>
                </c:pt>
                <c:pt idx="812">
                  <c:v>4.9146799999999997</c:v>
                </c:pt>
                <c:pt idx="813">
                  <c:v>4.9238499999999998</c:v>
                </c:pt>
                <c:pt idx="814">
                  <c:v>4.9328599999999998</c:v>
                </c:pt>
                <c:pt idx="815">
                  <c:v>4.9420400000000004</c:v>
                </c:pt>
                <c:pt idx="816">
                  <c:v>4.95106</c:v>
                </c:pt>
                <c:pt idx="817">
                  <c:v>4.9602500000000003</c:v>
                </c:pt>
                <c:pt idx="818">
                  <c:v>4.9692800000000004</c:v>
                </c:pt>
                <c:pt idx="819">
                  <c:v>4.9784800000000002</c:v>
                </c:pt>
                <c:pt idx="820">
                  <c:v>4.9875100000000003</c:v>
                </c:pt>
                <c:pt idx="821">
                  <c:v>4.9967199999999998</c:v>
                </c:pt>
                <c:pt idx="822">
                  <c:v>5.0058499999999997</c:v>
                </c:pt>
                <c:pt idx="823">
                  <c:v>5.0149900000000001</c:v>
                </c:pt>
                <c:pt idx="824">
                  <c:v>5.0241199999999999</c:v>
                </c:pt>
                <c:pt idx="825">
                  <c:v>5.0332600000000003</c:v>
                </c:pt>
                <c:pt idx="826">
                  <c:v>5.0423999999999998</c:v>
                </c:pt>
                <c:pt idx="827">
                  <c:v>5.0515499999999998</c:v>
                </c:pt>
                <c:pt idx="828">
                  <c:v>5.0606999999999998</c:v>
                </c:pt>
                <c:pt idx="829">
                  <c:v>5.0698600000000003</c:v>
                </c:pt>
                <c:pt idx="830">
                  <c:v>5.0790199999999999</c:v>
                </c:pt>
                <c:pt idx="831">
                  <c:v>5.0881800000000004</c:v>
                </c:pt>
                <c:pt idx="832">
                  <c:v>5.0973499999999996</c:v>
                </c:pt>
                <c:pt idx="833">
                  <c:v>5.1065199999999997</c:v>
                </c:pt>
                <c:pt idx="834">
                  <c:v>5.1157000000000004</c:v>
                </c:pt>
                <c:pt idx="835">
                  <c:v>5.1248800000000001</c:v>
                </c:pt>
                <c:pt idx="836">
                  <c:v>5.1340599999999998</c:v>
                </c:pt>
                <c:pt idx="837">
                  <c:v>5.1432500000000001</c:v>
                </c:pt>
                <c:pt idx="838">
                  <c:v>5.1524400000000004</c:v>
                </c:pt>
                <c:pt idx="839">
                  <c:v>5.1616400000000002</c:v>
                </c:pt>
                <c:pt idx="840">
                  <c:v>5.1708400000000001</c:v>
                </c:pt>
                <c:pt idx="841">
                  <c:v>5.18004</c:v>
                </c:pt>
                <c:pt idx="842">
                  <c:v>5.1892500000000004</c:v>
                </c:pt>
                <c:pt idx="843">
                  <c:v>5.1984599999999999</c:v>
                </c:pt>
                <c:pt idx="844">
                  <c:v>5.2076700000000002</c:v>
                </c:pt>
                <c:pt idx="845">
                  <c:v>5.2168900000000002</c:v>
                </c:pt>
                <c:pt idx="846">
                  <c:v>5.2261199999999999</c:v>
                </c:pt>
                <c:pt idx="847">
                  <c:v>5.2353399999999999</c:v>
                </c:pt>
                <c:pt idx="848">
                  <c:v>5.2445700000000004</c:v>
                </c:pt>
                <c:pt idx="849">
                  <c:v>5.2538</c:v>
                </c:pt>
                <c:pt idx="850">
                  <c:v>5.2630400000000002</c:v>
                </c:pt>
                <c:pt idx="851">
                  <c:v>5.2722800000000003</c:v>
                </c:pt>
                <c:pt idx="852">
                  <c:v>5.2815200000000004</c:v>
                </c:pt>
                <c:pt idx="853">
                  <c:v>5.2907700000000002</c:v>
                </c:pt>
                <c:pt idx="854">
                  <c:v>5.30002</c:v>
                </c:pt>
                <c:pt idx="855">
                  <c:v>5.3092800000000002</c:v>
                </c:pt>
                <c:pt idx="856">
                  <c:v>5.3185399999999996</c:v>
                </c:pt>
                <c:pt idx="857">
                  <c:v>5.3277999999999999</c:v>
                </c:pt>
                <c:pt idx="858">
                  <c:v>5.3370600000000001</c:v>
                </c:pt>
                <c:pt idx="859">
                  <c:v>5.34633</c:v>
                </c:pt>
                <c:pt idx="860">
                  <c:v>5.3555999999999999</c:v>
                </c:pt>
                <c:pt idx="861">
                  <c:v>5.3648800000000003</c:v>
                </c:pt>
                <c:pt idx="862">
                  <c:v>5.3741599999999998</c:v>
                </c:pt>
                <c:pt idx="863">
                  <c:v>5.3834400000000002</c:v>
                </c:pt>
                <c:pt idx="864">
                  <c:v>5.3927300000000002</c:v>
                </c:pt>
                <c:pt idx="865">
                  <c:v>5.4020200000000003</c:v>
                </c:pt>
                <c:pt idx="866">
                  <c:v>5.4113100000000003</c:v>
                </c:pt>
                <c:pt idx="867">
                  <c:v>5.4206099999999999</c:v>
                </c:pt>
                <c:pt idx="868">
                  <c:v>5.4299099999999996</c:v>
                </c:pt>
                <c:pt idx="869">
                  <c:v>5.4392100000000001</c:v>
                </c:pt>
                <c:pt idx="870">
                  <c:v>5.4485200000000003</c:v>
                </c:pt>
                <c:pt idx="871">
                  <c:v>5.4578199999999999</c:v>
                </c:pt>
                <c:pt idx="872">
                  <c:v>5.4671399999999997</c:v>
                </c:pt>
                <c:pt idx="873">
                  <c:v>5.4764499999999998</c:v>
                </c:pt>
                <c:pt idx="874">
                  <c:v>5.4857699999999996</c:v>
                </c:pt>
                <c:pt idx="875">
                  <c:v>5.4950900000000003</c:v>
                </c:pt>
                <c:pt idx="876">
                  <c:v>5.5044199999999996</c:v>
                </c:pt>
                <c:pt idx="877">
                  <c:v>5.5137499999999999</c:v>
                </c:pt>
                <c:pt idx="878">
                  <c:v>5.5230800000000002</c:v>
                </c:pt>
                <c:pt idx="879">
                  <c:v>5.5324200000000001</c:v>
                </c:pt>
                <c:pt idx="880">
                  <c:v>5.5417500000000004</c:v>
                </c:pt>
                <c:pt idx="881">
                  <c:v>5.5510999999999999</c:v>
                </c:pt>
                <c:pt idx="882">
                  <c:v>5.5604399999999998</c:v>
                </c:pt>
                <c:pt idx="883">
                  <c:v>5.5697900000000002</c:v>
                </c:pt>
                <c:pt idx="884">
                  <c:v>5.5791399999999998</c:v>
                </c:pt>
                <c:pt idx="885">
                  <c:v>5.5884900000000002</c:v>
                </c:pt>
                <c:pt idx="886">
                  <c:v>5.5978500000000002</c:v>
                </c:pt>
                <c:pt idx="887">
                  <c:v>5.6072100000000002</c:v>
                </c:pt>
                <c:pt idx="888">
                  <c:v>5.6165700000000003</c:v>
                </c:pt>
                <c:pt idx="889">
                  <c:v>5.6259399999999999</c:v>
                </c:pt>
                <c:pt idx="890">
                  <c:v>5.6353099999999996</c:v>
                </c:pt>
                <c:pt idx="891">
                  <c:v>5.6446800000000001</c:v>
                </c:pt>
                <c:pt idx="892">
                  <c:v>5.6540499999999998</c:v>
                </c:pt>
                <c:pt idx="893">
                  <c:v>5.66343</c:v>
                </c:pt>
                <c:pt idx="894">
                  <c:v>5.6728100000000001</c:v>
                </c:pt>
                <c:pt idx="895">
                  <c:v>5.6821900000000003</c:v>
                </c:pt>
                <c:pt idx="896">
                  <c:v>5.6915800000000001</c:v>
                </c:pt>
                <c:pt idx="897">
                  <c:v>5.7009699999999999</c:v>
                </c:pt>
                <c:pt idx="898">
                  <c:v>5.7103599999999997</c:v>
                </c:pt>
                <c:pt idx="899">
                  <c:v>5.71976</c:v>
                </c:pt>
                <c:pt idx="900">
                  <c:v>5.7291600000000003</c:v>
                </c:pt>
                <c:pt idx="901">
                  <c:v>5.7385599999999997</c:v>
                </c:pt>
                <c:pt idx="902">
                  <c:v>5.74796</c:v>
                </c:pt>
                <c:pt idx="903">
                  <c:v>5.7573699999999999</c:v>
                </c:pt>
                <c:pt idx="904">
                  <c:v>5.7667799999999998</c:v>
                </c:pt>
                <c:pt idx="905">
                  <c:v>5.7761899999999997</c:v>
                </c:pt>
                <c:pt idx="906">
                  <c:v>5.7855999999999996</c:v>
                </c:pt>
                <c:pt idx="907">
                  <c:v>5.7950200000000001</c:v>
                </c:pt>
                <c:pt idx="908">
                  <c:v>5.8044399999999996</c:v>
                </c:pt>
                <c:pt idx="909">
                  <c:v>5.81386</c:v>
                </c:pt>
                <c:pt idx="910">
                  <c:v>5.8232900000000001</c:v>
                </c:pt>
                <c:pt idx="911">
                  <c:v>5.8327200000000001</c:v>
                </c:pt>
                <c:pt idx="912">
                  <c:v>5.8383500000000002</c:v>
                </c:pt>
                <c:pt idx="913">
                  <c:v>5.8433900000000003</c:v>
                </c:pt>
                <c:pt idx="914">
                  <c:v>5.8484400000000001</c:v>
                </c:pt>
                <c:pt idx="915">
                  <c:v>5.8534899999999999</c:v>
                </c:pt>
                <c:pt idx="916">
                  <c:v>5.85853</c:v>
                </c:pt>
                <c:pt idx="917">
                  <c:v>5.8635799999999998</c:v>
                </c:pt>
                <c:pt idx="918">
                  <c:v>5.8686299999999996</c:v>
                </c:pt>
                <c:pt idx="919">
                  <c:v>5.8736800000000002</c:v>
                </c:pt>
                <c:pt idx="920">
                  <c:v>5.87873</c:v>
                </c:pt>
                <c:pt idx="921">
                  <c:v>5.8837799999999998</c:v>
                </c:pt>
                <c:pt idx="922">
                  <c:v>5.8888299999999996</c:v>
                </c:pt>
                <c:pt idx="923">
                  <c:v>5.8938800000000002</c:v>
                </c:pt>
                <c:pt idx="924">
                  <c:v>5.89893</c:v>
                </c:pt>
                <c:pt idx="925">
                  <c:v>5.9039799999999998</c:v>
                </c:pt>
                <c:pt idx="926">
                  <c:v>5.9090299999999996</c:v>
                </c:pt>
                <c:pt idx="927">
                  <c:v>5.9140800000000002</c:v>
                </c:pt>
                <c:pt idx="928">
                  <c:v>5.91913</c:v>
                </c:pt>
                <c:pt idx="929">
                  <c:v>5.9241799999999998</c:v>
                </c:pt>
                <c:pt idx="930">
                  <c:v>5.9292299999999996</c:v>
                </c:pt>
                <c:pt idx="931">
                  <c:v>5.9342800000000002</c:v>
                </c:pt>
                <c:pt idx="932">
                  <c:v>5.93933</c:v>
                </c:pt>
                <c:pt idx="933">
                  <c:v>5.9443799999999998</c:v>
                </c:pt>
                <c:pt idx="934">
                  <c:v>5.9494300000000004</c:v>
                </c:pt>
                <c:pt idx="935">
                  <c:v>5.9544800000000002</c:v>
                </c:pt>
                <c:pt idx="936">
                  <c:v>5.95953</c:v>
                </c:pt>
                <c:pt idx="937">
                  <c:v>5.9645700000000001</c:v>
                </c:pt>
                <c:pt idx="938">
                  <c:v>5.9696199999999999</c:v>
                </c:pt>
                <c:pt idx="939">
                  <c:v>5.9746699999999997</c:v>
                </c:pt>
                <c:pt idx="940">
                  <c:v>5.9797200000000004</c:v>
                </c:pt>
                <c:pt idx="941">
                  <c:v>5.9847700000000001</c:v>
                </c:pt>
                <c:pt idx="942">
                  <c:v>5.9898199999999999</c:v>
                </c:pt>
                <c:pt idx="943">
                  <c:v>5.9948699999999997</c:v>
                </c:pt>
                <c:pt idx="944">
                  <c:v>5.9999200000000004</c:v>
                </c:pt>
                <c:pt idx="945">
                  <c:v>6.0049700000000001</c:v>
                </c:pt>
                <c:pt idx="946">
                  <c:v>6.0100199999999999</c:v>
                </c:pt>
                <c:pt idx="947">
                  <c:v>6.0150699999999997</c:v>
                </c:pt>
                <c:pt idx="948">
                  <c:v>6.0201200000000004</c:v>
                </c:pt>
                <c:pt idx="949">
                  <c:v>6.0251700000000001</c:v>
                </c:pt>
                <c:pt idx="950">
                  <c:v>6.0302199999999999</c:v>
                </c:pt>
                <c:pt idx="951">
                  <c:v>6.0352699999999997</c:v>
                </c:pt>
                <c:pt idx="952">
                  <c:v>6.0403200000000004</c:v>
                </c:pt>
                <c:pt idx="953">
                  <c:v>6.0453700000000001</c:v>
                </c:pt>
                <c:pt idx="954">
                  <c:v>6.0504199999999999</c:v>
                </c:pt>
                <c:pt idx="955">
                  <c:v>6.0554699999999997</c:v>
                </c:pt>
                <c:pt idx="956">
                  <c:v>6.0605200000000004</c:v>
                </c:pt>
                <c:pt idx="957">
                  <c:v>6.0655700000000001</c:v>
                </c:pt>
                <c:pt idx="958">
                  <c:v>6.0706199999999999</c:v>
                </c:pt>
                <c:pt idx="959">
                  <c:v>6.0756600000000001</c:v>
                </c:pt>
                <c:pt idx="960">
                  <c:v>6.0807099999999998</c:v>
                </c:pt>
                <c:pt idx="961">
                  <c:v>6.0857599999999996</c:v>
                </c:pt>
                <c:pt idx="962">
                  <c:v>6.0908100000000003</c:v>
                </c:pt>
                <c:pt idx="963">
                  <c:v>6.0958600000000001</c:v>
                </c:pt>
                <c:pt idx="964">
                  <c:v>6.1009099999999998</c:v>
                </c:pt>
                <c:pt idx="965">
                  <c:v>6.1059599999999996</c:v>
                </c:pt>
                <c:pt idx="966">
                  <c:v>6.1110100000000003</c:v>
                </c:pt>
                <c:pt idx="967">
                  <c:v>6.1160600000000001</c:v>
                </c:pt>
                <c:pt idx="968">
                  <c:v>6.1211099999999998</c:v>
                </c:pt>
                <c:pt idx="969">
                  <c:v>6.1261599999999996</c:v>
                </c:pt>
                <c:pt idx="970">
                  <c:v>6.1312100000000003</c:v>
                </c:pt>
                <c:pt idx="971">
                  <c:v>6.13626</c:v>
                </c:pt>
                <c:pt idx="972">
                  <c:v>6.1413099999999998</c:v>
                </c:pt>
                <c:pt idx="973">
                  <c:v>6.1463599999999996</c:v>
                </c:pt>
                <c:pt idx="974">
                  <c:v>6.1514100000000003</c:v>
                </c:pt>
                <c:pt idx="975">
                  <c:v>6.15646</c:v>
                </c:pt>
                <c:pt idx="976">
                  <c:v>6.1615099999999998</c:v>
                </c:pt>
                <c:pt idx="977">
                  <c:v>6.1665599999999996</c:v>
                </c:pt>
                <c:pt idx="978">
                  <c:v>6.1716100000000003</c:v>
                </c:pt>
              </c:numCache>
            </c:numRef>
          </c:xVal>
          <c:yVal>
            <c:numRef>
              <c:f>'Driver Pressure Curve'!$C$5:$C$983</c:f>
              <c:numCache>
                <c:formatCode>General</c:formatCode>
                <c:ptCount val="979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9-493E-843C-3112C1A7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40800"/>
        <c:axId val="46146304"/>
      </c:scatterChart>
      <c:valAx>
        <c:axId val="168540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Lung Volume (L)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46146304"/>
        <c:crosses val="autoZero"/>
        <c:crossBetween val="midCat"/>
      </c:valAx>
      <c:valAx>
        <c:axId val="4614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Driver Presure (cmH2O)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'Alveoli Compliance'!$B$7:$B$18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'Alveoli Compliance'!$C$7:$C$18</c:f>
              <c:numCache>
                <c:formatCode>0.00</c:formatCode>
                <c:ptCount val="12"/>
                <c:pt idx="0">
                  <c:v>1</c:v>
                </c:pt>
                <c:pt idx="1">
                  <c:v>1.0409999999999999</c:v>
                </c:pt>
                <c:pt idx="2">
                  <c:v>1.0820000000000001</c:v>
                </c:pt>
                <c:pt idx="3">
                  <c:v>1.123</c:v>
                </c:pt>
                <c:pt idx="4">
                  <c:v>1.1639999999999999</c:v>
                </c:pt>
                <c:pt idx="5">
                  <c:v>1.2050000000000001</c:v>
                </c:pt>
                <c:pt idx="6">
                  <c:v>1.246</c:v>
                </c:pt>
                <c:pt idx="7">
                  <c:v>1.2665</c:v>
                </c:pt>
                <c:pt idx="8">
                  <c:v>1.2869999999999999</c:v>
                </c:pt>
                <c:pt idx="9">
                  <c:v>1.3280000000000001</c:v>
                </c:pt>
                <c:pt idx="10">
                  <c:v>1.369</c:v>
                </c:pt>
                <c:pt idx="11">
                  <c:v>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5-4F9A-9A07-F5AA184A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2976"/>
        <c:axId val="46704896"/>
      </c:scatterChart>
      <c:valAx>
        <c:axId val="4670297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>
            <c:manualLayout>
              <c:xMode val="edge"/>
              <c:yMode val="edge"/>
              <c:x val="0.4290294794231802"/>
              <c:y val="0.9071416593759112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46704896"/>
        <c:crossesAt val="-1"/>
        <c:crossBetween val="midCat"/>
        <c:majorUnit val="0.1"/>
        <c:minorUnit val="5.000000000000001E-2"/>
      </c:valAx>
      <c:valAx>
        <c:axId val="46704896"/>
        <c:scaling>
          <c:orientation val="minMax"/>
          <c:max val="1.5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Alveoli Compliance</a:t>
                </a:r>
                <a:r>
                  <a:rPr lang="en-US" sz="1100" baseline="0"/>
                  <a:t> </a:t>
                </a:r>
                <a:r>
                  <a:rPr lang="en-US" sz="1100"/>
                  <a:t> Muliplier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702976"/>
        <c:crossesAt val="-1"/>
        <c:crossBetween val="midCat"/>
        <c:majorUnit val="5.000000000000001E-2"/>
        <c:minorUnit val="2.5000000000000005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'Alveoli Compliance'!$B$28:$B$38</c:f>
              <c:numCache>
                <c:formatCode>0.00</c:formatCode>
                <c:ptCount val="11"/>
                <c:pt idx="0">
                  <c:v>0.99990000000000001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0.19999999999999901</c:v>
                </c:pt>
                <c:pt idx="9">
                  <c:v>9.9999999999999103E-2</c:v>
                </c:pt>
                <c:pt idx="10">
                  <c:v>1E-3</c:v>
                </c:pt>
              </c:numCache>
            </c:numRef>
          </c:xVal>
          <c:yVal>
            <c:numRef>
              <c:f>'Alveoli Compliance'!$C$28:$C$38</c:f>
              <c:numCache>
                <c:formatCode>0.00</c:formatCode>
                <c:ptCount val="11"/>
                <c:pt idx="0">
                  <c:v>1.0004606230728399E-2</c:v>
                </c:pt>
                <c:pt idx="1">
                  <c:v>1.5848931924611124E-2</c:v>
                </c:pt>
                <c:pt idx="2">
                  <c:v>2.511886431509578E-2</c:v>
                </c:pt>
                <c:pt idx="3">
                  <c:v>3.9810717055349727E-2</c:v>
                </c:pt>
                <c:pt idx="4">
                  <c:v>6.3095734448019317E-2</c:v>
                </c:pt>
                <c:pt idx="5">
                  <c:v>0.1</c:v>
                </c:pt>
                <c:pt idx="6">
                  <c:v>0.15848931924611132</c:v>
                </c:pt>
                <c:pt idx="7">
                  <c:v>0.25118864315095796</c:v>
                </c:pt>
                <c:pt idx="8">
                  <c:v>0.39810717055349892</c:v>
                </c:pt>
                <c:pt idx="9">
                  <c:v>0.6309573444801958</c:v>
                </c:pt>
                <c:pt idx="10">
                  <c:v>0.99540541735152688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A-47BF-89BF-BCDDA204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9760"/>
        <c:axId val="47276032"/>
      </c:scatterChart>
      <c:valAx>
        <c:axId val="4726976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>
            <c:manualLayout>
              <c:xMode val="edge"/>
              <c:yMode val="edge"/>
              <c:x val="0.43675148714518791"/>
              <c:y val="0.8978823982080774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7276032"/>
        <c:crossesAt val="-1"/>
        <c:crossBetween val="midCat"/>
        <c:majorUnit val="0.1"/>
        <c:minorUnit val="5.000000000000001E-2"/>
      </c:valAx>
      <c:valAx>
        <c:axId val="47276032"/>
        <c:scaling>
          <c:logBase val="10"/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Alveoli Compliance</a:t>
                </a:r>
                <a:r>
                  <a:rPr lang="en-US" sz="1100" baseline="0"/>
                  <a:t> </a:t>
                </a:r>
                <a:r>
                  <a:rPr lang="en-US" sz="1100"/>
                  <a:t> Muliplier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7269760"/>
        <c:crossesAt val="-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OLD!$B$7:$B$17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OLD!$C$7:$C$17</c:f>
              <c:numCache>
                <c:formatCode>General</c:formatCode>
                <c:ptCount val="11"/>
                <c:pt idx="0">
                  <c:v>5.2937842823784562</c:v>
                </c:pt>
                <c:pt idx="1">
                  <c:v>11.00775145033211</c:v>
                </c:pt>
                <c:pt idx="2">
                  <c:v>22.889219796060083</c:v>
                </c:pt>
                <c:pt idx="3">
                  <c:v>47.595222806065621</c:v>
                </c:pt>
                <c:pt idx="4">
                  <c:v>98.968215349522552</c:v>
                </c:pt>
                <c:pt idx="5">
                  <c:v>205.791822624291</c:v>
                </c:pt>
                <c:pt idx="6">
                  <c:v>427.91793415149147</c:v>
                </c:pt>
                <c:pt idx="7">
                  <c:v>889.80094560310454</c:v>
                </c:pt>
                <c:pt idx="8">
                  <c:v>1850.2279516891774</c:v>
                </c:pt>
                <c:pt idx="9">
                  <c:v>3847.3138179141847</c:v>
                </c:pt>
                <c:pt idx="10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E-4D7F-BCF3-769BF996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5664"/>
        <c:axId val="47347200"/>
      </c:scatterChart>
      <c:valAx>
        <c:axId val="4734566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7347200"/>
        <c:crossesAt val="1.0000000000000002E-3"/>
        <c:crossBetween val="midCat"/>
        <c:majorUnit val="0.1"/>
        <c:minorUnit val="5.000000000000001E-2"/>
      </c:valAx>
      <c:valAx>
        <c:axId val="4734720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4566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56581889763779525"/>
          <c:y val="0.10165974044911052"/>
          <c:w val="9.6548957021397971E-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Sheet1!$B$12:$B$111</c:f>
              <c:numCache>
                <c:formatCode>0.000000</c:formatCode>
                <c:ptCount val="100"/>
                <c:pt idx="0">
                  <c:v>0.06</c:v>
                </c:pt>
                <c:pt idx="1">
                  <c:v>0.12</c:v>
                </c:pt>
                <c:pt idx="2">
                  <c:v>0.18</c:v>
                </c:pt>
                <c:pt idx="3">
                  <c:v>0.24</c:v>
                </c:pt>
                <c:pt idx="4">
                  <c:v>0.3</c:v>
                </c:pt>
                <c:pt idx="5">
                  <c:v>0.36</c:v>
                </c:pt>
                <c:pt idx="6">
                  <c:v>0.42</c:v>
                </c:pt>
                <c:pt idx="7">
                  <c:v>0.48</c:v>
                </c:pt>
                <c:pt idx="8">
                  <c:v>0.54</c:v>
                </c:pt>
                <c:pt idx="9">
                  <c:v>0.60000000000000009</c:v>
                </c:pt>
                <c:pt idx="10">
                  <c:v>0.66000000000000014</c:v>
                </c:pt>
                <c:pt idx="11">
                  <c:v>0.7200000000000002</c:v>
                </c:pt>
                <c:pt idx="12">
                  <c:v>0.78000000000000025</c:v>
                </c:pt>
                <c:pt idx="13">
                  <c:v>0.8400000000000003</c:v>
                </c:pt>
                <c:pt idx="14">
                  <c:v>0.90000000000000036</c:v>
                </c:pt>
                <c:pt idx="15">
                  <c:v>0.96000000000000041</c:v>
                </c:pt>
                <c:pt idx="16">
                  <c:v>1.0200000000000005</c:v>
                </c:pt>
                <c:pt idx="17">
                  <c:v>1.0800000000000005</c:v>
                </c:pt>
                <c:pt idx="18">
                  <c:v>1.1400000000000006</c:v>
                </c:pt>
                <c:pt idx="19">
                  <c:v>1.2000000000000006</c:v>
                </c:pt>
                <c:pt idx="20">
                  <c:v>1.2600000000000007</c:v>
                </c:pt>
                <c:pt idx="21">
                  <c:v>1.3200000000000007</c:v>
                </c:pt>
                <c:pt idx="22">
                  <c:v>1.3800000000000008</c:v>
                </c:pt>
                <c:pt idx="23">
                  <c:v>1.4400000000000008</c:v>
                </c:pt>
                <c:pt idx="24">
                  <c:v>1.5000000000000009</c:v>
                </c:pt>
                <c:pt idx="25">
                  <c:v>1.5600000000000009</c:v>
                </c:pt>
                <c:pt idx="26">
                  <c:v>1.620000000000001</c:v>
                </c:pt>
                <c:pt idx="27">
                  <c:v>1.680000000000001</c:v>
                </c:pt>
                <c:pt idx="28">
                  <c:v>1.7400000000000011</c:v>
                </c:pt>
                <c:pt idx="29">
                  <c:v>1.8000000000000012</c:v>
                </c:pt>
                <c:pt idx="30">
                  <c:v>1.8600000000000012</c:v>
                </c:pt>
                <c:pt idx="31">
                  <c:v>1.9200000000000013</c:v>
                </c:pt>
                <c:pt idx="32">
                  <c:v>1.9800000000000013</c:v>
                </c:pt>
                <c:pt idx="33">
                  <c:v>2.0400000000000014</c:v>
                </c:pt>
                <c:pt idx="34">
                  <c:v>2.1000000000000014</c:v>
                </c:pt>
                <c:pt idx="35">
                  <c:v>2.1600000000000015</c:v>
                </c:pt>
                <c:pt idx="36">
                  <c:v>2.2200000000000015</c:v>
                </c:pt>
                <c:pt idx="37">
                  <c:v>2.2800000000000016</c:v>
                </c:pt>
                <c:pt idx="38">
                  <c:v>2.3400000000000016</c:v>
                </c:pt>
                <c:pt idx="39">
                  <c:v>2.4000000000000017</c:v>
                </c:pt>
                <c:pt idx="40">
                  <c:v>2.4600000000000017</c:v>
                </c:pt>
                <c:pt idx="41">
                  <c:v>2.5200000000000018</c:v>
                </c:pt>
                <c:pt idx="42">
                  <c:v>2.5800000000000018</c:v>
                </c:pt>
                <c:pt idx="43">
                  <c:v>2.6400000000000019</c:v>
                </c:pt>
                <c:pt idx="44">
                  <c:v>2.700000000000002</c:v>
                </c:pt>
                <c:pt idx="45">
                  <c:v>2.760000000000002</c:v>
                </c:pt>
                <c:pt idx="46">
                  <c:v>2.8200000000000021</c:v>
                </c:pt>
                <c:pt idx="47">
                  <c:v>2.8800000000000021</c:v>
                </c:pt>
                <c:pt idx="48">
                  <c:v>2.9400000000000022</c:v>
                </c:pt>
                <c:pt idx="49">
                  <c:v>3.0000000000000022</c:v>
                </c:pt>
                <c:pt idx="50">
                  <c:v>3.0600000000000023</c:v>
                </c:pt>
                <c:pt idx="51">
                  <c:v>3.1200000000000023</c:v>
                </c:pt>
                <c:pt idx="52">
                  <c:v>3.1800000000000024</c:v>
                </c:pt>
                <c:pt idx="53">
                  <c:v>3.2400000000000024</c:v>
                </c:pt>
                <c:pt idx="54">
                  <c:v>3.3000000000000025</c:v>
                </c:pt>
                <c:pt idx="55">
                  <c:v>3.3600000000000025</c:v>
                </c:pt>
                <c:pt idx="56">
                  <c:v>3.4200000000000026</c:v>
                </c:pt>
                <c:pt idx="57">
                  <c:v>3.4800000000000026</c:v>
                </c:pt>
                <c:pt idx="58">
                  <c:v>3.5400000000000027</c:v>
                </c:pt>
                <c:pt idx="59">
                  <c:v>3.6000000000000028</c:v>
                </c:pt>
                <c:pt idx="60">
                  <c:v>3.6600000000000028</c:v>
                </c:pt>
                <c:pt idx="61">
                  <c:v>3.7200000000000029</c:v>
                </c:pt>
                <c:pt idx="62">
                  <c:v>3.7800000000000029</c:v>
                </c:pt>
                <c:pt idx="63">
                  <c:v>3.840000000000003</c:v>
                </c:pt>
                <c:pt idx="64">
                  <c:v>3.900000000000003</c:v>
                </c:pt>
                <c:pt idx="65">
                  <c:v>3.9600000000000031</c:v>
                </c:pt>
                <c:pt idx="66">
                  <c:v>4.0200000000000031</c:v>
                </c:pt>
                <c:pt idx="67">
                  <c:v>4.0800000000000027</c:v>
                </c:pt>
                <c:pt idx="68">
                  <c:v>4.1400000000000023</c:v>
                </c:pt>
                <c:pt idx="69">
                  <c:v>4.200000000000002</c:v>
                </c:pt>
                <c:pt idx="70">
                  <c:v>4.2600000000000016</c:v>
                </c:pt>
                <c:pt idx="71">
                  <c:v>4.3200000000000012</c:v>
                </c:pt>
                <c:pt idx="72">
                  <c:v>4.3800000000000008</c:v>
                </c:pt>
                <c:pt idx="73">
                  <c:v>4.4400000000000004</c:v>
                </c:pt>
                <c:pt idx="74">
                  <c:v>4.5</c:v>
                </c:pt>
                <c:pt idx="75">
                  <c:v>4.5599999999999996</c:v>
                </c:pt>
                <c:pt idx="76">
                  <c:v>4.6199999999999992</c:v>
                </c:pt>
                <c:pt idx="77">
                  <c:v>4.6799999999999988</c:v>
                </c:pt>
                <c:pt idx="78">
                  <c:v>4.7399999999999984</c:v>
                </c:pt>
                <c:pt idx="79">
                  <c:v>4.799999999999998</c:v>
                </c:pt>
                <c:pt idx="80">
                  <c:v>4.8599999999999977</c:v>
                </c:pt>
                <c:pt idx="81">
                  <c:v>4.9199999999999973</c:v>
                </c:pt>
                <c:pt idx="82">
                  <c:v>4.9799999999999969</c:v>
                </c:pt>
                <c:pt idx="83">
                  <c:v>5.0399999999999965</c:v>
                </c:pt>
                <c:pt idx="84">
                  <c:v>5.0999999999999961</c:v>
                </c:pt>
                <c:pt idx="85">
                  <c:v>5.1599999999999957</c:v>
                </c:pt>
                <c:pt idx="86">
                  <c:v>5.2199999999999953</c:v>
                </c:pt>
                <c:pt idx="87">
                  <c:v>5.2799999999999949</c:v>
                </c:pt>
                <c:pt idx="88">
                  <c:v>5.3399999999999945</c:v>
                </c:pt>
                <c:pt idx="89">
                  <c:v>5.3999999999999941</c:v>
                </c:pt>
                <c:pt idx="90">
                  <c:v>5.4599999999999937</c:v>
                </c:pt>
                <c:pt idx="91">
                  <c:v>5.5199999999999934</c:v>
                </c:pt>
                <c:pt idx="92">
                  <c:v>5.579999999999993</c:v>
                </c:pt>
                <c:pt idx="93">
                  <c:v>5.6399999999999926</c:v>
                </c:pt>
                <c:pt idx="94">
                  <c:v>5.6999999999999922</c:v>
                </c:pt>
                <c:pt idx="95">
                  <c:v>5.7599999999999918</c:v>
                </c:pt>
                <c:pt idx="96">
                  <c:v>5.8199999999999914</c:v>
                </c:pt>
                <c:pt idx="97">
                  <c:v>5.879999999999991</c:v>
                </c:pt>
                <c:pt idx="98">
                  <c:v>5.9399999999999906</c:v>
                </c:pt>
                <c:pt idx="99">
                  <c:v>5.9999999999999902</c:v>
                </c:pt>
              </c:numCache>
            </c:numRef>
          </c:xVal>
          <c:yVal>
            <c:numRef>
              <c:f>Sheet1!$E$12:$E$111</c:f>
              <c:numCache>
                <c:formatCode>General</c:formatCode>
                <c:ptCount val="100"/>
                <c:pt idx="0">
                  <c:v>-0.30716913902043147</c:v>
                </c:pt>
                <c:pt idx="1">
                  <c:v>-0.59299951311867061</c:v>
                </c:pt>
                <c:pt idx="2">
                  <c:v>-0.85897350717835685</c:v>
                </c:pt>
                <c:pt idx="3">
                  <c:v>-1.1064705261332011</c:v>
                </c:pt>
                <c:pt idx="4">
                  <c:v>-1.3367741488918552</c:v>
                </c:pt>
                <c:pt idx="5">
                  <c:v>-1.5510787852860313</c:v>
                </c:pt>
                <c:pt idx="6">
                  <c:v>-1.7504958705663993</c:v>
                </c:pt>
                <c:pt idx="7">
                  <c:v>-1.9360596295723995</c:v>
                </c:pt>
                <c:pt idx="8">
                  <c:v>-2.1087324404703476</c:v>
                </c:pt>
                <c:pt idx="9">
                  <c:v>-2.269409825877454</c:v>
                </c:pt>
                <c:pt idx="10">
                  <c:v>-2.4189250972569316</c:v>
                </c:pt>
                <c:pt idx="11">
                  <c:v>-2.5580536766711321</c:v>
                </c:pt>
                <c:pt idx="12">
                  <c:v>-2.6875171183063689</c:v>
                </c:pt>
                <c:pt idx="13">
                  <c:v>-2.8079868506260066</c:v>
                </c:pt>
                <c:pt idx="14">
                  <c:v>-2.9200876585595363</c:v>
                </c:pt>
                <c:pt idx="15">
                  <c:v>-3.0244009237870828</c:v>
                </c:pt>
                <c:pt idx="16">
                  <c:v>-3.1214676399242638</c:v>
                </c:pt>
                <c:pt idx="17">
                  <c:v>-3.2117912182448474</c:v>
                </c:pt>
                <c:pt idx="18">
                  <c:v>-3.295840098492373</c:v>
                </c:pt>
                <c:pt idx="19">
                  <c:v>-3.3740501783210317</c:v>
                </c:pt>
                <c:pt idx="20">
                  <c:v>-3.4468270739654598</c:v>
                </c:pt>
                <c:pt idx="21">
                  <c:v>-3.5145482238638279</c:v>
                </c:pt>
                <c:pt idx="22">
                  <c:v>-3.5775648461441212</c:v>
                </c:pt>
                <c:pt idx="23">
                  <c:v>-3.6362037601255994</c:v>
                </c:pt>
                <c:pt idx="24">
                  <c:v>-3.6907690812821796</c:v>
                </c:pt>
                <c:pt idx="25">
                  <c:v>-4.1579261470410493</c:v>
                </c:pt>
                <c:pt idx="26">
                  <c:v>-3.9099181005370434</c:v>
                </c:pt>
                <c:pt idx="27">
                  <c:v>-3.6767030034399202</c:v>
                </c:pt>
                <c:pt idx="28">
                  <c:v>-3.457398499893733</c:v>
                </c:pt>
                <c:pt idx="29">
                  <c:v>-3.2511748639701539</c:v>
                </c:pt>
                <c:pt idx="30">
                  <c:v>-3.0572518604483205</c:v>
                </c:pt>
                <c:pt idx="31">
                  <c:v>-2.8748957928399266</c:v>
                </c:pt>
                <c:pt idx="32">
                  <c:v>-2.7034167274909149</c:v>
                </c:pt>
                <c:pt idx="33">
                  <c:v>-2.542165883257328</c:v>
                </c:pt>
                <c:pt idx="34">
                  <c:v>-2.390533176879305</c:v>
                </c:pt>
                <c:pt idx="35">
                  <c:v>-2.2479449147662893</c:v>
                </c:pt>
                <c:pt idx="36">
                  <c:v>-2.1138616224604485</c:v>
                </c:pt>
                <c:pt idx="37">
                  <c:v>-1.9877760035662106</c:v>
                </c:pt>
                <c:pt idx="38">
                  <c:v>-1.869211020423635</c:v>
                </c:pt>
                <c:pt idx="39">
                  <c:v>-1.7577180892639688</c:v>
                </c:pt>
                <c:pt idx="40">
                  <c:v>-1.6528753830188527</c:v>
                </c:pt>
                <c:pt idx="41">
                  <c:v>-1.5542862353619649</c:v>
                </c:pt>
                <c:pt idx="42">
                  <c:v>-1.4615776399448703</c:v>
                </c:pt>
                <c:pt idx="43">
                  <c:v>-1.3743988391490407</c:v>
                </c:pt>
                <c:pt idx="44">
                  <c:v>-1.2924199970146515</c:v>
                </c:pt>
                <c:pt idx="45">
                  <c:v>-1.2153309513252712</c:v>
                </c:pt>
                <c:pt idx="46">
                  <c:v>-1.1428400401270209</c:v>
                </c:pt>
                <c:pt idx="47">
                  <c:v>-1.0746729982424108</c:v>
                </c:pt>
                <c:pt idx="48">
                  <c:v>-1.0105719196038747</c:v>
                </c:pt>
                <c:pt idx="49">
                  <c:v>-0.95029428148105277</c:v>
                </c:pt>
                <c:pt idx="50">
                  <c:v>-0.89361202691004171</c:v>
                </c:pt>
                <c:pt idx="51">
                  <c:v>-0.84031070185303913</c:v>
                </c:pt>
                <c:pt idx="52">
                  <c:v>-0.79018864382387233</c:v>
                </c:pt>
                <c:pt idx="53">
                  <c:v>-0.74305621890962248</c:v>
                </c:pt>
                <c:pt idx="54">
                  <c:v>-0.69873510430166508</c:v>
                </c:pt>
                <c:pt idx="55">
                  <c:v>-0.65705761362161763</c:v>
                </c:pt>
                <c:pt idx="56">
                  <c:v>-0.61786606248960751</c:v>
                </c:pt>
                <c:pt idx="57">
                  <c:v>-0.58101217193452426</c:v>
                </c:pt>
                <c:pt idx="58">
                  <c:v>-0.54635650738909336</c:v>
                </c:pt>
                <c:pt idx="59">
                  <c:v>-0.51376795114723983</c:v>
                </c:pt>
                <c:pt idx="60">
                  <c:v>-0.4831232062878178</c:v>
                </c:pt>
                <c:pt idx="61">
                  <c:v>-0.45430633018782712</c:v>
                </c:pt>
                <c:pt idx="62">
                  <c:v>-0.42720829586019271</c:v>
                </c:pt>
                <c:pt idx="63">
                  <c:v>-0.40172657945645351</c:v>
                </c:pt>
                <c:pt idx="64">
                  <c:v>-0.37776477237370071</c:v>
                </c:pt>
                <c:pt idx="65">
                  <c:v>-0.35523221649819431</c:v>
                </c:pt>
                <c:pt idx="66">
                  <c:v>-0.3340436612056234</c:v>
                </c:pt>
                <c:pt idx="67">
                  <c:v>-0.31411894082029185</c:v>
                </c:pt>
                <c:pt idx="68">
                  <c:v>-0.29538267131291079</c:v>
                </c:pt>
                <c:pt idx="69">
                  <c:v>-0.27776396508947715</c:v>
                </c:pt>
                <c:pt idx="70">
                  <c:v>-0.26119616279215374</c:v>
                </c:pt>
                <c:pt idx="71">
                  <c:v>-0.24561658109743734</c:v>
                </c:pt>
                <c:pt idx="72">
                  <c:v>-0.23096627555742255</c:v>
                </c:pt>
                <c:pt idx="73">
                  <c:v>-0.21718981758688696</c:v>
                </c:pt>
                <c:pt idx="74">
                  <c:v>-0.2042350847524384</c:v>
                </c:pt>
                <c:pt idx="75">
                  <c:v>-0.19205306357029739</c:v>
                </c:pt>
                <c:pt idx="76">
                  <c:v>-0.18059766406661096</c:v>
                </c:pt>
                <c:pt idx="77">
                  <c:v>-0.16982554539869746</c:v>
                </c:pt>
                <c:pt idx="78">
                  <c:v>-0.15969595187747032</c:v>
                </c:pt>
                <c:pt idx="79">
                  <c:v>-0.15017055877064131</c:v>
                </c:pt>
                <c:pt idx="80">
                  <c:v>-0.1412133273033086</c:v>
                </c:pt>
                <c:pt idx="81">
                  <c:v>-0.13279036830733237</c:v>
                </c:pt>
                <c:pt idx="82">
                  <c:v>-0.12486981400362371</c:v>
                </c:pt>
                <c:pt idx="83">
                  <c:v>-0.11742169743224216</c:v>
                </c:pt>
                <c:pt idx="84">
                  <c:v>-0.11041783907413291</c:v>
                </c:pt>
                <c:pt idx="85">
                  <c:v>-0.1038317402355431</c:v>
                </c:pt>
                <c:pt idx="86">
                  <c:v>-9.7638482791744141E-2</c:v>
                </c:pt>
                <c:pt idx="87">
                  <c:v>-9.1814634910745166E-2</c:v>
                </c:pt>
                <c:pt idx="88">
                  <c:v>-8.6338162400309421E-2</c:v>
                </c:pt>
                <c:pt idx="89">
                  <c:v>-8.1188345342860166E-2</c:v>
                </c:pt>
                <c:pt idx="90">
                  <c:v>-7.6345699702868655E-2</c:v>
                </c:pt>
                <c:pt idx="91">
                  <c:v>-7.1791903610130381E-2</c:v>
                </c:pt>
                <c:pt idx="92">
                  <c:v>-6.750972804002725E-2</c:v>
                </c:pt>
                <c:pt idx="93">
                  <c:v>-6.3482971628507356E-2</c:v>
                </c:pt>
                <c:pt idx="94">
                  <c:v>-5.9696399375159477E-2</c:v>
                </c:pt>
                <c:pt idx="95">
                  <c:v>-5.613568500246862E-2</c:v>
                </c:pt>
                <c:pt idx="96">
                  <c:v>-5.2787356753172053E-2</c:v>
                </c:pt>
                <c:pt idx="97">
                  <c:v>-4.9638746420643476E-2</c:v>
                </c:pt>
                <c:pt idx="98">
                  <c:v>-4.667794141946463E-2</c:v>
                </c:pt>
                <c:pt idx="99">
                  <c:v>-4.3893739714846114E-2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5-43F4-8F2D-874D4B20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9584"/>
        <c:axId val="46341120"/>
      </c:scatterChart>
      <c:valAx>
        <c:axId val="46339584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crossAx val="46341120"/>
        <c:crossesAt val="-5"/>
        <c:crossBetween val="midCat"/>
      </c:valAx>
      <c:valAx>
        <c:axId val="4634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3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35744180626071"/>
          <c:y val="2.8281046021079826E-2"/>
          <c:w val="0.79993352182328559"/>
          <c:h val="0.79979332426378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PneumoResistance!$E$5</c:f>
              <c:strCache>
                <c:ptCount val="1"/>
                <c:pt idx="0">
                  <c:v>Chest Leak Resistance (cmH2O-s/L)</c:v>
                </c:pt>
              </c:strCache>
            </c:strRef>
          </c:tx>
          <c:marker>
            <c:symbol val="none"/>
          </c:marker>
          <c:xVal>
            <c:numRef>
              <c:f>PneumoResistance!$D$6:$D$105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PneumoResistance!$E$6:$E$105</c:f>
              <c:numCache>
                <c:formatCode>General</c:formatCode>
                <c:ptCount val="100"/>
                <c:pt idx="0">
                  <c:v>300000</c:v>
                </c:pt>
                <c:pt idx="1">
                  <c:v>75000</c:v>
                </c:pt>
                <c:pt idx="2">
                  <c:v>33333.333333333336</c:v>
                </c:pt>
                <c:pt idx="3">
                  <c:v>18750</c:v>
                </c:pt>
                <c:pt idx="4">
                  <c:v>11999.999999999998</c:v>
                </c:pt>
                <c:pt idx="5">
                  <c:v>8333.3333333333339</c:v>
                </c:pt>
                <c:pt idx="6">
                  <c:v>6122.4489795918362</c:v>
                </c:pt>
                <c:pt idx="7">
                  <c:v>4687.5</c:v>
                </c:pt>
                <c:pt idx="8">
                  <c:v>3703.7037037037039</c:v>
                </c:pt>
                <c:pt idx="9">
                  <c:v>2999.9999999999995</c:v>
                </c:pt>
                <c:pt idx="10">
                  <c:v>2479.3388429752067</c:v>
                </c:pt>
                <c:pt idx="11">
                  <c:v>2083.3333333333335</c:v>
                </c:pt>
                <c:pt idx="12">
                  <c:v>1775.1479289940826</c:v>
                </c:pt>
                <c:pt idx="13">
                  <c:v>1530.612244897959</c:v>
                </c:pt>
                <c:pt idx="14">
                  <c:v>1333.3333333333335</c:v>
                </c:pt>
                <c:pt idx="15">
                  <c:v>1171.875</c:v>
                </c:pt>
                <c:pt idx="16">
                  <c:v>1038.062283737024</c:v>
                </c:pt>
                <c:pt idx="17">
                  <c:v>925.92592592592598</c:v>
                </c:pt>
                <c:pt idx="18">
                  <c:v>831.02493074792244</c:v>
                </c:pt>
                <c:pt idx="19">
                  <c:v>749.99999999999989</c:v>
                </c:pt>
                <c:pt idx="20">
                  <c:v>680.27210884353747</c:v>
                </c:pt>
                <c:pt idx="21">
                  <c:v>619.83471074380168</c:v>
                </c:pt>
                <c:pt idx="22">
                  <c:v>567.10775047258971</c:v>
                </c:pt>
                <c:pt idx="23">
                  <c:v>520.83333333333337</c:v>
                </c:pt>
                <c:pt idx="24">
                  <c:v>480</c:v>
                </c:pt>
                <c:pt idx="25">
                  <c:v>443.78698224852064</c:v>
                </c:pt>
                <c:pt idx="26">
                  <c:v>411.52263374485591</c:v>
                </c:pt>
                <c:pt idx="27">
                  <c:v>382.65306122448976</c:v>
                </c:pt>
                <c:pt idx="28">
                  <c:v>356.71819262782407</c:v>
                </c:pt>
                <c:pt idx="29">
                  <c:v>333.33333333333337</c:v>
                </c:pt>
                <c:pt idx="30">
                  <c:v>312.17481789802287</c:v>
                </c:pt>
                <c:pt idx="31">
                  <c:v>292.96875</c:v>
                </c:pt>
                <c:pt idx="32">
                  <c:v>275.48209366391183</c:v>
                </c:pt>
                <c:pt idx="33">
                  <c:v>259.515570934256</c:v>
                </c:pt>
                <c:pt idx="34">
                  <c:v>244.89795918367349</c:v>
                </c:pt>
                <c:pt idx="35">
                  <c:v>231.4814814814815</c:v>
                </c:pt>
                <c:pt idx="36">
                  <c:v>219.13805697589481</c:v>
                </c:pt>
                <c:pt idx="37">
                  <c:v>207.75623268698061</c:v>
                </c:pt>
                <c:pt idx="38">
                  <c:v>197.23865877712029</c:v>
                </c:pt>
                <c:pt idx="39">
                  <c:v>187.49999999999997</c:v>
                </c:pt>
                <c:pt idx="40">
                  <c:v>178.46519928613924</c:v>
                </c:pt>
                <c:pt idx="41">
                  <c:v>170.06802721088437</c:v>
                </c:pt>
                <c:pt idx="42">
                  <c:v>162.24986479177934</c:v>
                </c:pt>
                <c:pt idx="43">
                  <c:v>154.95867768595042</c:v>
                </c:pt>
                <c:pt idx="44">
                  <c:v>148.14814814814815</c:v>
                </c:pt>
                <c:pt idx="45">
                  <c:v>141.77693761814743</c:v>
                </c:pt>
                <c:pt idx="46">
                  <c:v>135.80805794477141</c:v>
                </c:pt>
                <c:pt idx="47">
                  <c:v>130.20833333333334</c:v>
                </c:pt>
                <c:pt idx="48">
                  <c:v>124.94793835901709</c:v>
                </c:pt>
                <c:pt idx="49">
                  <c:v>120</c:v>
                </c:pt>
                <c:pt idx="50">
                  <c:v>115.34025374855825</c:v>
                </c:pt>
                <c:pt idx="51">
                  <c:v>110.94674556213016</c:v>
                </c:pt>
                <c:pt idx="52">
                  <c:v>106.79957280170878</c:v>
                </c:pt>
                <c:pt idx="53">
                  <c:v>102.88065843621398</c:v>
                </c:pt>
                <c:pt idx="54">
                  <c:v>99.173553719008254</c:v>
                </c:pt>
                <c:pt idx="55">
                  <c:v>95.66326530612244</c:v>
                </c:pt>
                <c:pt idx="56">
                  <c:v>92.336103416435833</c:v>
                </c:pt>
                <c:pt idx="57">
                  <c:v>89.179548156956017</c:v>
                </c:pt>
                <c:pt idx="58">
                  <c:v>86.182131571387544</c:v>
                </c:pt>
                <c:pt idx="59">
                  <c:v>83.333333333333343</c:v>
                </c:pt>
                <c:pt idx="60">
                  <c:v>80.623488309594194</c:v>
                </c:pt>
                <c:pt idx="61">
                  <c:v>78.043704474505716</c:v>
                </c:pt>
                <c:pt idx="62">
                  <c:v>75.585789871504147</c:v>
                </c:pt>
                <c:pt idx="63">
                  <c:v>73.2421875</c:v>
                </c:pt>
                <c:pt idx="64">
                  <c:v>71.0059171597633</c:v>
                </c:pt>
                <c:pt idx="65">
                  <c:v>68.870523415977956</c:v>
                </c:pt>
                <c:pt idx="66">
                  <c:v>66.830028959679211</c:v>
                </c:pt>
                <c:pt idx="67">
                  <c:v>64.878892733564001</c:v>
                </c:pt>
                <c:pt idx="68">
                  <c:v>63.011972274732209</c:v>
                </c:pt>
                <c:pt idx="69">
                  <c:v>61.224489795918373</c:v>
                </c:pt>
                <c:pt idx="70">
                  <c:v>59.512001586986713</c:v>
                </c:pt>
                <c:pt idx="71">
                  <c:v>57.870370370370374</c:v>
                </c:pt>
                <c:pt idx="72">
                  <c:v>56.29574028898481</c:v>
                </c:pt>
                <c:pt idx="73">
                  <c:v>54.784514243973703</c:v>
                </c:pt>
                <c:pt idx="74">
                  <c:v>53.333333333333336</c:v>
                </c:pt>
                <c:pt idx="75">
                  <c:v>51.939058171745152</c:v>
                </c:pt>
                <c:pt idx="76">
                  <c:v>50.598751897453198</c:v>
                </c:pt>
                <c:pt idx="77">
                  <c:v>49.309664694280073</c:v>
                </c:pt>
                <c:pt idx="78">
                  <c:v>48.069219676333915</c:v>
                </c:pt>
                <c:pt idx="79">
                  <c:v>46.874999999999993</c:v>
                </c:pt>
                <c:pt idx="80">
                  <c:v>45.724737082761763</c:v>
                </c:pt>
                <c:pt idx="81">
                  <c:v>44.61629982153481</c:v>
                </c:pt>
                <c:pt idx="82">
                  <c:v>43.547684714762667</c:v>
                </c:pt>
                <c:pt idx="83">
                  <c:v>42.517006802721092</c:v>
                </c:pt>
                <c:pt idx="84">
                  <c:v>41.522491349480973</c:v>
                </c:pt>
                <c:pt idx="85">
                  <c:v>40.562466197944836</c:v>
                </c:pt>
                <c:pt idx="86">
                  <c:v>39.635354736424887</c:v>
                </c:pt>
                <c:pt idx="87">
                  <c:v>38.739669421487605</c:v>
                </c:pt>
                <c:pt idx="88">
                  <c:v>37.874005807347558</c:v>
                </c:pt>
                <c:pt idx="89">
                  <c:v>37.037037037037038</c:v>
                </c:pt>
                <c:pt idx="90">
                  <c:v>36.22750875498128</c:v>
                </c:pt>
                <c:pt idx="91">
                  <c:v>35.444234404536857</c:v>
                </c:pt>
                <c:pt idx="92">
                  <c:v>34.686090877558094</c:v>
                </c:pt>
                <c:pt idx="93">
                  <c:v>33.952014486192851</c:v>
                </c:pt>
                <c:pt idx="94">
                  <c:v>33.2409972299169</c:v>
                </c:pt>
                <c:pt idx="95">
                  <c:v>32.552083333333336</c:v>
                </c:pt>
                <c:pt idx="96">
                  <c:v>31.884366032522056</c:v>
                </c:pt>
                <c:pt idx="97">
                  <c:v>31.236984589754272</c:v>
                </c:pt>
                <c:pt idx="98">
                  <c:v>30.609121518212429</c:v>
                </c:pt>
                <c:pt idx="9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2-41F6-9E72-DAEEB785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9664"/>
        <c:axId val="57011584"/>
      </c:scatterChart>
      <c:valAx>
        <c:axId val="5700966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11584"/>
        <c:crosses val="autoZero"/>
        <c:crossBetween val="midCat"/>
        <c:majorUnit val="0.1"/>
        <c:minorUnit val="5.000000000000001E-2"/>
      </c:valAx>
      <c:valAx>
        <c:axId val="5701158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Chest Leak Resistance (cmH2O-s/L)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096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Pressure Driver Test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trendline>
            <c:spPr>
              <a:ln w="25400">
                <a:noFill/>
              </a:ln>
            </c:spPr>
            <c:trendlineType val="poly"/>
            <c:order val="5"/>
            <c:dispRSqr val="0"/>
            <c:dispEq val="0"/>
          </c:trendline>
          <c:xVal>
            <c:numRef>
              <c:f>'Driver Pressure Curve'!$B$5:$B$983</c:f>
              <c:numCache>
                <c:formatCode>General</c:formatCode>
                <c:ptCount val="979"/>
                <c:pt idx="0">
                  <c:v>1.23377</c:v>
                </c:pt>
                <c:pt idx="1">
                  <c:v>1.2344200000000001</c:v>
                </c:pt>
                <c:pt idx="2">
                  <c:v>1.2352099999999999</c:v>
                </c:pt>
                <c:pt idx="3">
                  <c:v>1.2359100000000001</c:v>
                </c:pt>
                <c:pt idx="4">
                  <c:v>1.23671</c:v>
                </c:pt>
                <c:pt idx="5">
                  <c:v>1.23746</c:v>
                </c:pt>
                <c:pt idx="6">
                  <c:v>1.2382200000000001</c:v>
                </c:pt>
                <c:pt idx="7">
                  <c:v>1.23898</c:v>
                </c:pt>
                <c:pt idx="8">
                  <c:v>1.2397400000000001</c:v>
                </c:pt>
                <c:pt idx="9">
                  <c:v>1.2404999999999999</c:v>
                </c:pt>
                <c:pt idx="10">
                  <c:v>1.24126</c:v>
                </c:pt>
                <c:pt idx="11">
                  <c:v>1.24203</c:v>
                </c:pt>
                <c:pt idx="12">
                  <c:v>1.2427999999999999</c:v>
                </c:pt>
                <c:pt idx="13">
                  <c:v>1.2435799999999999</c:v>
                </c:pt>
                <c:pt idx="14">
                  <c:v>1.2443500000000001</c:v>
                </c:pt>
                <c:pt idx="15">
                  <c:v>1.2451300000000001</c:v>
                </c:pt>
                <c:pt idx="16">
                  <c:v>1.2459199999999999</c:v>
                </c:pt>
                <c:pt idx="17">
                  <c:v>1.2466999999999999</c:v>
                </c:pt>
                <c:pt idx="18">
                  <c:v>1.24749</c:v>
                </c:pt>
                <c:pt idx="19">
                  <c:v>1.2482800000000001</c:v>
                </c:pt>
                <c:pt idx="20">
                  <c:v>1.2490699999999999</c:v>
                </c:pt>
                <c:pt idx="21">
                  <c:v>1.24987</c:v>
                </c:pt>
                <c:pt idx="22">
                  <c:v>1.2506699999999999</c:v>
                </c:pt>
                <c:pt idx="23">
                  <c:v>1.2514700000000001</c:v>
                </c:pt>
                <c:pt idx="24">
                  <c:v>1.25227</c:v>
                </c:pt>
                <c:pt idx="25">
                  <c:v>1.25308</c:v>
                </c:pt>
                <c:pt idx="26">
                  <c:v>1.2538899999999999</c:v>
                </c:pt>
                <c:pt idx="27">
                  <c:v>1.2546999999999999</c:v>
                </c:pt>
                <c:pt idx="28">
                  <c:v>1.25552</c:v>
                </c:pt>
                <c:pt idx="29">
                  <c:v>1.25634</c:v>
                </c:pt>
                <c:pt idx="30">
                  <c:v>1.2571600000000001</c:v>
                </c:pt>
                <c:pt idx="31">
                  <c:v>1.2579800000000001</c:v>
                </c:pt>
                <c:pt idx="32">
                  <c:v>1.25881</c:v>
                </c:pt>
                <c:pt idx="33">
                  <c:v>1.2596400000000001</c:v>
                </c:pt>
                <c:pt idx="34">
                  <c:v>1.26048</c:v>
                </c:pt>
                <c:pt idx="35">
                  <c:v>1.2613099999999999</c:v>
                </c:pt>
                <c:pt idx="36">
                  <c:v>1.2621500000000001</c:v>
                </c:pt>
                <c:pt idx="37">
                  <c:v>1.2629900000000001</c:v>
                </c:pt>
                <c:pt idx="38">
                  <c:v>1.2638400000000001</c:v>
                </c:pt>
                <c:pt idx="39">
                  <c:v>1.2646900000000001</c:v>
                </c:pt>
                <c:pt idx="40">
                  <c:v>1.2655400000000001</c:v>
                </c:pt>
                <c:pt idx="41">
                  <c:v>1.2663899999999999</c:v>
                </c:pt>
                <c:pt idx="42">
                  <c:v>1.26725</c:v>
                </c:pt>
                <c:pt idx="43">
                  <c:v>1.2681100000000001</c:v>
                </c:pt>
                <c:pt idx="44">
                  <c:v>1.26898</c:v>
                </c:pt>
                <c:pt idx="45">
                  <c:v>1.2698499999999999</c:v>
                </c:pt>
                <c:pt idx="46">
                  <c:v>1.2707200000000001</c:v>
                </c:pt>
                <c:pt idx="47">
                  <c:v>1.27159</c:v>
                </c:pt>
                <c:pt idx="48">
                  <c:v>1.27247</c:v>
                </c:pt>
                <c:pt idx="49">
                  <c:v>1.27335</c:v>
                </c:pt>
                <c:pt idx="50">
                  <c:v>1.27423</c:v>
                </c:pt>
                <c:pt idx="51">
                  <c:v>1.27512</c:v>
                </c:pt>
                <c:pt idx="52">
                  <c:v>1.2760100000000001</c:v>
                </c:pt>
                <c:pt idx="53">
                  <c:v>1.2768999999999999</c:v>
                </c:pt>
                <c:pt idx="54">
                  <c:v>1.27779</c:v>
                </c:pt>
                <c:pt idx="55">
                  <c:v>1.2786900000000001</c:v>
                </c:pt>
                <c:pt idx="56">
                  <c:v>1.2796000000000001</c:v>
                </c:pt>
                <c:pt idx="57">
                  <c:v>1.2805</c:v>
                </c:pt>
                <c:pt idx="58">
                  <c:v>1.2814099999999999</c:v>
                </c:pt>
                <c:pt idx="59">
                  <c:v>1.28233</c:v>
                </c:pt>
                <c:pt idx="60">
                  <c:v>1.2832399999999999</c:v>
                </c:pt>
                <c:pt idx="61">
                  <c:v>1.28416</c:v>
                </c:pt>
                <c:pt idx="62">
                  <c:v>1.2850900000000001</c:v>
                </c:pt>
                <c:pt idx="63">
                  <c:v>1.2860100000000001</c:v>
                </c:pt>
                <c:pt idx="64">
                  <c:v>1.28694</c:v>
                </c:pt>
                <c:pt idx="65">
                  <c:v>1.2878799999999999</c:v>
                </c:pt>
                <c:pt idx="66">
                  <c:v>1.28881</c:v>
                </c:pt>
                <c:pt idx="67">
                  <c:v>1.28975</c:v>
                </c:pt>
                <c:pt idx="68">
                  <c:v>1.2907</c:v>
                </c:pt>
                <c:pt idx="69">
                  <c:v>1.29165</c:v>
                </c:pt>
                <c:pt idx="70">
                  <c:v>1.2926</c:v>
                </c:pt>
                <c:pt idx="71">
                  <c:v>1.29355</c:v>
                </c:pt>
                <c:pt idx="72">
                  <c:v>1.29451</c:v>
                </c:pt>
                <c:pt idx="73">
                  <c:v>1.2954699999999999</c:v>
                </c:pt>
                <c:pt idx="74">
                  <c:v>1.29644</c:v>
                </c:pt>
                <c:pt idx="75">
                  <c:v>1.29741</c:v>
                </c:pt>
                <c:pt idx="76">
                  <c:v>1.2983800000000001</c:v>
                </c:pt>
                <c:pt idx="77">
                  <c:v>1.2993600000000001</c:v>
                </c:pt>
                <c:pt idx="78">
                  <c:v>1.3003400000000001</c:v>
                </c:pt>
                <c:pt idx="79">
                  <c:v>1.30132</c:v>
                </c:pt>
                <c:pt idx="80">
                  <c:v>1.3023100000000001</c:v>
                </c:pt>
                <c:pt idx="81">
                  <c:v>1.3032999999999999</c:v>
                </c:pt>
                <c:pt idx="82">
                  <c:v>1.3043</c:v>
                </c:pt>
                <c:pt idx="83">
                  <c:v>1.3052900000000001</c:v>
                </c:pt>
                <c:pt idx="84">
                  <c:v>1.3063</c:v>
                </c:pt>
                <c:pt idx="85">
                  <c:v>1.3072999999999999</c:v>
                </c:pt>
                <c:pt idx="86">
                  <c:v>1.3083800000000001</c:v>
                </c:pt>
                <c:pt idx="87">
                  <c:v>1.3093399999999999</c:v>
                </c:pt>
                <c:pt idx="88">
                  <c:v>1.3104100000000001</c:v>
                </c:pt>
                <c:pt idx="89">
                  <c:v>1.31138</c:v>
                </c:pt>
                <c:pt idx="90">
                  <c:v>1.31246</c:v>
                </c:pt>
                <c:pt idx="91">
                  <c:v>1.3134399999999999</c:v>
                </c:pt>
                <c:pt idx="92">
                  <c:v>1.31453</c:v>
                </c:pt>
                <c:pt idx="93">
                  <c:v>1.3155699999999999</c:v>
                </c:pt>
                <c:pt idx="94">
                  <c:v>1.3166100000000001</c:v>
                </c:pt>
                <c:pt idx="95">
                  <c:v>1.3176600000000001</c:v>
                </c:pt>
                <c:pt idx="96">
                  <c:v>1.31871</c:v>
                </c:pt>
                <c:pt idx="97">
                  <c:v>1.3197700000000001</c:v>
                </c:pt>
                <c:pt idx="98">
                  <c:v>1.3208299999999999</c:v>
                </c:pt>
                <c:pt idx="99">
                  <c:v>1.32189</c:v>
                </c:pt>
                <c:pt idx="100">
                  <c:v>1.3229599999999999</c:v>
                </c:pt>
                <c:pt idx="101">
                  <c:v>1.32403</c:v>
                </c:pt>
                <c:pt idx="102">
                  <c:v>1.32511</c:v>
                </c:pt>
                <c:pt idx="103">
                  <c:v>1.32619</c:v>
                </c:pt>
                <c:pt idx="104">
                  <c:v>1.3272699999999999</c:v>
                </c:pt>
                <c:pt idx="105">
                  <c:v>1.32836</c:v>
                </c:pt>
                <c:pt idx="106">
                  <c:v>1.32945</c:v>
                </c:pt>
                <c:pt idx="107">
                  <c:v>1.3305499999999999</c:v>
                </c:pt>
                <c:pt idx="108">
                  <c:v>1.33165</c:v>
                </c:pt>
                <c:pt idx="109">
                  <c:v>1.3327599999999999</c:v>
                </c:pt>
                <c:pt idx="110">
                  <c:v>1.3338699999999999</c:v>
                </c:pt>
                <c:pt idx="111">
                  <c:v>1.3349800000000001</c:v>
                </c:pt>
                <c:pt idx="112">
                  <c:v>1.3361000000000001</c:v>
                </c:pt>
                <c:pt idx="113">
                  <c:v>1.3372299999999999</c:v>
                </c:pt>
                <c:pt idx="114">
                  <c:v>1.33836</c:v>
                </c:pt>
                <c:pt idx="115">
                  <c:v>1.3394900000000001</c:v>
                </c:pt>
                <c:pt idx="116">
                  <c:v>1.34063</c:v>
                </c:pt>
                <c:pt idx="117">
                  <c:v>1.3417699999999999</c:v>
                </c:pt>
                <c:pt idx="118">
                  <c:v>1.34291</c:v>
                </c:pt>
                <c:pt idx="119">
                  <c:v>1.3440700000000001</c:v>
                </c:pt>
                <c:pt idx="120">
                  <c:v>1.3452200000000001</c:v>
                </c:pt>
                <c:pt idx="121">
                  <c:v>1.3463799999999999</c:v>
                </c:pt>
                <c:pt idx="122">
                  <c:v>1.34755</c:v>
                </c:pt>
                <c:pt idx="123">
                  <c:v>1.3487199999999999</c:v>
                </c:pt>
                <c:pt idx="124">
                  <c:v>1.34989</c:v>
                </c:pt>
                <c:pt idx="125">
                  <c:v>1.35107</c:v>
                </c:pt>
                <c:pt idx="126">
                  <c:v>1.35225</c:v>
                </c:pt>
                <c:pt idx="127">
                  <c:v>1.35344</c:v>
                </c:pt>
                <c:pt idx="128">
                  <c:v>1.3546400000000001</c:v>
                </c:pt>
                <c:pt idx="129">
                  <c:v>1.3558300000000001</c:v>
                </c:pt>
                <c:pt idx="130">
                  <c:v>1.35704</c:v>
                </c:pt>
                <c:pt idx="131">
                  <c:v>1.3582399999999999</c:v>
                </c:pt>
                <c:pt idx="132">
                  <c:v>1.3594599999999999</c:v>
                </c:pt>
                <c:pt idx="133">
                  <c:v>1.3606799999999999</c:v>
                </c:pt>
                <c:pt idx="134">
                  <c:v>1.3619000000000001</c:v>
                </c:pt>
                <c:pt idx="135">
                  <c:v>1.36313</c:v>
                </c:pt>
                <c:pt idx="136">
                  <c:v>1.36436</c:v>
                </c:pt>
                <c:pt idx="137">
                  <c:v>1.3655999999999999</c:v>
                </c:pt>
                <c:pt idx="138">
                  <c:v>1.3668400000000001</c:v>
                </c:pt>
                <c:pt idx="139">
                  <c:v>1.36809</c:v>
                </c:pt>
                <c:pt idx="140">
                  <c:v>1.36934</c:v>
                </c:pt>
                <c:pt idx="141">
                  <c:v>1.3706</c:v>
                </c:pt>
                <c:pt idx="142">
                  <c:v>1.3718600000000001</c:v>
                </c:pt>
                <c:pt idx="143">
                  <c:v>1.37313</c:v>
                </c:pt>
                <c:pt idx="144">
                  <c:v>1.3744000000000001</c:v>
                </c:pt>
                <c:pt idx="145">
                  <c:v>1.37568</c:v>
                </c:pt>
                <c:pt idx="146">
                  <c:v>1.37697</c:v>
                </c:pt>
                <c:pt idx="147">
                  <c:v>1.37826</c:v>
                </c:pt>
                <c:pt idx="148">
                  <c:v>1.3795500000000001</c:v>
                </c:pt>
                <c:pt idx="149">
                  <c:v>1.3809199999999999</c:v>
                </c:pt>
                <c:pt idx="150">
                  <c:v>1.3821699999999999</c:v>
                </c:pt>
                <c:pt idx="151">
                  <c:v>1.38354</c:v>
                </c:pt>
                <c:pt idx="152">
                  <c:v>1.3848</c:v>
                </c:pt>
                <c:pt idx="153">
                  <c:v>1.38618</c:v>
                </c:pt>
                <c:pt idx="154">
                  <c:v>1.3874500000000001</c:v>
                </c:pt>
                <c:pt idx="155">
                  <c:v>1.3888400000000001</c:v>
                </c:pt>
                <c:pt idx="156">
                  <c:v>1.39019</c:v>
                </c:pt>
                <c:pt idx="157">
                  <c:v>1.3915299999999999</c:v>
                </c:pt>
                <c:pt idx="158">
                  <c:v>1.39289</c:v>
                </c:pt>
                <c:pt idx="159">
                  <c:v>1.3942399999999999</c:v>
                </c:pt>
                <c:pt idx="160">
                  <c:v>1.39561</c:v>
                </c:pt>
                <c:pt idx="161">
                  <c:v>1.39697</c:v>
                </c:pt>
                <c:pt idx="162">
                  <c:v>1.39835</c:v>
                </c:pt>
                <c:pt idx="163">
                  <c:v>1.3997299999999999</c:v>
                </c:pt>
                <c:pt idx="164">
                  <c:v>1.4011100000000001</c:v>
                </c:pt>
                <c:pt idx="165">
                  <c:v>1.4025000000000001</c:v>
                </c:pt>
                <c:pt idx="166">
                  <c:v>1.4038999999999999</c:v>
                </c:pt>
                <c:pt idx="167">
                  <c:v>1.4053</c:v>
                </c:pt>
                <c:pt idx="168">
                  <c:v>1.4067099999999999</c:v>
                </c:pt>
                <c:pt idx="169">
                  <c:v>1.4081300000000001</c:v>
                </c:pt>
                <c:pt idx="170">
                  <c:v>1.4095500000000001</c:v>
                </c:pt>
                <c:pt idx="171">
                  <c:v>1.4109799999999999</c:v>
                </c:pt>
                <c:pt idx="172">
                  <c:v>1.4124099999999999</c:v>
                </c:pt>
                <c:pt idx="173">
                  <c:v>1.4138500000000001</c:v>
                </c:pt>
                <c:pt idx="174">
                  <c:v>1.4152899999999999</c:v>
                </c:pt>
                <c:pt idx="175">
                  <c:v>1.41675</c:v>
                </c:pt>
                <c:pt idx="176">
                  <c:v>1.4181999999999999</c:v>
                </c:pt>
                <c:pt idx="177">
                  <c:v>1.41967</c:v>
                </c:pt>
                <c:pt idx="178">
                  <c:v>1.4211400000000001</c:v>
                </c:pt>
                <c:pt idx="179">
                  <c:v>1.42262</c:v>
                </c:pt>
                <c:pt idx="180">
                  <c:v>1.4240999999999999</c:v>
                </c:pt>
                <c:pt idx="181">
                  <c:v>1.4255899999999999</c:v>
                </c:pt>
                <c:pt idx="182">
                  <c:v>1.4270799999999999</c:v>
                </c:pt>
                <c:pt idx="183">
                  <c:v>1.42859</c:v>
                </c:pt>
                <c:pt idx="184">
                  <c:v>1.4300999999999999</c:v>
                </c:pt>
                <c:pt idx="185">
                  <c:v>1.43161</c:v>
                </c:pt>
                <c:pt idx="186">
                  <c:v>1.43313</c:v>
                </c:pt>
                <c:pt idx="187">
                  <c:v>1.43466</c:v>
                </c:pt>
                <c:pt idx="188">
                  <c:v>1.4361999999999999</c:v>
                </c:pt>
                <c:pt idx="189">
                  <c:v>1.43774</c:v>
                </c:pt>
                <c:pt idx="190">
                  <c:v>1.43929</c:v>
                </c:pt>
                <c:pt idx="191">
                  <c:v>1.4408399999999999</c:v>
                </c:pt>
                <c:pt idx="192">
                  <c:v>1.4423999999999999</c:v>
                </c:pt>
                <c:pt idx="193">
                  <c:v>1.44397</c:v>
                </c:pt>
                <c:pt idx="194">
                  <c:v>1.4455499999999999</c:v>
                </c:pt>
                <c:pt idx="195">
                  <c:v>1.44713</c:v>
                </c:pt>
                <c:pt idx="196">
                  <c:v>1.44872</c:v>
                </c:pt>
                <c:pt idx="197">
                  <c:v>1.4503900000000001</c:v>
                </c:pt>
                <c:pt idx="198">
                  <c:v>1.4519299999999999</c:v>
                </c:pt>
                <c:pt idx="199">
                  <c:v>1.4536</c:v>
                </c:pt>
                <c:pt idx="200">
                  <c:v>1.45516</c:v>
                </c:pt>
                <c:pt idx="201">
                  <c:v>1.45685</c:v>
                </c:pt>
                <c:pt idx="202">
                  <c:v>1.4584900000000001</c:v>
                </c:pt>
                <c:pt idx="203">
                  <c:v>1.4601299999999999</c:v>
                </c:pt>
                <c:pt idx="204">
                  <c:v>1.46177</c:v>
                </c:pt>
                <c:pt idx="205">
                  <c:v>1.46343</c:v>
                </c:pt>
                <c:pt idx="206">
                  <c:v>1.46509</c:v>
                </c:pt>
                <c:pt idx="207">
                  <c:v>1.4667600000000001</c:v>
                </c:pt>
                <c:pt idx="208">
                  <c:v>1.4684299999999999</c:v>
                </c:pt>
                <c:pt idx="209">
                  <c:v>1.4701200000000001</c:v>
                </c:pt>
                <c:pt idx="210">
                  <c:v>1.4718100000000001</c:v>
                </c:pt>
                <c:pt idx="211">
                  <c:v>1.4735100000000001</c:v>
                </c:pt>
                <c:pt idx="212">
                  <c:v>1.4752099999999999</c:v>
                </c:pt>
                <c:pt idx="213">
                  <c:v>1.4769300000000001</c:v>
                </c:pt>
                <c:pt idx="214">
                  <c:v>1.47865</c:v>
                </c:pt>
                <c:pt idx="215">
                  <c:v>1.48038</c:v>
                </c:pt>
                <c:pt idx="216">
                  <c:v>1.48211</c:v>
                </c:pt>
                <c:pt idx="217">
                  <c:v>1.48386</c:v>
                </c:pt>
                <c:pt idx="218">
                  <c:v>1.4856100000000001</c:v>
                </c:pt>
                <c:pt idx="219">
                  <c:v>1.4873700000000001</c:v>
                </c:pt>
                <c:pt idx="220">
                  <c:v>1.4891399999999999</c:v>
                </c:pt>
                <c:pt idx="221">
                  <c:v>1.49091</c:v>
                </c:pt>
                <c:pt idx="222">
                  <c:v>1.4926900000000001</c:v>
                </c:pt>
                <c:pt idx="223">
                  <c:v>1.4944900000000001</c:v>
                </c:pt>
                <c:pt idx="224">
                  <c:v>1.4962899999999999</c:v>
                </c:pt>
                <c:pt idx="225">
                  <c:v>1.4980899999999999</c:v>
                </c:pt>
                <c:pt idx="226">
                  <c:v>1.4999100000000001</c:v>
                </c:pt>
                <c:pt idx="227">
                  <c:v>1.50173</c:v>
                </c:pt>
                <c:pt idx="228">
                  <c:v>1.50356</c:v>
                </c:pt>
                <c:pt idx="229">
                  <c:v>1.5054000000000001</c:v>
                </c:pt>
                <c:pt idx="230">
                  <c:v>1.50725</c:v>
                </c:pt>
                <c:pt idx="231">
                  <c:v>1.50911</c:v>
                </c:pt>
                <c:pt idx="232">
                  <c:v>1.51098</c:v>
                </c:pt>
                <c:pt idx="233">
                  <c:v>1.51285</c:v>
                </c:pt>
                <c:pt idx="234">
                  <c:v>1.5147299999999999</c:v>
                </c:pt>
                <c:pt idx="235">
                  <c:v>1.5166200000000001</c:v>
                </c:pt>
                <c:pt idx="236">
                  <c:v>1.5185999999999999</c:v>
                </c:pt>
                <c:pt idx="237">
                  <c:v>1.52044</c:v>
                </c:pt>
                <c:pt idx="238">
                  <c:v>1.5224200000000001</c:v>
                </c:pt>
                <c:pt idx="239">
                  <c:v>1.5242800000000001</c:v>
                </c:pt>
                <c:pt idx="240">
                  <c:v>1.5262800000000001</c:v>
                </c:pt>
                <c:pt idx="241">
                  <c:v>1.52823</c:v>
                </c:pt>
                <c:pt idx="242">
                  <c:v>1.5301899999999999</c:v>
                </c:pt>
                <c:pt idx="243">
                  <c:v>1.5321499999999999</c:v>
                </c:pt>
                <c:pt idx="244">
                  <c:v>1.5341199999999999</c:v>
                </c:pt>
                <c:pt idx="245">
                  <c:v>1.5361</c:v>
                </c:pt>
                <c:pt idx="246">
                  <c:v>1.53809</c:v>
                </c:pt>
                <c:pt idx="247">
                  <c:v>1.5400799999999999</c:v>
                </c:pt>
                <c:pt idx="248">
                  <c:v>1.54209</c:v>
                </c:pt>
                <c:pt idx="249">
                  <c:v>1.5441</c:v>
                </c:pt>
                <c:pt idx="250">
                  <c:v>1.54613</c:v>
                </c:pt>
                <c:pt idx="251">
                  <c:v>1.54816</c:v>
                </c:pt>
                <c:pt idx="252">
                  <c:v>1.5502100000000001</c:v>
                </c:pt>
                <c:pt idx="253">
                  <c:v>1.55226</c:v>
                </c:pt>
                <c:pt idx="254">
                  <c:v>1.5543199999999999</c:v>
                </c:pt>
                <c:pt idx="255">
                  <c:v>1.5563899999999999</c:v>
                </c:pt>
                <c:pt idx="256">
                  <c:v>1.55847</c:v>
                </c:pt>
                <c:pt idx="257">
                  <c:v>1.5605599999999999</c:v>
                </c:pt>
                <c:pt idx="258">
                  <c:v>1.5626599999999999</c:v>
                </c:pt>
                <c:pt idx="259">
                  <c:v>1.56477</c:v>
                </c:pt>
                <c:pt idx="260">
                  <c:v>1.5668899999999999</c:v>
                </c:pt>
                <c:pt idx="261">
                  <c:v>1.5690200000000001</c:v>
                </c:pt>
                <c:pt idx="262">
                  <c:v>1.5711599999999999</c:v>
                </c:pt>
                <c:pt idx="263">
                  <c:v>1.57331</c:v>
                </c:pt>
                <c:pt idx="264">
                  <c:v>1.5754600000000001</c:v>
                </c:pt>
                <c:pt idx="265">
                  <c:v>1.5776300000000001</c:v>
                </c:pt>
                <c:pt idx="266">
                  <c:v>1.5798099999999999</c:v>
                </c:pt>
                <c:pt idx="267">
                  <c:v>1.5820000000000001</c:v>
                </c:pt>
                <c:pt idx="268">
                  <c:v>1.5842000000000001</c:v>
                </c:pt>
                <c:pt idx="269">
                  <c:v>1.5864799999999999</c:v>
                </c:pt>
                <c:pt idx="270">
                  <c:v>1.58863</c:v>
                </c:pt>
                <c:pt idx="271">
                  <c:v>1.59093</c:v>
                </c:pt>
                <c:pt idx="272">
                  <c:v>1.59318</c:v>
                </c:pt>
                <c:pt idx="273">
                  <c:v>1.5954299999999999</c:v>
                </c:pt>
                <c:pt idx="274">
                  <c:v>1.5976900000000001</c:v>
                </c:pt>
                <c:pt idx="275">
                  <c:v>1.59996</c:v>
                </c:pt>
                <c:pt idx="276">
                  <c:v>1.60225</c:v>
                </c:pt>
                <c:pt idx="277">
                  <c:v>1.6045400000000001</c:v>
                </c:pt>
                <c:pt idx="278">
                  <c:v>1.60684</c:v>
                </c:pt>
                <c:pt idx="279">
                  <c:v>1.6091500000000001</c:v>
                </c:pt>
                <c:pt idx="280">
                  <c:v>1.61148</c:v>
                </c:pt>
                <c:pt idx="281">
                  <c:v>1.61381</c:v>
                </c:pt>
                <c:pt idx="282">
                  <c:v>1.61616</c:v>
                </c:pt>
                <c:pt idx="283">
                  <c:v>1.6185099999999999</c:v>
                </c:pt>
                <c:pt idx="284">
                  <c:v>1.6208800000000001</c:v>
                </c:pt>
                <c:pt idx="285">
                  <c:v>1.6232599999999999</c:v>
                </c:pt>
                <c:pt idx="286">
                  <c:v>1.62565</c:v>
                </c:pt>
                <c:pt idx="287">
                  <c:v>1.62805</c:v>
                </c:pt>
                <c:pt idx="288">
                  <c:v>1.63046</c:v>
                </c:pt>
                <c:pt idx="289">
                  <c:v>1.6328800000000001</c:v>
                </c:pt>
                <c:pt idx="290">
                  <c:v>1.6353200000000001</c:v>
                </c:pt>
                <c:pt idx="291">
                  <c:v>1.6377600000000001</c:v>
                </c:pt>
                <c:pt idx="292">
                  <c:v>1.64022</c:v>
                </c:pt>
                <c:pt idx="293">
                  <c:v>1.64269</c:v>
                </c:pt>
                <c:pt idx="294">
                  <c:v>1.64517</c:v>
                </c:pt>
                <c:pt idx="295">
                  <c:v>1.6476599999999999</c:v>
                </c:pt>
                <c:pt idx="296">
                  <c:v>1.6501600000000001</c:v>
                </c:pt>
                <c:pt idx="297">
                  <c:v>1.6527499999999999</c:v>
                </c:pt>
                <c:pt idx="298">
                  <c:v>1.6552100000000001</c:v>
                </c:pt>
                <c:pt idx="299">
                  <c:v>1.6578200000000001</c:v>
                </c:pt>
                <c:pt idx="300">
                  <c:v>1.66038</c:v>
                </c:pt>
                <c:pt idx="301">
                  <c:v>1.6629400000000001</c:v>
                </c:pt>
                <c:pt idx="302">
                  <c:v>1.66551</c:v>
                </c:pt>
                <c:pt idx="303">
                  <c:v>1.6680999999999999</c:v>
                </c:pt>
                <c:pt idx="304">
                  <c:v>1.6707000000000001</c:v>
                </c:pt>
                <c:pt idx="305">
                  <c:v>1.6733100000000001</c:v>
                </c:pt>
                <c:pt idx="306">
                  <c:v>1.6759299999999999</c:v>
                </c:pt>
                <c:pt idx="307">
                  <c:v>1.6785600000000001</c:v>
                </c:pt>
                <c:pt idx="308">
                  <c:v>1.6812100000000001</c:v>
                </c:pt>
                <c:pt idx="309">
                  <c:v>1.68387</c:v>
                </c:pt>
                <c:pt idx="310">
                  <c:v>1.6865399999999999</c:v>
                </c:pt>
                <c:pt idx="311">
                  <c:v>1.6892199999999999</c:v>
                </c:pt>
                <c:pt idx="312">
                  <c:v>1.69191</c:v>
                </c:pt>
                <c:pt idx="313">
                  <c:v>1.69462</c:v>
                </c:pt>
                <c:pt idx="314">
                  <c:v>1.6973400000000001</c:v>
                </c:pt>
                <c:pt idx="315">
                  <c:v>1.70008</c:v>
                </c:pt>
                <c:pt idx="316">
                  <c:v>1.70282</c:v>
                </c:pt>
                <c:pt idx="317">
                  <c:v>1.7055800000000001</c:v>
                </c:pt>
                <c:pt idx="318">
                  <c:v>1.70835</c:v>
                </c:pt>
                <c:pt idx="319">
                  <c:v>1.71113</c:v>
                </c:pt>
                <c:pt idx="320">
                  <c:v>1.71393</c:v>
                </c:pt>
                <c:pt idx="321">
                  <c:v>1.7167399999999999</c:v>
                </c:pt>
                <c:pt idx="322">
                  <c:v>1.71956</c:v>
                </c:pt>
                <c:pt idx="323">
                  <c:v>1.72248</c:v>
                </c:pt>
                <c:pt idx="324">
                  <c:v>1.72526</c:v>
                </c:pt>
                <c:pt idx="325">
                  <c:v>1.7282</c:v>
                </c:pt>
                <c:pt idx="326">
                  <c:v>1.73108</c:v>
                </c:pt>
                <c:pt idx="327">
                  <c:v>1.73397</c:v>
                </c:pt>
                <c:pt idx="328">
                  <c:v>1.7368699999999999</c:v>
                </c:pt>
                <c:pt idx="329">
                  <c:v>1.7397899999999999</c:v>
                </c:pt>
                <c:pt idx="330">
                  <c:v>1.74272</c:v>
                </c:pt>
                <c:pt idx="331">
                  <c:v>1.74566</c:v>
                </c:pt>
                <c:pt idx="332">
                  <c:v>1.7486200000000001</c:v>
                </c:pt>
                <c:pt idx="333">
                  <c:v>1.75159</c:v>
                </c:pt>
                <c:pt idx="334">
                  <c:v>1.75457</c:v>
                </c:pt>
                <c:pt idx="335">
                  <c:v>1.7575700000000001</c:v>
                </c:pt>
                <c:pt idx="336">
                  <c:v>1.76058</c:v>
                </c:pt>
                <c:pt idx="337">
                  <c:v>1.7636099999999999</c:v>
                </c:pt>
                <c:pt idx="338">
                  <c:v>1.76664</c:v>
                </c:pt>
                <c:pt idx="339">
                  <c:v>1.7697000000000001</c:v>
                </c:pt>
                <c:pt idx="340">
                  <c:v>1.7727599999999999</c:v>
                </c:pt>
                <c:pt idx="341">
                  <c:v>1.7758400000000001</c:v>
                </c:pt>
                <c:pt idx="342">
                  <c:v>1.77894</c:v>
                </c:pt>
                <c:pt idx="343">
                  <c:v>1.7820499999999999</c:v>
                </c:pt>
                <c:pt idx="344">
                  <c:v>1.7851699999999999</c:v>
                </c:pt>
                <c:pt idx="345">
                  <c:v>1.7883100000000001</c:v>
                </c:pt>
                <c:pt idx="346">
                  <c:v>1.7915399999999999</c:v>
                </c:pt>
                <c:pt idx="347">
                  <c:v>1.79464</c:v>
                </c:pt>
                <c:pt idx="348">
                  <c:v>1.79789</c:v>
                </c:pt>
                <c:pt idx="349">
                  <c:v>1.8010999999999999</c:v>
                </c:pt>
                <c:pt idx="350">
                  <c:v>1.8043100000000001</c:v>
                </c:pt>
                <c:pt idx="351">
                  <c:v>1.8075399999999999</c:v>
                </c:pt>
                <c:pt idx="352">
                  <c:v>1.8107800000000001</c:v>
                </c:pt>
                <c:pt idx="353">
                  <c:v>1.81403</c:v>
                </c:pt>
                <c:pt idx="354">
                  <c:v>1.8172999999999999</c:v>
                </c:pt>
                <c:pt idx="355">
                  <c:v>1.8205800000000001</c:v>
                </c:pt>
                <c:pt idx="356">
                  <c:v>1.8238799999999999</c:v>
                </c:pt>
                <c:pt idx="357">
                  <c:v>1.8271999999999999</c:v>
                </c:pt>
                <c:pt idx="358">
                  <c:v>1.8305199999999999</c:v>
                </c:pt>
                <c:pt idx="359">
                  <c:v>1.8338699999999999</c:v>
                </c:pt>
                <c:pt idx="360">
                  <c:v>1.8372299999999999</c:v>
                </c:pt>
                <c:pt idx="361">
                  <c:v>1.8406</c:v>
                </c:pt>
                <c:pt idx="362">
                  <c:v>1.84399</c:v>
                </c:pt>
                <c:pt idx="363">
                  <c:v>1.8473900000000001</c:v>
                </c:pt>
                <c:pt idx="364">
                  <c:v>1.8508100000000001</c:v>
                </c:pt>
                <c:pt idx="365">
                  <c:v>1.85425</c:v>
                </c:pt>
                <c:pt idx="366">
                  <c:v>1.8576999999999999</c:v>
                </c:pt>
                <c:pt idx="367">
                  <c:v>1.8612500000000001</c:v>
                </c:pt>
                <c:pt idx="368">
                  <c:v>1.8646499999999999</c:v>
                </c:pt>
                <c:pt idx="369">
                  <c:v>1.8682300000000001</c:v>
                </c:pt>
                <c:pt idx="370">
                  <c:v>1.87175</c:v>
                </c:pt>
                <c:pt idx="371">
                  <c:v>1.8752800000000001</c:v>
                </c:pt>
                <c:pt idx="372">
                  <c:v>1.8788199999999999</c:v>
                </c:pt>
                <c:pt idx="373">
                  <c:v>1.8823799999999999</c:v>
                </c:pt>
                <c:pt idx="374">
                  <c:v>1.8859600000000001</c:v>
                </c:pt>
                <c:pt idx="375">
                  <c:v>1.8895500000000001</c:v>
                </c:pt>
                <c:pt idx="376">
                  <c:v>1.89316</c:v>
                </c:pt>
                <c:pt idx="377">
                  <c:v>1.8967799999999999</c:v>
                </c:pt>
                <c:pt idx="378">
                  <c:v>1.90042</c:v>
                </c:pt>
                <c:pt idx="379">
                  <c:v>1.9040699999999999</c:v>
                </c:pt>
                <c:pt idx="380">
                  <c:v>1.9077500000000001</c:v>
                </c:pt>
                <c:pt idx="381">
                  <c:v>1.91143</c:v>
                </c:pt>
                <c:pt idx="382">
                  <c:v>1.9151400000000001</c:v>
                </c:pt>
                <c:pt idx="383">
                  <c:v>1.91886</c:v>
                </c:pt>
                <c:pt idx="384">
                  <c:v>1.92259</c:v>
                </c:pt>
                <c:pt idx="385">
                  <c:v>1.9263399999999999</c:v>
                </c:pt>
                <c:pt idx="386">
                  <c:v>1.93011</c:v>
                </c:pt>
                <c:pt idx="387">
                  <c:v>1.93398</c:v>
                </c:pt>
                <c:pt idx="388">
                  <c:v>1.93771</c:v>
                </c:pt>
                <c:pt idx="389">
                  <c:v>1.9416</c:v>
                </c:pt>
                <c:pt idx="390">
                  <c:v>1.9454499999999999</c:v>
                </c:pt>
                <c:pt idx="391">
                  <c:v>1.9493</c:v>
                </c:pt>
                <c:pt idx="392">
                  <c:v>1.9531700000000001</c:v>
                </c:pt>
                <c:pt idx="393">
                  <c:v>1.95705</c:v>
                </c:pt>
                <c:pt idx="394">
                  <c:v>1.96096</c:v>
                </c:pt>
                <c:pt idx="395">
                  <c:v>1.9648699999999999</c:v>
                </c:pt>
                <c:pt idx="396">
                  <c:v>1.9688099999999999</c:v>
                </c:pt>
                <c:pt idx="397">
                  <c:v>1.9727600000000001</c:v>
                </c:pt>
                <c:pt idx="398">
                  <c:v>1.9767300000000001</c:v>
                </c:pt>
                <c:pt idx="399">
                  <c:v>1.98071</c:v>
                </c:pt>
                <c:pt idx="400">
                  <c:v>1.98472</c:v>
                </c:pt>
                <c:pt idx="401">
                  <c:v>1.9887300000000001</c:v>
                </c:pt>
                <c:pt idx="402">
                  <c:v>1.9927699999999999</c:v>
                </c:pt>
                <c:pt idx="403">
                  <c:v>1.99682</c:v>
                </c:pt>
                <c:pt idx="404">
                  <c:v>2.0008900000000001</c:v>
                </c:pt>
                <c:pt idx="405">
                  <c:v>2.0049800000000002</c:v>
                </c:pt>
                <c:pt idx="406">
                  <c:v>2.00908</c:v>
                </c:pt>
                <c:pt idx="407">
                  <c:v>2.01329</c:v>
                </c:pt>
                <c:pt idx="408">
                  <c:v>2.01736</c:v>
                </c:pt>
                <c:pt idx="409">
                  <c:v>2.0215900000000002</c:v>
                </c:pt>
                <c:pt idx="410">
                  <c:v>2.0257700000000001</c:v>
                </c:pt>
                <c:pt idx="411">
                  <c:v>2.0299700000000001</c:v>
                </c:pt>
                <c:pt idx="412">
                  <c:v>2.0341800000000001</c:v>
                </c:pt>
                <c:pt idx="413">
                  <c:v>2.0384000000000002</c:v>
                </c:pt>
                <c:pt idx="414">
                  <c:v>2.0426500000000001</c:v>
                </c:pt>
                <c:pt idx="415">
                  <c:v>2.04691</c:v>
                </c:pt>
                <c:pt idx="416">
                  <c:v>2.05118</c:v>
                </c:pt>
                <c:pt idx="417">
                  <c:v>2.0554800000000002</c:v>
                </c:pt>
                <c:pt idx="418">
                  <c:v>2.05979</c:v>
                </c:pt>
                <c:pt idx="419">
                  <c:v>2.06412</c:v>
                </c:pt>
                <c:pt idx="420">
                  <c:v>2.06847</c:v>
                </c:pt>
                <c:pt idx="421">
                  <c:v>2.0728399999999998</c:v>
                </c:pt>
                <c:pt idx="422">
                  <c:v>2.0772200000000001</c:v>
                </c:pt>
                <c:pt idx="423">
                  <c:v>2.08162</c:v>
                </c:pt>
                <c:pt idx="424">
                  <c:v>2.0860400000000001</c:v>
                </c:pt>
                <c:pt idx="425">
                  <c:v>2.09056</c:v>
                </c:pt>
                <c:pt idx="426">
                  <c:v>2.0949399999999998</c:v>
                </c:pt>
                <c:pt idx="427">
                  <c:v>2.0994899999999999</c:v>
                </c:pt>
                <c:pt idx="428">
                  <c:v>2.10399</c:v>
                </c:pt>
                <c:pt idx="429">
                  <c:v>2.1084999999999998</c:v>
                </c:pt>
                <c:pt idx="430">
                  <c:v>2.1130300000000002</c:v>
                </c:pt>
                <c:pt idx="431">
                  <c:v>2.1175700000000002</c:v>
                </c:pt>
                <c:pt idx="432">
                  <c:v>2.1221399999999999</c:v>
                </c:pt>
                <c:pt idx="433">
                  <c:v>2.1267200000000002</c:v>
                </c:pt>
                <c:pt idx="434">
                  <c:v>2.13131</c:v>
                </c:pt>
                <c:pt idx="435">
                  <c:v>2.1359300000000001</c:v>
                </c:pt>
                <c:pt idx="436">
                  <c:v>2.1405599999999998</c:v>
                </c:pt>
                <c:pt idx="437">
                  <c:v>2.1452100000000001</c:v>
                </c:pt>
                <c:pt idx="438">
                  <c:v>2.14988</c:v>
                </c:pt>
                <c:pt idx="439">
                  <c:v>2.1545700000000001</c:v>
                </c:pt>
                <c:pt idx="440">
                  <c:v>2.1592799999999999</c:v>
                </c:pt>
                <c:pt idx="441">
                  <c:v>2.1640000000000001</c:v>
                </c:pt>
                <c:pt idx="442">
                  <c:v>2.1687400000000001</c:v>
                </c:pt>
                <c:pt idx="443">
                  <c:v>2.1735000000000002</c:v>
                </c:pt>
                <c:pt idx="444">
                  <c:v>2.1783700000000001</c:v>
                </c:pt>
                <c:pt idx="445">
                  <c:v>2.18309</c:v>
                </c:pt>
                <c:pt idx="446">
                  <c:v>2.18798</c:v>
                </c:pt>
                <c:pt idx="447">
                  <c:v>2.1928200000000002</c:v>
                </c:pt>
                <c:pt idx="448">
                  <c:v>2.19767</c:v>
                </c:pt>
                <c:pt idx="449">
                  <c:v>2.2025399999999999</c:v>
                </c:pt>
                <c:pt idx="450">
                  <c:v>2.20743</c:v>
                </c:pt>
                <c:pt idx="451">
                  <c:v>2.2123300000000001</c:v>
                </c:pt>
                <c:pt idx="452">
                  <c:v>2.21726</c:v>
                </c:pt>
                <c:pt idx="453">
                  <c:v>2.2222</c:v>
                </c:pt>
                <c:pt idx="454">
                  <c:v>2.22716</c:v>
                </c:pt>
                <c:pt idx="455">
                  <c:v>2.2321300000000002</c:v>
                </c:pt>
                <c:pt idx="456">
                  <c:v>2.2371300000000001</c:v>
                </c:pt>
                <c:pt idx="457">
                  <c:v>2.24214</c:v>
                </c:pt>
                <c:pt idx="458">
                  <c:v>2.2471800000000002</c:v>
                </c:pt>
                <c:pt idx="459">
                  <c:v>2.25223</c:v>
                </c:pt>
                <c:pt idx="460">
                  <c:v>2.2572899999999998</c:v>
                </c:pt>
                <c:pt idx="461">
                  <c:v>2.2623799999999998</c:v>
                </c:pt>
                <c:pt idx="462">
                  <c:v>2.2675700000000001</c:v>
                </c:pt>
                <c:pt idx="463">
                  <c:v>2.2726199999999999</c:v>
                </c:pt>
                <c:pt idx="464">
                  <c:v>2.2778399999999999</c:v>
                </c:pt>
                <c:pt idx="465">
                  <c:v>2.28301</c:v>
                </c:pt>
                <c:pt idx="466">
                  <c:v>2.2881900000000002</c:v>
                </c:pt>
                <c:pt idx="467">
                  <c:v>2.29339</c:v>
                </c:pt>
                <c:pt idx="468">
                  <c:v>2.2986</c:v>
                </c:pt>
                <c:pt idx="469">
                  <c:v>2.30383</c:v>
                </c:pt>
                <c:pt idx="470">
                  <c:v>2.3090899999999999</c:v>
                </c:pt>
                <c:pt idx="471">
                  <c:v>2.3143500000000001</c:v>
                </c:pt>
                <c:pt idx="472">
                  <c:v>2.3196400000000001</c:v>
                </c:pt>
                <c:pt idx="473">
                  <c:v>2.3249499999999999</c:v>
                </c:pt>
                <c:pt idx="474">
                  <c:v>2.3302700000000001</c:v>
                </c:pt>
                <c:pt idx="475">
                  <c:v>2.33561</c:v>
                </c:pt>
                <c:pt idx="476">
                  <c:v>2.34097</c:v>
                </c:pt>
                <c:pt idx="477">
                  <c:v>2.3463500000000002</c:v>
                </c:pt>
                <c:pt idx="478">
                  <c:v>2.3517399999999999</c:v>
                </c:pt>
                <c:pt idx="479">
                  <c:v>2.3571599999999999</c:v>
                </c:pt>
                <c:pt idx="480">
                  <c:v>2.36259</c:v>
                </c:pt>
                <c:pt idx="481">
                  <c:v>2.3681299999999998</c:v>
                </c:pt>
                <c:pt idx="482">
                  <c:v>2.3735200000000001</c:v>
                </c:pt>
                <c:pt idx="483">
                  <c:v>2.3790900000000001</c:v>
                </c:pt>
                <c:pt idx="484">
                  <c:v>2.3845999999999998</c:v>
                </c:pt>
                <c:pt idx="485">
                  <c:v>2.3901300000000001</c:v>
                </c:pt>
                <c:pt idx="486">
                  <c:v>2.39567</c:v>
                </c:pt>
                <c:pt idx="487">
                  <c:v>2.40123</c:v>
                </c:pt>
                <c:pt idx="488">
                  <c:v>2.4068000000000001</c:v>
                </c:pt>
                <c:pt idx="489">
                  <c:v>2.4123999999999999</c:v>
                </c:pt>
                <c:pt idx="490">
                  <c:v>2.4180100000000002</c:v>
                </c:pt>
                <c:pt idx="491">
                  <c:v>2.4236399999999998</c:v>
                </c:pt>
                <c:pt idx="492">
                  <c:v>2.4292899999999999</c:v>
                </c:pt>
                <c:pt idx="493">
                  <c:v>2.4349500000000002</c:v>
                </c:pt>
                <c:pt idx="494">
                  <c:v>2.4406400000000001</c:v>
                </c:pt>
                <c:pt idx="495">
                  <c:v>2.4463400000000002</c:v>
                </c:pt>
                <c:pt idx="496">
                  <c:v>2.4520599999999999</c:v>
                </c:pt>
                <c:pt idx="497">
                  <c:v>2.4578000000000002</c:v>
                </c:pt>
                <c:pt idx="498">
                  <c:v>2.4635500000000001</c:v>
                </c:pt>
                <c:pt idx="499">
                  <c:v>2.4693200000000002</c:v>
                </c:pt>
                <c:pt idx="500">
                  <c:v>2.4752000000000001</c:v>
                </c:pt>
                <c:pt idx="501">
                  <c:v>2.4809299999999999</c:v>
                </c:pt>
                <c:pt idx="502">
                  <c:v>2.4868399999999999</c:v>
                </c:pt>
                <c:pt idx="503">
                  <c:v>2.4927000000000001</c:v>
                </c:pt>
                <c:pt idx="504">
                  <c:v>2.4985599999999999</c:v>
                </c:pt>
                <c:pt idx="505">
                  <c:v>2.5044400000000002</c:v>
                </c:pt>
                <c:pt idx="506">
                  <c:v>2.5103300000000002</c:v>
                </c:pt>
                <c:pt idx="507">
                  <c:v>2.5162499999999999</c:v>
                </c:pt>
                <c:pt idx="508">
                  <c:v>2.5221800000000001</c:v>
                </c:pt>
                <c:pt idx="509">
                  <c:v>2.52813</c:v>
                </c:pt>
                <c:pt idx="510">
                  <c:v>2.5341</c:v>
                </c:pt>
                <c:pt idx="511">
                  <c:v>2.5400800000000001</c:v>
                </c:pt>
                <c:pt idx="512">
                  <c:v>2.5460799999999999</c:v>
                </c:pt>
                <c:pt idx="513">
                  <c:v>2.5520999999999998</c:v>
                </c:pt>
                <c:pt idx="514">
                  <c:v>2.5581399999999999</c:v>
                </c:pt>
                <c:pt idx="515">
                  <c:v>2.56419</c:v>
                </c:pt>
                <c:pt idx="516">
                  <c:v>2.5702600000000002</c:v>
                </c:pt>
                <c:pt idx="517">
                  <c:v>2.5763500000000001</c:v>
                </c:pt>
                <c:pt idx="518">
                  <c:v>2.5824500000000001</c:v>
                </c:pt>
                <c:pt idx="519">
                  <c:v>2.5885699999999998</c:v>
                </c:pt>
                <c:pt idx="520">
                  <c:v>2.5948000000000002</c:v>
                </c:pt>
                <c:pt idx="521">
                  <c:v>2.6008800000000001</c:v>
                </c:pt>
                <c:pt idx="522">
                  <c:v>2.6071300000000002</c:v>
                </c:pt>
                <c:pt idx="523">
                  <c:v>2.61334</c:v>
                </c:pt>
                <c:pt idx="524">
                  <c:v>2.6195400000000002</c:v>
                </c:pt>
                <c:pt idx="525">
                  <c:v>2.6257700000000002</c:v>
                </c:pt>
                <c:pt idx="526">
                  <c:v>2.6320100000000002</c:v>
                </c:pt>
                <c:pt idx="527">
                  <c:v>2.6382699999999999</c:v>
                </c:pt>
                <c:pt idx="528">
                  <c:v>2.6445400000000001</c:v>
                </c:pt>
                <c:pt idx="529">
                  <c:v>2.65083</c:v>
                </c:pt>
                <c:pt idx="530">
                  <c:v>2.6571400000000001</c:v>
                </c:pt>
                <c:pt idx="531">
                  <c:v>2.6634699999999998</c:v>
                </c:pt>
                <c:pt idx="532">
                  <c:v>2.66981</c:v>
                </c:pt>
                <c:pt idx="533">
                  <c:v>2.6761699999999999</c:v>
                </c:pt>
                <c:pt idx="534">
                  <c:v>2.6825399999999999</c:v>
                </c:pt>
                <c:pt idx="535">
                  <c:v>2.68893</c:v>
                </c:pt>
                <c:pt idx="536">
                  <c:v>2.6953399999999998</c:v>
                </c:pt>
                <c:pt idx="537">
                  <c:v>2.7017600000000002</c:v>
                </c:pt>
                <c:pt idx="538">
                  <c:v>2.7082000000000002</c:v>
                </c:pt>
                <c:pt idx="539">
                  <c:v>2.7146599999999999</c:v>
                </c:pt>
                <c:pt idx="540">
                  <c:v>2.72113</c:v>
                </c:pt>
                <c:pt idx="541">
                  <c:v>2.7277100000000001</c:v>
                </c:pt>
                <c:pt idx="542">
                  <c:v>2.73414</c:v>
                </c:pt>
                <c:pt idx="543">
                  <c:v>2.7407400000000002</c:v>
                </c:pt>
                <c:pt idx="544">
                  <c:v>2.74729</c:v>
                </c:pt>
                <c:pt idx="545">
                  <c:v>2.7538499999999999</c:v>
                </c:pt>
                <c:pt idx="546">
                  <c:v>2.7604199999999999</c:v>
                </c:pt>
                <c:pt idx="547">
                  <c:v>2.7669999999999999</c:v>
                </c:pt>
                <c:pt idx="548">
                  <c:v>2.7736100000000001</c:v>
                </c:pt>
                <c:pt idx="549">
                  <c:v>2.7802199999999999</c:v>
                </c:pt>
                <c:pt idx="550">
                  <c:v>2.7868599999999999</c:v>
                </c:pt>
                <c:pt idx="551">
                  <c:v>2.7935099999999999</c:v>
                </c:pt>
                <c:pt idx="552">
                  <c:v>2.80017</c:v>
                </c:pt>
                <c:pt idx="553">
                  <c:v>2.8068499999999998</c:v>
                </c:pt>
                <c:pt idx="554">
                  <c:v>2.8135500000000002</c:v>
                </c:pt>
                <c:pt idx="555">
                  <c:v>2.8202600000000002</c:v>
                </c:pt>
                <c:pt idx="556">
                  <c:v>2.8269899999999999</c:v>
                </c:pt>
                <c:pt idx="557">
                  <c:v>2.8337300000000001</c:v>
                </c:pt>
                <c:pt idx="558">
                  <c:v>2.84049</c:v>
                </c:pt>
                <c:pt idx="559">
                  <c:v>2.8472599999999999</c:v>
                </c:pt>
                <c:pt idx="560">
                  <c:v>2.85405</c:v>
                </c:pt>
                <c:pt idx="561">
                  <c:v>2.8608600000000002</c:v>
                </c:pt>
                <c:pt idx="562">
                  <c:v>2.8676699999999999</c:v>
                </c:pt>
                <c:pt idx="563">
                  <c:v>2.8746</c:v>
                </c:pt>
                <c:pt idx="564">
                  <c:v>2.88137</c:v>
                </c:pt>
                <c:pt idx="565">
                  <c:v>2.8883200000000002</c:v>
                </c:pt>
                <c:pt idx="566">
                  <c:v>2.8952100000000001</c:v>
                </c:pt>
                <c:pt idx="567">
                  <c:v>2.9020999999999999</c:v>
                </c:pt>
                <c:pt idx="568">
                  <c:v>2.9090099999999999</c:v>
                </c:pt>
                <c:pt idx="569">
                  <c:v>2.91594</c:v>
                </c:pt>
                <c:pt idx="570">
                  <c:v>2.9228800000000001</c:v>
                </c:pt>
                <c:pt idx="571">
                  <c:v>2.9298299999999999</c:v>
                </c:pt>
                <c:pt idx="572">
                  <c:v>2.9367999999999999</c:v>
                </c:pt>
                <c:pt idx="573">
                  <c:v>2.9437899999999999</c:v>
                </c:pt>
                <c:pt idx="574">
                  <c:v>2.95078</c:v>
                </c:pt>
                <c:pt idx="575">
                  <c:v>2.9578000000000002</c:v>
                </c:pt>
                <c:pt idx="576">
                  <c:v>2.96482</c:v>
                </c:pt>
                <c:pt idx="577">
                  <c:v>2.97187</c:v>
                </c:pt>
                <c:pt idx="578">
                  <c:v>2.97892</c:v>
                </c:pt>
                <c:pt idx="579">
                  <c:v>2.9859900000000001</c:v>
                </c:pt>
                <c:pt idx="580">
                  <c:v>2.99308</c:v>
                </c:pt>
                <c:pt idx="581">
                  <c:v>3.0001699999999998</c:v>
                </c:pt>
                <c:pt idx="582">
                  <c:v>3.0072899999999998</c:v>
                </c:pt>
                <c:pt idx="583">
                  <c:v>3.0144099999999998</c:v>
                </c:pt>
                <c:pt idx="584">
                  <c:v>3.02156</c:v>
                </c:pt>
                <c:pt idx="585">
                  <c:v>3.0287099999999998</c:v>
                </c:pt>
                <c:pt idx="586">
                  <c:v>3.0358800000000001</c:v>
                </c:pt>
                <c:pt idx="587">
                  <c:v>3.0430600000000001</c:v>
                </c:pt>
                <c:pt idx="588">
                  <c:v>3.0503499999999999</c:v>
                </c:pt>
                <c:pt idx="589">
                  <c:v>3.05748</c:v>
                </c:pt>
                <c:pt idx="590">
                  <c:v>3.0647899999999999</c:v>
                </c:pt>
                <c:pt idx="591">
                  <c:v>3.0720399999999999</c:v>
                </c:pt>
                <c:pt idx="592">
                  <c:v>3.0792899999999999</c:v>
                </c:pt>
                <c:pt idx="593">
                  <c:v>3.0865499999999999</c:v>
                </c:pt>
                <c:pt idx="594">
                  <c:v>3.0938300000000001</c:v>
                </c:pt>
                <c:pt idx="595">
                  <c:v>3.1011199999999999</c:v>
                </c:pt>
                <c:pt idx="596">
                  <c:v>3.1084299999999998</c:v>
                </c:pt>
                <c:pt idx="597">
                  <c:v>3.1157499999999998</c:v>
                </c:pt>
                <c:pt idx="598">
                  <c:v>3.1230799999999999</c:v>
                </c:pt>
                <c:pt idx="599">
                  <c:v>3.13043</c:v>
                </c:pt>
                <c:pt idx="600">
                  <c:v>3.1377799999999998</c:v>
                </c:pt>
                <c:pt idx="601">
                  <c:v>3.1451600000000002</c:v>
                </c:pt>
                <c:pt idx="602">
                  <c:v>3.1525400000000001</c:v>
                </c:pt>
                <c:pt idx="603">
                  <c:v>3.1599400000000002</c:v>
                </c:pt>
                <c:pt idx="604">
                  <c:v>3.1673499999999999</c:v>
                </c:pt>
                <c:pt idx="605">
                  <c:v>3.1747700000000001</c:v>
                </c:pt>
                <c:pt idx="606">
                  <c:v>3.18221</c:v>
                </c:pt>
                <c:pt idx="607">
                  <c:v>3.1896599999999999</c:v>
                </c:pt>
                <c:pt idx="608">
                  <c:v>3.19712</c:v>
                </c:pt>
                <c:pt idx="609">
                  <c:v>3.20459</c:v>
                </c:pt>
                <c:pt idx="610">
                  <c:v>3.2120799999999998</c:v>
                </c:pt>
                <c:pt idx="611">
                  <c:v>3.2195800000000001</c:v>
                </c:pt>
                <c:pt idx="612">
                  <c:v>3.22709</c:v>
                </c:pt>
                <c:pt idx="613">
                  <c:v>3.23461</c:v>
                </c:pt>
                <c:pt idx="614">
                  <c:v>3.2421500000000001</c:v>
                </c:pt>
                <c:pt idx="615">
                  <c:v>3.24979</c:v>
                </c:pt>
                <c:pt idx="616">
                  <c:v>3.2572700000000001</c:v>
                </c:pt>
                <c:pt idx="617">
                  <c:v>3.2649300000000001</c:v>
                </c:pt>
                <c:pt idx="618">
                  <c:v>3.2724299999999999</c:v>
                </c:pt>
                <c:pt idx="619">
                  <c:v>3.2801100000000001</c:v>
                </c:pt>
                <c:pt idx="620">
                  <c:v>3.2877299999999998</c:v>
                </c:pt>
                <c:pt idx="621">
                  <c:v>3.29535</c:v>
                </c:pt>
                <c:pt idx="622">
                  <c:v>3.3029899999999999</c:v>
                </c:pt>
                <c:pt idx="623">
                  <c:v>3.3106300000000002</c:v>
                </c:pt>
                <c:pt idx="624">
                  <c:v>3.3182900000000002</c:v>
                </c:pt>
                <c:pt idx="625">
                  <c:v>3.3259599999999998</c:v>
                </c:pt>
                <c:pt idx="626">
                  <c:v>3.3336399999999999</c:v>
                </c:pt>
                <c:pt idx="627">
                  <c:v>3.3413300000000001</c:v>
                </c:pt>
                <c:pt idx="628">
                  <c:v>3.34904</c:v>
                </c:pt>
                <c:pt idx="629">
                  <c:v>3.3567499999999999</c:v>
                </c:pt>
                <c:pt idx="630">
                  <c:v>3.3644799999999999</c:v>
                </c:pt>
                <c:pt idx="631">
                  <c:v>3.37222</c:v>
                </c:pt>
                <c:pt idx="632">
                  <c:v>3.3799700000000001</c:v>
                </c:pt>
                <c:pt idx="633">
                  <c:v>3.3877299999999999</c:v>
                </c:pt>
                <c:pt idx="634">
                  <c:v>3.3955000000000002</c:v>
                </c:pt>
                <c:pt idx="635">
                  <c:v>3.4032900000000001</c:v>
                </c:pt>
                <c:pt idx="636">
                  <c:v>3.4110800000000001</c:v>
                </c:pt>
                <c:pt idx="637">
                  <c:v>3.4188900000000002</c:v>
                </c:pt>
                <c:pt idx="638">
                  <c:v>3.4267099999999999</c:v>
                </c:pt>
                <c:pt idx="639">
                  <c:v>3.4345300000000001</c:v>
                </c:pt>
                <c:pt idx="640">
                  <c:v>3.4423699999999999</c:v>
                </c:pt>
                <c:pt idx="641">
                  <c:v>3.4502199999999998</c:v>
                </c:pt>
                <c:pt idx="642">
                  <c:v>3.4580799999999998</c:v>
                </c:pt>
                <c:pt idx="643">
                  <c:v>3.4659599999999999</c:v>
                </c:pt>
                <c:pt idx="644">
                  <c:v>3.47384</c:v>
                </c:pt>
                <c:pt idx="645">
                  <c:v>3.4817300000000002</c:v>
                </c:pt>
                <c:pt idx="646">
                  <c:v>3.4896400000000001</c:v>
                </c:pt>
                <c:pt idx="647">
                  <c:v>3.4975499999999999</c:v>
                </c:pt>
                <c:pt idx="648">
                  <c:v>3.5055700000000001</c:v>
                </c:pt>
                <c:pt idx="649">
                  <c:v>3.51342</c:v>
                </c:pt>
                <c:pt idx="650">
                  <c:v>3.5214500000000002</c:v>
                </c:pt>
                <c:pt idx="651">
                  <c:v>3.5293199999999998</c:v>
                </c:pt>
                <c:pt idx="652">
                  <c:v>3.5373700000000001</c:v>
                </c:pt>
                <c:pt idx="653">
                  <c:v>3.5453600000000001</c:v>
                </c:pt>
                <c:pt idx="654">
                  <c:v>3.55335</c:v>
                </c:pt>
                <c:pt idx="655">
                  <c:v>3.56135</c:v>
                </c:pt>
                <c:pt idx="656">
                  <c:v>3.56935</c:v>
                </c:pt>
                <c:pt idx="657">
                  <c:v>3.5773700000000002</c:v>
                </c:pt>
                <c:pt idx="658">
                  <c:v>3.5853999999999999</c:v>
                </c:pt>
                <c:pt idx="659">
                  <c:v>3.5934400000000002</c:v>
                </c:pt>
                <c:pt idx="660">
                  <c:v>3.60148</c:v>
                </c:pt>
                <c:pt idx="661">
                  <c:v>3.60954</c:v>
                </c:pt>
                <c:pt idx="662">
                  <c:v>3.61761</c:v>
                </c:pt>
                <c:pt idx="663">
                  <c:v>3.6256900000000001</c:v>
                </c:pt>
                <c:pt idx="664">
                  <c:v>3.6337700000000002</c:v>
                </c:pt>
                <c:pt idx="665">
                  <c:v>3.6418699999999999</c:v>
                </c:pt>
                <c:pt idx="666">
                  <c:v>3.6499700000000002</c:v>
                </c:pt>
                <c:pt idx="667">
                  <c:v>3.6580900000000001</c:v>
                </c:pt>
                <c:pt idx="668">
                  <c:v>3.66622</c:v>
                </c:pt>
                <c:pt idx="669">
                  <c:v>3.67435</c:v>
                </c:pt>
                <c:pt idx="670">
                  <c:v>3.68249</c:v>
                </c:pt>
                <c:pt idx="671">
                  <c:v>3.6906500000000002</c:v>
                </c:pt>
                <c:pt idx="672">
                  <c:v>3.6988099999999999</c:v>
                </c:pt>
                <c:pt idx="673">
                  <c:v>3.7069800000000002</c:v>
                </c:pt>
                <c:pt idx="674">
                  <c:v>3.71516</c:v>
                </c:pt>
                <c:pt idx="675">
                  <c:v>3.7233499999999999</c:v>
                </c:pt>
                <c:pt idx="676">
                  <c:v>3.7315499999999999</c:v>
                </c:pt>
                <c:pt idx="677">
                  <c:v>3.73976</c:v>
                </c:pt>
                <c:pt idx="678">
                  <c:v>3.7479800000000001</c:v>
                </c:pt>
                <c:pt idx="679">
                  <c:v>3.7562099999999998</c:v>
                </c:pt>
                <c:pt idx="680">
                  <c:v>3.76444</c:v>
                </c:pt>
                <c:pt idx="681">
                  <c:v>3.7726899999999999</c:v>
                </c:pt>
                <c:pt idx="682">
                  <c:v>3.7809400000000002</c:v>
                </c:pt>
                <c:pt idx="683">
                  <c:v>3.7892000000000001</c:v>
                </c:pt>
                <c:pt idx="684">
                  <c:v>3.7974700000000001</c:v>
                </c:pt>
                <c:pt idx="685">
                  <c:v>3.8057500000000002</c:v>
                </c:pt>
                <c:pt idx="686">
                  <c:v>3.8140399999999999</c:v>
                </c:pt>
                <c:pt idx="687">
                  <c:v>3.8224300000000002</c:v>
                </c:pt>
                <c:pt idx="688">
                  <c:v>3.83066</c:v>
                </c:pt>
                <c:pt idx="689">
                  <c:v>3.8390499999999999</c:v>
                </c:pt>
                <c:pt idx="690">
                  <c:v>3.8472900000000001</c:v>
                </c:pt>
                <c:pt idx="691">
                  <c:v>3.8557100000000002</c:v>
                </c:pt>
                <c:pt idx="692">
                  <c:v>3.8640599999999998</c:v>
                </c:pt>
                <c:pt idx="693">
                  <c:v>3.8723999999999998</c:v>
                </c:pt>
                <c:pt idx="694">
                  <c:v>3.88076</c:v>
                </c:pt>
                <c:pt idx="695">
                  <c:v>3.8891300000000002</c:v>
                </c:pt>
                <c:pt idx="696">
                  <c:v>3.8975</c:v>
                </c:pt>
                <c:pt idx="697">
                  <c:v>3.9058799999999998</c:v>
                </c:pt>
                <c:pt idx="698">
                  <c:v>3.9142700000000001</c:v>
                </c:pt>
                <c:pt idx="699">
                  <c:v>3.9226700000000001</c:v>
                </c:pt>
                <c:pt idx="700">
                  <c:v>3.9310700000000001</c:v>
                </c:pt>
                <c:pt idx="701">
                  <c:v>3.9394900000000002</c:v>
                </c:pt>
                <c:pt idx="702">
                  <c:v>3.9479099999999998</c:v>
                </c:pt>
                <c:pt idx="703">
                  <c:v>3.95634</c:v>
                </c:pt>
                <c:pt idx="704">
                  <c:v>3.9647700000000001</c:v>
                </c:pt>
                <c:pt idx="705">
                  <c:v>3.97322</c:v>
                </c:pt>
                <c:pt idx="706">
                  <c:v>3.9816699999999998</c:v>
                </c:pt>
                <c:pt idx="707">
                  <c:v>3.9901300000000002</c:v>
                </c:pt>
                <c:pt idx="708">
                  <c:v>3.9986000000000002</c:v>
                </c:pt>
                <c:pt idx="709">
                  <c:v>4.0070800000000002</c:v>
                </c:pt>
                <c:pt idx="710">
                  <c:v>4.0155599999999998</c:v>
                </c:pt>
                <c:pt idx="711">
                  <c:v>4.0240499999999999</c:v>
                </c:pt>
                <c:pt idx="712">
                  <c:v>4.0325499999999996</c:v>
                </c:pt>
                <c:pt idx="713">
                  <c:v>4.0410599999999999</c:v>
                </c:pt>
                <c:pt idx="714">
                  <c:v>4.0495700000000001</c:v>
                </c:pt>
                <c:pt idx="715">
                  <c:v>4.05809</c:v>
                </c:pt>
                <c:pt idx="716">
                  <c:v>4.0666200000000003</c:v>
                </c:pt>
                <c:pt idx="717">
                  <c:v>4.0751600000000003</c:v>
                </c:pt>
                <c:pt idx="718">
                  <c:v>4.0837000000000003</c:v>
                </c:pt>
                <c:pt idx="719">
                  <c:v>4.0922499999999999</c:v>
                </c:pt>
                <c:pt idx="720">
                  <c:v>4.1008100000000001</c:v>
                </c:pt>
                <c:pt idx="721">
                  <c:v>4.1093799999999998</c:v>
                </c:pt>
                <c:pt idx="722">
                  <c:v>4.1179500000000004</c:v>
                </c:pt>
                <c:pt idx="723">
                  <c:v>4.1265299999999998</c:v>
                </c:pt>
                <c:pt idx="724">
                  <c:v>4.1351100000000001</c:v>
                </c:pt>
                <c:pt idx="725">
                  <c:v>4.1437099999999996</c:v>
                </c:pt>
                <c:pt idx="726">
                  <c:v>4.1523099999999999</c:v>
                </c:pt>
                <c:pt idx="727">
                  <c:v>4.16092</c:v>
                </c:pt>
                <c:pt idx="728">
                  <c:v>4.16953</c:v>
                </c:pt>
                <c:pt idx="729">
                  <c:v>4.1781499999999996</c:v>
                </c:pt>
                <c:pt idx="730">
                  <c:v>4.1867799999999997</c:v>
                </c:pt>
                <c:pt idx="731">
                  <c:v>4.1954200000000004</c:v>
                </c:pt>
                <c:pt idx="732">
                  <c:v>4.2040600000000001</c:v>
                </c:pt>
                <c:pt idx="733">
                  <c:v>4.2127100000000004</c:v>
                </c:pt>
                <c:pt idx="734">
                  <c:v>4.2213599999999998</c:v>
                </c:pt>
                <c:pt idx="735">
                  <c:v>4.2300199999999997</c:v>
                </c:pt>
                <c:pt idx="736">
                  <c:v>4.2386900000000001</c:v>
                </c:pt>
                <c:pt idx="737">
                  <c:v>4.2473700000000001</c:v>
                </c:pt>
                <c:pt idx="738">
                  <c:v>4.2561400000000003</c:v>
                </c:pt>
                <c:pt idx="739">
                  <c:v>4.2647500000000003</c:v>
                </c:pt>
                <c:pt idx="740">
                  <c:v>4.2735300000000001</c:v>
                </c:pt>
                <c:pt idx="741">
                  <c:v>4.2821499999999997</c:v>
                </c:pt>
                <c:pt idx="742">
                  <c:v>4.29094</c:v>
                </c:pt>
                <c:pt idx="743">
                  <c:v>4.2995700000000001</c:v>
                </c:pt>
                <c:pt idx="744">
                  <c:v>4.30837</c:v>
                </c:pt>
                <c:pt idx="745">
                  <c:v>4.3171099999999996</c:v>
                </c:pt>
                <c:pt idx="746">
                  <c:v>4.32585</c:v>
                </c:pt>
                <c:pt idx="747">
                  <c:v>4.3345900000000004</c:v>
                </c:pt>
                <c:pt idx="748">
                  <c:v>4.3433299999999999</c:v>
                </c:pt>
                <c:pt idx="749">
                  <c:v>4.3520899999999996</c:v>
                </c:pt>
                <c:pt idx="750">
                  <c:v>4.3608399999999996</c:v>
                </c:pt>
                <c:pt idx="751">
                  <c:v>4.3696099999999998</c:v>
                </c:pt>
                <c:pt idx="752">
                  <c:v>4.3783799999999999</c:v>
                </c:pt>
                <c:pt idx="753">
                  <c:v>4.3871599999999997</c:v>
                </c:pt>
                <c:pt idx="754">
                  <c:v>4.3959400000000004</c:v>
                </c:pt>
                <c:pt idx="755">
                  <c:v>4.4047299999999998</c:v>
                </c:pt>
                <c:pt idx="756">
                  <c:v>4.4135200000000001</c:v>
                </c:pt>
                <c:pt idx="757">
                  <c:v>4.42232</c:v>
                </c:pt>
                <c:pt idx="758">
                  <c:v>4.4311299999999996</c:v>
                </c:pt>
                <c:pt idx="759">
                  <c:v>4.43994</c:v>
                </c:pt>
                <c:pt idx="760">
                  <c:v>4.44876</c:v>
                </c:pt>
                <c:pt idx="761">
                  <c:v>4.4575899999999997</c:v>
                </c:pt>
                <c:pt idx="762">
                  <c:v>4.4664200000000003</c:v>
                </c:pt>
                <c:pt idx="763">
                  <c:v>4.47525</c:v>
                </c:pt>
                <c:pt idx="764">
                  <c:v>4.4840900000000001</c:v>
                </c:pt>
                <c:pt idx="765">
                  <c:v>4.4929399999999999</c:v>
                </c:pt>
                <c:pt idx="766">
                  <c:v>4.5018000000000002</c:v>
                </c:pt>
                <c:pt idx="767">
                  <c:v>4.51065</c:v>
                </c:pt>
                <c:pt idx="768">
                  <c:v>4.51952</c:v>
                </c:pt>
                <c:pt idx="769">
                  <c:v>4.5283899999999999</c:v>
                </c:pt>
                <c:pt idx="770">
                  <c:v>4.5372599999999998</c:v>
                </c:pt>
                <c:pt idx="771">
                  <c:v>4.5461400000000003</c:v>
                </c:pt>
                <c:pt idx="772">
                  <c:v>4.5550300000000004</c:v>
                </c:pt>
                <c:pt idx="773">
                  <c:v>4.5639200000000004</c:v>
                </c:pt>
                <c:pt idx="774">
                  <c:v>4.5728200000000001</c:v>
                </c:pt>
                <c:pt idx="775">
                  <c:v>4.5817199999999998</c:v>
                </c:pt>
                <c:pt idx="776">
                  <c:v>4.59063</c:v>
                </c:pt>
                <c:pt idx="777">
                  <c:v>4.5995400000000002</c:v>
                </c:pt>
                <c:pt idx="778">
                  <c:v>4.60846</c:v>
                </c:pt>
                <c:pt idx="779">
                  <c:v>4.6173900000000003</c:v>
                </c:pt>
                <c:pt idx="780">
                  <c:v>4.6263199999999998</c:v>
                </c:pt>
                <c:pt idx="781">
                  <c:v>4.6352500000000001</c:v>
                </c:pt>
                <c:pt idx="782">
                  <c:v>4.64419</c:v>
                </c:pt>
                <c:pt idx="783">
                  <c:v>4.6531399999999996</c:v>
                </c:pt>
                <c:pt idx="784">
                  <c:v>4.6620900000000001</c:v>
                </c:pt>
                <c:pt idx="785">
                  <c:v>4.6710399999999996</c:v>
                </c:pt>
                <c:pt idx="786">
                  <c:v>4.68</c:v>
                </c:pt>
                <c:pt idx="787">
                  <c:v>4.6889700000000003</c:v>
                </c:pt>
                <c:pt idx="788">
                  <c:v>4.69794</c:v>
                </c:pt>
                <c:pt idx="789">
                  <c:v>4.7069099999999997</c:v>
                </c:pt>
                <c:pt idx="790">
                  <c:v>4.7158899999999999</c:v>
                </c:pt>
                <c:pt idx="791">
                  <c:v>4.7248799999999997</c:v>
                </c:pt>
                <c:pt idx="792">
                  <c:v>4.7338699999999996</c:v>
                </c:pt>
                <c:pt idx="793">
                  <c:v>4.7428600000000003</c:v>
                </c:pt>
                <c:pt idx="794">
                  <c:v>4.7518599999999998</c:v>
                </c:pt>
                <c:pt idx="795">
                  <c:v>4.7608699999999997</c:v>
                </c:pt>
                <c:pt idx="796">
                  <c:v>4.7698799999999997</c:v>
                </c:pt>
                <c:pt idx="797">
                  <c:v>4.7788899999999996</c:v>
                </c:pt>
                <c:pt idx="798">
                  <c:v>4.7879100000000001</c:v>
                </c:pt>
                <c:pt idx="799">
                  <c:v>4.7969400000000002</c:v>
                </c:pt>
                <c:pt idx="800">
                  <c:v>4.8059599999999998</c:v>
                </c:pt>
                <c:pt idx="801">
                  <c:v>4.8150000000000004</c:v>
                </c:pt>
                <c:pt idx="802">
                  <c:v>4.8240400000000001</c:v>
                </c:pt>
                <c:pt idx="803">
                  <c:v>4.8330799999999998</c:v>
                </c:pt>
                <c:pt idx="804">
                  <c:v>4.84213</c:v>
                </c:pt>
                <c:pt idx="805">
                  <c:v>4.8511800000000003</c:v>
                </c:pt>
                <c:pt idx="806">
                  <c:v>4.8602400000000001</c:v>
                </c:pt>
                <c:pt idx="807">
                  <c:v>4.8693</c:v>
                </c:pt>
                <c:pt idx="808">
                  <c:v>4.8783599999999998</c:v>
                </c:pt>
                <c:pt idx="809">
                  <c:v>4.8874300000000002</c:v>
                </c:pt>
                <c:pt idx="810">
                  <c:v>4.8965100000000001</c:v>
                </c:pt>
                <c:pt idx="811">
                  <c:v>4.9056800000000003</c:v>
                </c:pt>
                <c:pt idx="812">
                  <c:v>4.9146799999999997</c:v>
                </c:pt>
                <c:pt idx="813">
                  <c:v>4.9238499999999998</c:v>
                </c:pt>
                <c:pt idx="814">
                  <c:v>4.9328599999999998</c:v>
                </c:pt>
                <c:pt idx="815">
                  <c:v>4.9420400000000004</c:v>
                </c:pt>
                <c:pt idx="816">
                  <c:v>4.95106</c:v>
                </c:pt>
                <c:pt idx="817">
                  <c:v>4.9602500000000003</c:v>
                </c:pt>
                <c:pt idx="818">
                  <c:v>4.9692800000000004</c:v>
                </c:pt>
                <c:pt idx="819">
                  <c:v>4.9784800000000002</c:v>
                </c:pt>
                <c:pt idx="820">
                  <c:v>4.9875100000000003</c:v>
                </c:pt>
                <c:pt idx="821">
                  <c:v>4.9967199999999998</c:v>
                </c:pt>
                <c:pt idx="822">
                  <c:v>5.0058499999999997</c:v>
                </c:pt>
                <c:pt idx="823">
                  <c:v>5.0149900000000001</c:v>
                </c:pt>
                <c:pt idx="824">
                  <c:v>5.0241199999999999</c:v>
                </c:pt>
                <c:pt idx="825">
                  <c:v>5.0332600000000003</c:v>
                </c:pt>
                <c:pt idx="826">
                  <c:v>5.0423999999999998</c:v>
                </c:pt>
                <c:pt idx="827">
                  <c:v>5.0515499999999998</c:v>
                </c:pt>
                <c:pt idx="828">
                  <c:v>5.0606999999999998</c:v>
                </c:pt>
                <c:pt idx="829">
                  <c:v>5.0698600000000003</c:v>
                </c:pt>
                <c:pt idx="830">
                  <c:v>5.0790199999999999</c:v>
                </c:pt>
                <c:pt idx="831">
                  <c:v>5.0881800000000004</c:v>
                </c:pt>
                <c:pt idx="832">
                  <c:v>5.0973499999999996</c:v>
                </c:pt>
                <c:pt idx="833">
                  <c:v>5.1065199999999997</c:v>
                </c:pt>
                <c:pt idx="834">
                  <c:v>5.1157000000000004</c:v>
                </c:pt>
                <c:pt idx="835">
                  <c:v>5.1248800000000001</c:v>
                </c:pt>
                <c:pt idx="836">
                  <c:v>5.1340599999999998</c:v>
                </c:pt>
                <c:pt idx="837">
                  <c:v>5.1432500000000001</c:v>
                </c:pt>
                <c:pt idx="838">
                  <c:v>5.1524400000000004</c:v>
                </c:pt>
                <c:pt idx="839">
                  <c:v>5.1616400000000002</c:v>
                </c:pt>
                <c:pt idx="840">
                  <c:v>5.1708400000000001</c:v>
                </c:pt>
                <c:pt idx="841">
                  <c:v>5.18004</c:v>
                </c:pt>
                <c:pt idx="842">
                  <c:v>5.1892500000000004</c:v>
                </c:pt>
                <c:pt idx="843">
                  <c:v>5.1984599999999999</c:v>
                </c:pt>
                <c:pt idx="844">
                  <c:v>5.2076700000000002</c:v>
                </c:pt>
                <c:pt idx="845">
                  <c:v>5.2168900000000002</c:v>
                </c:pt>
                <c:pt idx="846">
                  <c:v>5.2261199999999999</c:v>
                </c:pt>
                <c:pt idx="847">
                  <c:v>5.2353399999999999</c:v>
                </c:pt>
                <c:pt idx="848">
                  <c:v>5.2445700000000004</c:v>
                </c:pt>
                <c:pt idx="849">
                  <c:v>5.2538</c:v>
                </c:pt>
                <c:pt idx="850">
                  <c:v>5.2630400000000002</c:v>
                </c:pt>
                <c:pt idx="851">
                  <c:v>5.2722800000000003</c:v>
                </c:pt>
                <c:pt idx="852">
                  <c:v>5.2815200000000004</c:v>
                </c:pt>
                <c:pt idx="853">
                  <c:v>5.2907700000000002</c:v>
                </c:pt>
                <c:pt idx="854">
                  <c:v>5.30002</c:v>
                </c:pt>
                <c:pt idx="855">
                  <c:v>5.3092800000000002</c:v>
                </c:pt>
                <c:pt idx="856">
                  <c:v>5.3185399999999996</c:v>
                </c:pt>
                <c:pt idx="857">
                  <c:v>5.3277999999999999</c:v>
                </c:pt>
                <c:pt idx="858">
                  <c:v>5.3370600000000001</c:v>
                </c:pt>
                <c:pt idx="859">
                  <c:v>5.34633</c:v>
                </c:pt>
                <c:pt idx="860">
                  <c:v>5.3555999999999999</c:v>
                </c:pt>
                <c:pt idx="861">
                  <c:v>5.3648800000000003</c:v>
                </c:pt>
                <c:pt idx="862">
                  <c:v>5.3741599999999998</c:v>
                </c:pt>
                <c:pt idx="863">
                  <c:v>5.3834400000000002</c:v>
                </c:pt>
                <c:pt idx="864">
                  <c:v>5.3927300000000002</c:v>
                </c:pt>
                <c:pt idx="865">
                  <c:v>5.4020200000000003</c:v>
                </c:pt>
                <c:pt idx="866">
                  <c:v>5.4113100000000003</c:v>
                </c:pt>
                <c:pt idx="867">
                  <c:v>5.4206099999999999</c:v>
                </c:pt>
                <c:pt idx="868">
                  <c:v>5.4299099999999996</c:v>
                </c:pt>
                <c:pt idx="869">
                  <c:v>5.4392100000000001</c:v>
                </c:pt>
                <c:pt idx="870">
                  <c:v>5.4485200000000003</c:v>
                </c:pt>
                <c:pt idx="871">
                  <c:v>5.4578199999999999</c:v>
                </c:pt>
                <c:pt idx="872">
                  <c:v>5.4671399999999997</c:v>
                </c:pt>
                <c:pt idx="873">
                  <c:v>5.4764499999999998</c:v>
                </c:pt>
                <c:pt idx="874">
                  <c:v>5.4857699999999996</c:v>
                </c:pt>
                <c:pt idx="875">
                  <c:v>5.4950900000000003</c:v>
                </c:pt>
                <c:pt idx="876">
                  <c:v>5.5044199999999996</c:v>
                </c:pt>
                <c:pt idx="877">
                  <c:v>5.5137499999999999</c:v>
                </c:pt>
                <c:pt idx="878">
                  <c:v>5.5230800000000002</c:v>
                </c:pt>
                <c:pt idx="879">
                  <c:v>5.5324200000000001</c:v>
                </c:pt>
                <c:pt idx="880">
                  <c:v>5.5417500000000004</c:v>
                </c:pt>
                <c:pt idx="881">
                  <c:v>5.5510999999999999</c:v>
                </c:pt>
                <c:pt idx="882">
                  <c:v>5.5604399999999998</c:v>
                </c:pt>
                <c:pt idx="883">
                  <c:v>5.5697900000000002</c:v>
                </c:pt>
                <c:pt idx="884">
                  <c:v>5.5791399999999998</c:v>
                </c:pt>
                <c:pt idx="885">
                  <c:v>5.5884900000000002</c:v>
                </c:pt>
                <c:pt idx="886">
                  <c:v>5.5978500000000002</c:v>
                </c:pt>
                <c:pt idx="887">
                  <c:v>5.6072100000000002</c:v>
                </c:pt>
                <c:pt idx="888">
                  <c:v>5.6165700000000003</c:v>
                </c:pt>
                <c:pt idx="889">
                  <c:v>5.6259399999999999</c:v>
                </c:pt>
                <c:pt idx="890">
                  <c:v>5.6353099999999996</c:v>
                </c:pt>
                <c:pt idx="891">
                  <c:v>5.6446800000000001</c:v>
                </c:pt>
                <c:pt idx="892">
                  <c:v>5.6540499999999998</c:v>
                </c:pt>
                <c:pt idx="893">
                  <c:v>5.66343</c:v>
                </c:pt>
                <c:pt idx="894">
                  <c:v>5.6728100000000001</c:v>
                </c:pt>
                <c:pt idx="895">
                  <c:v>5.6821900000000003</c:v>
                </c:pt>
                <c:pt idx="896">
                  <c:v>5.6915800000000001</c:v>
                </c:pt>
                <c:pt idx="897">
                  <c:v>5.7009699999999999</c:v>
                </c:pt>
                <c:pt idx="898">
                  <c:v>5.7103599999999997</c:v>
                </c:pt>
                <c:pt idx="899">
                  <c:v>5.71976</c:v>
                </c:pt>
                <c:pt idx="900">
                  <c:v>5.7291600000000003</c:v>
                </c:pt>
                <c:pt idx="901">
                  <c:v>5.7385599999999997</c:v>
                </c:pt>
                <c:pt idx="902">
                  <c:v>5.74796</c:v>
                </c:pt>
                <c:pt idx="903">
                  <c:v>5.7573699999999999</c:v>
                </c:pt>
                <c:pt idx="904">
                  <c:v>5.7667799999999998</c:v>
                </c:pt>
                <c:pt idx="905">
                  <c:v>5.7761899999999997</c:v>
                </c:pt>
                <c:pt idx="906">
                  <c:v>5.7855999999999996</c:v>
                </c:pt>
                <c:pt idx="907">
                  <c:v>5.7950200000000001</c:v>
                </c:pt>
                <c:pt idx="908">
                  <c:v>5.8044399999999996</c:v>
                </c:pt>
                <c:pt idx="909">
                  <c:v>5.81386</c:v>
                </c:pt>
                <c:pt idx="910">
                  <c:v>5.8232900000000001</c:v>
                </c:pt>
                <c:pt idx="911">
                  <c:v>5.8327200000000001</c:v>
                </c:pt>
                <c:pt idx="912">
                  <c:v>5.8383500000000002</c:v>
                </c:pt>
                <c:pt idx="913">
                  <c:v>5.8433900000000003</c:v>
                </c:pt>
                <c:pt idx="914">
                  <c:v>5.8484400000000001</c:v>
                </c:pt>
                <c:pt idx="915">
                  <c:v>5.8534899999999999</c:v>
                </c:pt>
                <c:pt idx="916">
                  <c:v>5.85853</c:v>
                </c:pt>
                <c:pt idx="917">
                  <c:v>5.8635799999999998</c:v>
                </c:pt>
                <c:pt idx="918">
                  <c:v>5.8686299999999996</c:v>
                </c:pt>
                <c:pt idx="919">
                  <c:v>5.8736800000000002</c:v>
                </c:pt>
                <c:pt idx="920">
                  <c:v>5.87873</c:v>
                </c:pt>
                <c:pt idx="921">
                  <c:v>5.8837799999999998</c:v>
                </c:pt>
                <c:pt idx="922">
                  <c:v>5.8888299999999996</c:v>
                </c:pt>
                <c:pt idx="923">
                  <c:v>5.8938800000000002</c:v>
                </c:pt>
                <c:pt idx="924">
                  <c:v>5.89893</c:v>
                </c:pt>
                <c:pt idx="925">
                  <c:v>5.9039799999999998</c:v>
                </c:pt>
                <c:pt idx="926">
                  <c:v>5.9090299999999996</c:v>
                </c:pt>
                <c:pt idx="927">
                  <c:v>5.9140800000000002</c:v>
                </c:pt>
                <c:pt idx="928">
                  <c:v>5.91913</c:v>
                </c:pt>
                <c:pt idx="929">
                  <c:v>5.9241799999999998</c:v>
                </c:pt>
                <c:pt idx="930">
                  <c:v>5.9292299999999996</c:v>
                </c:pt>
                <c:pt idx="931">
                  <c:v>5.9342800000000002</c:v>
                </c:pt>
                <c:pt idx="932">
                  <c:v>5.93933</c:v>
                </c:pt>
                <c:pt idx="933">
                  <c:v>5.9443799999999998</c:v>
                </c:pt>
                <c:pt idx="934">
                  <c:v>5.9494300000000004</c:v>
                </c:pt>
                <c:pt idx="935">
                  <c:v>5.9544800000000002</c:v>
                </c:pt>
                <c:pt idx="936">
                  <c:v>5.95953</c:v>
                </c:pt>
                <c:pt idx="937">
                  <c:v>5.9645700000000001</c:v>
                </c:pt>
                <c:pt idx="938">
                  <c:v>5.9696199999999999</c:v>
                </c:pt>
                <c:pt idx="939">
                  <c:v>5.9746699999999997</c:v>
                </c:pt>
                <c:pt idx="940">
                  <c:v>5.9797200000000004</c:v>
                </c:pt>
                <c:pt idx="941">
                  <c:v>5.9847700000000001</c:v>
                </c:pt>
                <c:pt idx="942">
                  <c:v>5.9898199999999999</c:v>
                </c:pt>
                <c:pt idx="943">
                  <c:v>5.9948699999999997</c:v>
                </c:pt>
                <c:pt idx="944">
                  <c:v>5.9999200000000004</c:v>
                </c:pt>
                <c:pt idx="945">
                  <c:v>6.0049700000000001</c:v>
                </c:pt>
                <c:pt idx="946">
                  <c:v>6.0100199999999999</c:v>
                </c:pt>
                <c:pt idx="947">
                  <c:v>6.0150699999999997</c:v>
                </c:pt>
                <c:pt idx="948">
                  <c:v>6.0201200000000004</c:v>
                </c:pt>
                <c:pt idx="949">
                  <c:v>6.0251700000000001</c:v>
                </c:pt>
                <c:pt idx="950">
                  <c:v>6.0302199999999999</c:v>
                </c:pt>
                <c:pt idx="951">
                  <c:v>6.0352699999999997</c:v>
                </c:pt>
                <c:pt idx="952">
                  <c:v>6.0403200000000004</c:v>
                </c:pt>
                <c:pt idx="953">
                  <c:v>6.0453700000000001</c:v>
                </c:pt>
                <c:pt idx="954">
                  <c:v>6.0504199999999999</c:v>
                </c:pt>
                <c:pt idx="955">
                  <c:v>6.0554699999999997</c:v>
                </c:pt>
                <c:pt idx="956">
                  <c:v>6.0605200000000004</c:v>
                </c:pt>
                <c:pt idx="957">
                  <c:v>6.0655700000000001</c:v>
                </c:pt>
                <c:pt idx="958">
                  <c:v>6.0706199999999999</c:v>
                </c:pt>
                <c:pt idx="959">
                  <c:v>6.0756600000000001</c:v>
                </c:pt>
                <c:pt idx="960">
                  <c:v>6.0807099999999998</c:v>
                </c:pt>
                <c:pt idx="961">
                  <c:v>6.0857599999999996</c:v>
                </c:pt>
                <c:pt idx="962">
                  <c:v>6.0908100000000003</c:v>
                </c:pt>
                <c:pt idx="963">
                  <c:v>6.0958600000000001</c:v>
                </c:pt>
                <c:pt idx="964">
                  <c:v>6.1009099999999998</c:v>
                </c:pt>
                <c:pt idx="965">
                  <c:v>6.1059599999999996</c:v>
                </c:pt>
                <c:pt idx="966">
                  <c:v>6.1110100000000003</c:v>
                </c:pt>
                <c:pt idx="967">
                  <c:v>6.1160600000000001</c:v>
                </c:pt>
                <c:pt idx="968">
                  <c:v>6.1211099999999998</c:v>
                </c:pt>
                <c:pt idx="969">
                  <c:v>6.1261599999999996</c:v>
                </c:pt>
                <c:pt idx="970">
                  <c:v>6.1312100000000003</c:v>
                </c:pt>
                <c:pt idx="971">
                  <c:v>6.13626</c:v>
                </c:pt>
                <c:pt idx="972">
                  <c:v>6.1413099999999998</c:v>
                </c:pt>
                <c:pt idx="973">
                  <c:v>6.1463599999999996</c:v>
                </c:pt>
                <c:pt idx="974">
                  <c:v>6.1514100000000003</c:v>
                </c:pt>
                <c:pt idx="975">
                  <c:v>6.15646</c:v>
                </c:pt>
                <c:pt idx="976">
                  <c:v>6.1615099999999998</c:v>
                </c:pt>
                <c:pt idx="977">
                  <c:v>6.1665599999999996</c:v>
                </c:pt>
                <c:pt idx="978">
                  <c:v>6.1716100000000003</c:v>
                </c:pt>
              </c:numCache>
            </c:numRef>
          </c:xVal>
          <c:yVal>
            <c:numRef>
              <c:f>'Driver Pressure Curve'!$C$5:$C$983</c:f>
              <c:numCache>
                <c:formatCode>General</c:formatCode>
                <c:ptCount val="979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E-413F-92FE-706582B0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3552"/>
        <c:axId val="46185472"/>
      </c:scatterChart>
      <c:valAx>
        <c:axId val="46183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Lung Volume (L)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6185472"/>
        <c:crosses val="autoZero"/>
        <c:crossBetween val="midCat"/>
      </c:valAx>
      <c:valAx>
        <c:axId val="46185472"/>
        <c:scaling>
          <c:orientation val="minMax"/>
          <c:max val="1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Driver Presure (cmH2O)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18355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Bronchconstriction!$B$9:$B$20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Bronchconstriction!$C$9:$C$20</c:f>
              <c:numCache>
                <c:formatCode>0.00</c:formatCode>
                <c:ptCount val="12"/>
                <c:pt idx="0">
                  <c:v>0.22916225591119546</c:v>
                </c:pt>
                <c:pt idx="1">
                  <c:v>0.94985692205799732</c:v>
                </c:pt>
                <c:pt idx="2">
                  <c:v>3.9370714378511011</c:v>
                </c:pt>
                <c:pt idx="3">
                  <c:v>16.318806703181014</c:v>
                </c:pt>
                <c:pt idx="4">
                  <c:v>67.639984800767877</c:v>
                </c:pt>
                <c:pt idx="5">
                  <c:v>280.36164819307987</c:v>
                </c:pt>
                <c:pt idx="6">
                  <c:v>1162.0737942071185</c:v>
                </c:pt>
                <c:pt idx="7">
                  <c:v>2365.8720800565507</c:v>
                </c:pt>
                <c:pt idx="8">
                  <c:v>4816.691269602341</c:v>
                </c:pt>
                <c:pt idx="9">
                  <c:v>19964.751724302561</c:v>
                </c:pt>
                <c:pt idx="10">
                  <c:v>82752.098713179352</c:v>
                </c:pt>
                <c:pt idx="11">
                  <c:v>343000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4-4EAA-85CC-C68612F1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7984"/>
        <c:axId val="46384256"/>
      </c:scatterChart>
      <c:valAx>
        <c:axId val="4637798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384256"/>
        <c:crosses val="autoZero"/>
        <c:crossBetween val="midCat"/>
        <c:majorUnit val="0.1"/>
        <c:minorUnit val="5.000000000000001E-2"/>
      </c:valAx>
      <c:valAx>
        <c:axId val="463842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Broncho Resistance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377984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'Airway Obstruction'!$B$9:$B$20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'Airway Obstruction'!$C$9:$C$20</c:f>
              <c:numCache>
                <c:formatCode>0.00</c:formatCode>
                <c:ptCount val="12"/>
                <c:pt idx="0">
                  <c:v>1.2677020020580634</c:v>
                </c:pt>
                <c:pt idx="1">
                  <c:v>3.0410562778492465</c:v>
                </c:pt>
                <c:pt idx="2">
                  <c:v>7.2951082115769434</c:v>
                </c:pt>
                <c:pt idx="3">
                  <c:v>17.500039116755715</c:v>
                </c:pt>
                <c:pt idx="4">
                  <c:v>41.980373725228098</c:v>
                </c:pt>
                <c:pt idx="5">
                  <c:v>100.70559079050437</c:v>
                </c:pt>
                <c:pt idx="6">
                  <c:v>241.57993644467984</c:v>
                </c:pt>
                <c:pt idx="7">
                  <c:v>374.16615685286922</c:v>
                </c:pt>
                <c:pt idx="8">
                  <c:v>579.51961985926255</c:v>
                </c:pt>
                <c:pt idx="9">
                  <c:v>1390.1940481664567</c:v>
                </c:pt>
                <c:pt idx="10">
                  <c:v>3334.8991566959899</c:v>
                </c:pt>
                <c:pt idx="11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2-44F0-8A03-F1B4CC00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4816"/>
        <c:axId val="46836736"/>
      </c:scatterChart>
      <c:valAx>
        <c:axId val="4683481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836736"/>
        <c:crosses val="autoZero"/>
        <c:crossBetween val="midCat"/>
        <c:majorUnit val="0.1"/>
        <c:minorUnit val="5.000000000000001E-2"/>
      </c:valAx>
      <c:valAx>
        <c:axId val="468367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Airway Resistance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834816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'Airway Resistance'!$B$10:$B$21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'Airway Resistance'!$C$10:$C$21</c:f>
              <c:numCache>
                <c:formatCode>General</c:formatCode>
                <c:ptCount val="12"/>
                <c:pt idx="0">
                  <c:v>1</c:v>
                </c:pt>
                <c:pt idx="1">
                  <c:v>1.5682823361402001</c:v>
                </c:pt>
                <c:pt idx="2">
                  <c:v>2.4595094858493636</c:v>
                </c:pt>
                <c:pt idx="3">
                  <c:v>3.8572052822268224</c:v>
                </c:pt>
                <c:pt idx="4">
                  <c:v>6.0491869109830017</c:v>
                </c:pt>
                <c:pt idx="5">
                  <c:v>9.4868329805051417</c:v>
                </c:pt>
                <c:pt idx="6">
                  <c:v>14.878032589238503</c:v>
                </c:pt>
                <c:pt idx="7">
                  <c:v>18.631920872535243</c:v>
                </c:pt>
                <c:pt idx="8">
                  <c:v>23.332955706220989</c:v>
                </c:pt>
                <c:pt idx="9">
                  <c:v>36.592662284008064</c:v>
                </c:pt>
                <c:pt idx="10">
                  <c:v>57.387625892353533</c:v>
                </c:pt>
                <c:pt idx="11">
                  <c:v>90.000000000000071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8-4C33-84C7-C8825924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5792"/>
        <c:axId val="46467712"/>
      </c:scatterChart>
      <c:valAx>
        <c:axId val="4646579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67712"/>
        <c:crosses val="autoZero"/>
        <c:crossBetween val="midCat"/>
        <c:majorUnit val="0.1"/>
        <c:minorUnit val="5.000000000000001E-2"/>
      </c:valAx>
      <c:valAx>
        <c:axId val="46467712"/>
        <c:scaling>
          <c:logBase val="10"/>
          <c:orientation val="minMax"/>
          <c:max val="100"/>
          <c:min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Airway Resistance Muliplier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65792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'IE Ratio'!$B$5:$B$17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'IE Ratio'!$C$5:$C$17</c:f>
              <c:numCache>
                <c:formatCode>0.00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0.95000000000000007</c:v>
                </c:pt>
                <c:pt idx="3">
                  <c:v>0.85000000000000009</c:v>
                </c:pt>
                <c:pt idx="4">
                  <c:v>0.75</c:v>
                </c:pt>
                <c:pt idx="5">
                  <c:v>0.65</c:v>
                </c:pt>
                <c:pt idx="6">
                  <c:v>0.55000000000000004</c:v>
                </c:pt>
                <c:pt idx="7">
                  <c:v>0.4</c:v>
                </c:pt>
                <c:pt idx="8">
                  <c:v>0.45000000000000007</c:v>
                </c:pt>
                <c:pt idx="9">
                  <c:v>0.35000000000000009</c:v>
                </c:pt>
                <c:pt idx="10">
                  <c:v>0.25</c:v>
                </c:pt>
                <c:pt idx="11">
                  <c:v>0.15000000000000002</c:v>
                </c:pt>
                <c:pt idx="12">
                  <c:v>5.0000000000000044E-2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D-4805-912D-0259CFF7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3248"/>
        <c:axId val="46539520"/>
      </c:scatterChart>
      <c:valAx>
        <c:axId val="4653324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539520"/>
        <c:crosses val="autoZero"/>
        <c:crossBetween val="midCat"/>
        <c:majorUnit val="0.1"/>
        <c:minorUnit val="5.000000000000001E-2"/>
      </c:valAx>
      <c:valAx>
        <c:axId val="46539520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IE Ratio</a:t>
                </a:r>
                <a:r>
                  <a:rPr lang="en-US" sz="1100" baseline="0"/>
                  <a:t> </a:t>
                </a:r>
                <a:r>
                  <a:rPr lang="en-US" sz="1100"/>
                  <a:t>Muliplier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533248"/>
        <c:crosses val="autoZero"/>
        <c:crossBetween val="midCat"/>
        <c:majorUnit val="0.25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'IE Ratio'!$B$24:$B$36</c:f>
              <c:numCache>
                <c:formatCode>0.00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'IE Ratio'!$C$24:$C$36</c:f>
              <c:numCache>
                <c:formatCode>0.00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0.99999999999999989</c:v>
                </c:pt>
                <c:pt idx="3">
                  <c:v>0.97</c:v>
                </c:pt>
                <c:pt idx="4">
                  <c:v>0.86999999999999988</c:v>
                </c:pt>
                <c:pt idx="5">
                  <c:v>0.76999999999999991</c:v>
                </c:pt>
                <c:pt idx="6">
                  <c:v>0.66999999999999993</c:v>
                </c:pt>
                <c:pt idx="7">
                  <c:v>0.51999999999999991</c:v>
                </c:pt>
                <c:pt idx="8">
                  <c:v>0.56999999999999995</c:v>
                </c:pt>
                <c:pt idx="9">
                  <c:v>0.47</c:v>
                </c:pt>
                <c:pt idx="10">
                  <c:v>0.36999999999999988</c:v>
                </c:pt>
                <c:pt idx="11">
                  <c:v>0.26999999999999991</c:v>
                </c:pt>
                <c:pt idx="12">
                  <c:v>0.16999999999999993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8-4650-B28B-75BD2AB8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3712"/>
        <c:axId val="46565632"/>
      </c:scatterChart>
      <c:valAx>
        <c:axId val="4656371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565632"/>
        <c:crosses val="autoZero"/>
        <c:crossBetween val="midCat"/>
        <c:majorUnit val="0.1"/>
        <c:minorUnit val="5.000000000000001E-2"/>
      </c:valAx>
      <c:valAx>
        <c:axId val="46565632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IE Ratio</a:t>
                </a:r>
                <a:r>
                  <a:rPr lang="en-US" sz="1100" baseline="0"/>
                  <a:t> </a:t>
                </a:r>
                <a:r>
                  <a:rPr lang="en-US" sz="1100"/>
                  <a:t>Muliplier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563712"/>
        <c:crosses val="autoZero"/>
        <c:crossBetween val="midCat"/>
        <c:majorUnit val="0.25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'Gas Diffusion Surface Area'!$B$9:$B$21</c:f>
              <c:numCache>
                <c:formatCode>0.000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'Gas Diffusion Surface Area'!$C$9:$C$21</c:f>
              <c:numCache>
                <c:formatCode>0.000</c:formatCode>
                <c:ptCount val="13"/>
                <c:pt idx="0">
                  <c:v>1</c:v>
                </c:pt>
                <c:pt idx="1">
                  <c:v>0.998104678409796</c:v>
                </c:pt>
                <c:pt idx="2">
                  <c:v>0.82719733372311566</c:v>
                </c:pt>
                <c:pt idx="3">
                  <c:v>0.68425542891863167</c:v>
                </c:pt>
                <c:pt idx="4">
                  <c:v>0.56601426638705898</c:v>
                </c:pt>
                <c:pt idx="5">
                  <c:v>0.46820549200462053</c:v>
                </c:pt>
                <c:pt idx="6">
                  <c:v>0.38729833462074165</c:v>
                </c:pt>
                <c:pt idx="7">
                  <c:v>0.32037214975368056</c:v>
                </c:pt>
                <c:pt idx="8">
                  <c:v>0.2913797178220523</c:v>
                </c:pt>
                <c:pt idx="9">
                  <c:v>0.26501098807538725</c:v>
                </c:pt>
                <c:pt idx="10">
                  <c:v>0.21921638274328875</c:v>
                </c:pt>
                <c:pt idx="11">
                  <c:v>0.1813352073136745</c:v>
                </c:pt>
                <c:pt idx="12">
                  <c:v>0.14999999999999997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A-4623-8A95-01A7695D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2496"/>
        <c:axId val="46604672"/>
      </c:scatterChart>
      <c:valAx>
        <c:axId val="4660249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46604672"/>
        <c:crossesAt val="0.1"/>
        <c:crossBetween val="midCat"/>
        <c:majorUnit val="0.1"/>
        <c:minorUnit val="5.000000000000001E-2"/>
      </c:valAx>
      <c:valAx>
        <c:axId val="46604672"/>
        <c:scaling>
          <c:logBase val="10"/>
          <c:orientation val="minMax"/>
          <c:max val="1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Gas Diffusion Surface Area Multiplier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46602496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'Pulmonary Capillary Resistance'!$B$7:$B$18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'Pulmonary Capillary Resistance'!$C$7:$C$18</c:f>
              <c:numCache>
                <c:formatCode>0.00</c:formatCode>
                <c:ptCount val="12"/>
                <c:pt idx="0">
                  <c:v>1</c:v>
                </c:pt>
                <c:pt idx="1">
                  <c:v>1.1666666666666667</c:v>
                </c:pt>
                <c:pt idx="2">
                  <c:v>1.3333333333333335</c:v>
                </c:pt>
                <c:pt idx="3">
                  <c:v>1.5</c:v>
                </c:pt>
                <c:pt idx="4">
                  <c:v>1.6666666666666667</c:v>
                </c:pt>
                <c:pt idx="5">
                  <c:v>1.8333333333333335</c:v>
                </c:pt>
                <c:pt idx="6">
                  <c:v>2</c:v>
                </c:pt>
                <c:pt idx="7">
                  <c:v>2.0833333333333335</c:v>
                </c:pt>
                <c:pt idx="8">
                  <c:v>2.166666666666667</c:v>
                </c:pt>
                <c:pt idx="9">
                  <c:v>2.3333333333333335</c:v>
                </c:pt>
                <c:pt idx="10">
                  <c:v>2.5</c:v>
                </c:pt>
                <c:pt idx="11">
                  <c:v>2.666666666666667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B-44C0-8CCD-0C6DE7DA3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5168"/>
        <c:axId val="46682880"/>
      </c:scatterChart>
      <c:valAx>
        <c:axId val="4661516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682880"/>
        <c:crosses val="autoZero"/>
        <c:crossBetween val="midCat"/>
        <c:majorUnit val="0.1"/>
        <c:minorUnit val="5.000000000000001E-2"/>
      </c:valAx>
      <c:valAx>
        <c:axId val="46682880"/>
        <c:scaling>
          <c:orientation val="minMax"/>
          <c:max val="2.75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Pulmonary</a:t>
                </a:r>
                <a:r>
                  <a:rPr lang="en-US" sz="1100" baseline="0"/>
                  <a:t> Capillary </a:t>
                </a:r>
                <a:r>
                  <a:rPr lang="en-US" sz="1100"/>
                  <a:t> Resistance Muliplier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615168"/>
        <c:crosses val="autoZero"/>
        <c:crossBetween val="midCat"/>
        <c:majorUnit val="0.25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9</xdr:row>
      <xdr:rowOff>42861</xdr:rowOff>
    </xdr:from>
    <xdr:to>
      <xdr:col>15</xdr:col>
      <xdr:colOff>447675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9</xdr:row>
      <xdr:rowOff>42861</xdr:rowOff>
    </xdr:from>
    <xdr:to>
      <xdr:col>26</xdr:col>
      <xdr:colOff>219075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</xdr:row>
      <xdr:rowOff>14287</xdr:rowOff>
    </xdr:from>
    <xdr:to>
      <xdr:col>15</xdr:col>
      <xdr:colOff>38100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142876</xdr:rowOff>
    </xdr:from>
    <xdr:to>
      <xdr:col>21</xdr:col>
      <xdr:colOff>47625</xdr:colOff>
      <xdr:row>34</xdr:row>
      <xdr:rowOff>85506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9525</xdr:rowOff>
    </xdr:from>
    <xdr:to>
      <xdr:col>9</xdr:col>
      <xdr:colOff>19050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9525</xdr:rowOff>
    </xdr:from>
    <xdr:to>
      <xdr:col>9</xdr:col>
      <xdr:colOff>19050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8</xdr:row>
      <xdr:rowOff>9525</xdr:rowOff>
    </xdr:from>
    <xdr:to>
      <xdr:col>9</xdr:col>
      <xdr:colOff>19050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28573</xdr:rowOff>
    </xdr:from>
    <xdr:to>
      <xdr:col>11</xdr:col>
      <xdr:colOff>171450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22</xdr:row>
      <xdr:rowOff>28573</xdr:rowOff>
    </xdr:from>
    <xdr:to>
      <xdr:col>11</xdr:col>
      <xdr:colOff>171450</xdr:colOff>
      <xdr:row>38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161925</xdr:rowOff>
    </xdr:from>
    <xdr:to>
      <xdr:col>9</xdr:col>
      <xdr:colOff>47625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190499</xdr:rowOff>
    </xdr:from>
    <xdr:to>
      <xdr:col>11</xdr:col>
      <xdr:colOff>361950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5</xdr:row>
      <xdr:rowOff>0</xdr:rowOff>
    </xdr:from>
    <xdr:to>
      <xdr:col>8</xdr:col>
      <xdr:colOff>581025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26</xdr:row>
      <xdr:rowOff>95249</xdr:rowOff>
    </xdr:from>
    <xdr:to>
      <xdr:col>8</xdr:col>
      <xdr:colOff>552450</xdr:colOff>
      <xdr:row>41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923924</xdr:colOff>
      <xdr:row>7</xdr:row>
      <xdr:rowOff>33337</xdr:rowOff>
    </xdr:from>
    <xdr:to>
      <xdr:col>14</xdr:col>
      <xdr:colOff>514349</xdr:colOff>
      <xdr:row>21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3"/>
  <sheetViews>
    <sheetView workbookViewId="0">
      <selection activeCell="E12" sqref="E12"/>
    </sheetView>
  </sheetViews>
  <sheetFormatPr defaultRowHeight="15" x14ac:dyDescent="0.25"/>
  <cols>
    <col min="2" max="2" width="35.28515625" customWidth="1"/>
    <col min="3" max="3" width="60.7109375" customWidth="1"/>
  </cols>
  <sheetData>
    <row r="1" spans="2:3" ht="15.75" thickBot="1" x14ac:dyDescent="0.3">
      <c r="B1" s="38"/>
      <c r="C1" s="38"/>
    </row>
    <row r="2" spans="2:3" x14ac:dyDescent="0.25">
      <c r="B2" s="51" t="s">
        <v>70</v>
      </c>
      <c r="C2" s="52"/>
    </row>
    <row r="3" spans="2:3" ht="15.75" thickBot="1" x14ac:dyDescent="0.3">
      <c r="B3" s="39" t="s">
        <v>71</v>
      </c>
      <c r="C3" s="40" t="s">
        <v>72</v>
      </c>
    </row>
    <row r="4" spans="2:3" ht="15.75" customHeight="1" x14ac:dyDescent="0.25">
      <c r="B4" s="41" t="s">
        <v>73</v>
      </c>
      <c r="C4" s="48" t="s">
        <v>84</v>
      </c>
    </row>
    <row r="5" spans="2:3" s="38" customFormat="1" ht="15.75" customHeight="1" x14ac:dyDescent="0.25">
      <c r="B5" s="41"/>
      <c r="C5" s="45" t="s">
        <v>85</v>
      </c>
    </row>
    <row r="6" spans="2:3" s="38" customFormat="1" ht="15.75" customHeight="1" x14ac:dyDescent="0.25">
      <c r="B6" s="41"/>
      <c r="C6" s="45" t="s">
        <v>86</v>
      </c>
    </row>
    <row r="7" spans="2:3" s="38" customFormat="1" ht="30" customHeight="1" x14ac:dyDescent="0.25">
      <c r="B7" s="41"/>
      <c r="C7" s="46" t="s">
        <v>83</v>
      </c>
    </row>
    <row r="8" spans="2:3" ht="15.75" customHeight="1" x14ac:dyDescent="0.25">
      <c r="B8" s="47" t="s">
        <v>74</v>
      </c>
      <c r="C8" s="42" t="s">
        <v>75</v>
      </c>
    </row>
    <row r="9" spans="2:3" ht="15.75" customHeight="1" thickBot="1" x14ac:dyDescent="0.3">
      <c r="B9" s="43" t="s">
        <v>76</v>
      </c>
      <c r="C9" s="44" t="s">
        <v>89</v>
      </c>
    </row>
    <row r="10" spans="2:3" ht="15.75" customHeight="1" thickBot="1" x14ac:dyDescent="0.3">
      <c r="B10" s="38"/>
      <c r="C10" s="38"/>
    </row>
    <row r="11" spans="2:3" x14ac:dyDescent="0.25">
      <c r="B11" s="51" t="s">
        <v>77</v>
      </c>
      <c r="C11" s="52"/>
    </row>
    <row r="12" spans="2:3" ht="15.75" thickBot="1" x14ac:dyDescent="0.3">
      <c r="B12" s="39" t="s">
        <v>71</v>
      </c>
      <c r="C12" s="40" t="s">
        <v>72</v>
      </c>
    </row>
    <row r="13" spans="2:3" x14ac:dyDescent="0.25">
      <c r="B13" s="41" t="s">
        <v>73</v>
      </c>
      <c r="C13" s="48" t="s">
        <v>80</v>
      </c>
    </row>
    <row r="14" spans="2:3" x14ac:dyDescent="0.25">
      <c r="B14" s="41"/>
      <c r="C14" s="45" t="s">
        <v>81</v>
      </c>
    </row>
    <row r="15" spans="2:3" x14ac:dyDescent="0.25">
      <c r="B15" s="41"/>
      <c r="C15" s="45" t="s">
        <v>82</v>
      </c>
    </row>
    <row r="16" spans="2:3" ht="30" x14ac:dyDescent="0.25">
      <c r="B16" s="41"/>
      <c r="C16" s="46" t="s">
        <v>83</v>
      </c>
    </row>
    <row r="17" spans="2:3" x14ac:dyDescent="0.25">
      <c r="B17" s="47" t="s">
        <v>78</v>
      </c>
      <c r="C17" s="42" t="s">
        <v>79</v>
      </c>
    </row>
    <row r="18" spans="2:3" ht="15.75" thickBot="1" x14ac:dyDescent="0.3">
      <c r="B18" s="43" t="s">
        <v>76</v>
      </c>
      <c r="C18" s="44" t="s">
        <v>90</v>
      </c>
    </row>
    <row r="19" spans="2:3" ht="15.75" thickBot="1" x14ac:dyDescent="0.3"/>
    <row r="20" spans="2:3" x14ac:dyDescent="0.25">
      <c r="B20" s="51" t="s">
        <v>87</v>
      </c>
      <c r="C20" s="52"/>
    </row>
    <row r="21" spans="2:3" ht="15.75" thickBot="1" x14ac:dyDescent="0.3">
      <c r="B21" s="39" t="s">
        <v>71</v>
      </c>
      <c r="C21" s="40" t="s">
        <v>72</v>
      </c>
    </row>
    <row r="22" spans="2:3" x14ac:dyDescent="0.25">
      <c r="B22" s="41" t="s">
        <v>73</v>
      </c>
      <c r="C22" s="48" t="s">
        <v>80</v>
      </c>
    </row>
    <row r="23" spans="2:3" x14ac:dyDescent="0.25">
      <c r="B23" s="41"/>
      <c r="C23" s="45" t="s">
        <v>81</v>
      </c>
    </row>
    <row r="24" spans="2:3" x14ac:dyDescent="0.25">
      <c r="B24" s="41"/>
      <c r="C24" s="45" t="s">
        <v>82</v>
      </c>
    </row>
    <row r="25" spans="2:3" ht="30" x14ac:dyDescent="0.25">
      <c r="B25" s="41"/>
      <c r="C25" s="46" t="s">
        <v>83</v>
      </c>
    </row>
    <row r="26" spans="2:3" ht="15.75" thickBot="1" x14ac:dyDescent="0.3">
      <c r="B26" s="43" t="s">
        <v>76</v>
      </c>
      <c r="C26" s="44" t="s">
        <v>91</v>
      </c>
    </row>
    <row r="27" spans="2:3" ht="15.75" thickBot="1" x14ac:dyDescent="0.3"/>
    <row r="28" spans="2:3" x14ac:dyDescent="0.25">
      <c r="B28" s="51" t="s">
        <v>88</v>
      </c>
      <c r="C28" s="52"/>
    </row>
    <row r="29" spans="2:3" ht="15.75" thickBot="1" x14ac:dyDescent="0.3">
      <c r="B29" s="39" t="s">
        <v>71</v>
      </c>
      <c r="C29" s="40" t="s">
        <v>72</v>
      </c>
    </row>
    <row r="30" spans="2:3" x14ac:dyDescent="0.25">
      <c r="B30" s="41" t="s">
        <v>73</v>
      </c>
      <c r="C30" s="48" t="s">
        <v>80</v>
      </c>
    </row>
    <row r="31" spans="2:3" x14ac:dyDescent="0.25">
      <c r="B31" s="41"/>
      <c r="C31" s="45" t="s">
        <v>81</v>
      </c>
    </row>
    <row r="32" spans="2:3" x14ac:dyDescent="0.25">
      <c r="B32" s="41"/>
      <c r="C32" s="45" t="s">
        <v>82</v>
      </c>
    </row>
    <row r="33" spans="2:3" ht="30.75" thickBot="1" x14ac:dyDescent="0.3">
      <c r="B33" s="49"/>
      <c r="C33" s="50" t="s">
        <v>83</v>
      </c>
    </row>
  </sheetData>
  <mergeCells count="4">
    <mergeCell ref="B28:C28"/>
    <mergeCell ref="B2:C2"/>
    <mergeCell ref="B11:C11"/>
    <mergeCell ref="B20:C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workbookViewId="0">
      <selection activeCell="O10" sqref="O10"/>
    </sheetView>
  </sheetViews>
  <sheetFormatPr defaultRowHeight="15" x14ac:dyDescent="0.25"/>
  <cols>
    <col min="2" max="2" width="13.85546875" customWidth="1"/>
    <col min="18" max="18" width="10" customWidth="1"/>
  </cols>
  <sheetData>
    <row r="2" spans="2:18" ht="18.75" x14ac:dyDescent="0.3">
      <c r="B2" s="3" t="s">
        <v>6</v>
      </c>
      <c r="G2" s="3" t="s">
        <v>7</v>
      </c>
    </row>
    <row r="3" spans="2:18" x14ac:dyDescent="0.25">
      <c r="C3" s="1" t="s">
        <v>9</v>
      </c>
      <c r="D3">
        <v>2</v>
      </c>
      <c r="I3" s="1" t="s">
        <v>9</v>
      </c>
      <c r="J3">
        <v>1.5</v>
      </c>
      <c r="N3" s="1" t="s">
        <v>2</v>
      </c>
      <c r="O3">
        <v>0.2</v>
      </c>
    </row>
    <row r="4" spans="2:18" x14ac:dyDescent="0.25">
      <c r="C4" s="1" t="s">
        <v>5</v>
      </c>
      <c r="D4" s="2">
        <v>0.5</v>
      </c>
      <c r="I4" s="1" t="s">
        <v>10</v>
      </c>
      <c r="J4" s="2">
        <v>0.5</v>
      </c>
      <c r="N4" s="1" t="s">
        <v>10</v>
      </c>
      <c r="O4" s="2">
        <v>1</v>
      </c>
      <c r="P4">
        <v>0.45</v>
      </c>
      <c r="Q4" s="26"/>
      <c r="R4">
        <f>O4*P4*$O$3</f>
        <v>9.0000000000000011E-2</v>
      </c>
    </row>
    <row r="5" spans="2:18" x14ac:dyDescent="0.25">
      <c r="C5" s="1"/>
      <c r="D5" s="2"/>
      <c r="I5" s="1" t="s">
        <v>11</v>
      </c>
      <c r="J5" s="2">
        <v>0.5</v>
      </c>
      <c r="N5" s="1" t="s">
        <v>11</v>
      </c>
      <c r="O5" s="2">
        <v>1</v>
      </c>
      <c r="P5">
        <v>0.55000000000000004</v>
      </c>
      <c r="Q5" s="26"/>
      <c r="R5">
        <f>O5*P5*$O$3</f>
        <v>0.11000000000000001</v>
      </c>
    </row>
    <row r="6" spans="2:18" x14ac:dyDescent="0.25">
      <c r="C6" s="1" t="s">
        <v>8</v>
      </c>
      <c r="D6">
        <v>5</v>
      </c>
      <c r="I6" s="1" t="s">
        <v>8</v>
      </c>
      <c r="J6">
        <v>5</v>
      </c>
      <c r="N6" s="1"/>
    </row>
    <row r="7" spans="2:18" x14ac:dyDescent="0.25">
      <c r="N7" s="1" t="s">
        <v>41</v>
      </c>
      <c r="O7">
        <v>0.75</v>
      </c>
    </row>
    <row r="8" spans="2:18" x14ac:dyDescent="0.25">
      <c r="C8" s="1" t="s">
        <v>12</v>
      </c>
      <c r="D8">
        <f>(D6*(1-D4))+((D6*D3)*D4)</f>
        <v>7.5</v>
      </c>
      <c r="I8" s="1" t="s">
        <v>12</v>
      </c>
      <c r="J8">
        <f>(0.5*((J6*(1-J4))+((J6*J3)*J4)))+(0.5*((J6*(1-J5))+((J6*J3)*J5)))</f>
        <v>6.25</v>
      </c>
      <c r="N8" s="1" t="s">
        <v>12</v>
      </c>
      <c r="O8">
        <f>(O7*O3)+R4+R5</f>
        <v>0.35000000000000009</v>
      </c>
    </row>
    <row r="10" spans="2:18" x14ac:dyDescent="0.25">
      <c r="O10">
        <f>MIN(1,1.05-MIN(1,O8))</f>
        <v>0.7</v>
      </c>
    </row>
    <row r="16" spans="2:18" x14ac:dyDescent="0.25">
      <c r="O16">
        <v>0.3</v>
      </c>
    </row>
    <row r="17" spans="15:15" x14ac:dyDescent="0.25">
      <c r="O17">
        <v>100</v>
      </c>
    </row>
    <row r="18" spans="15:15" x14ac:dyDescent="0.25">
      <c r="O18">
        <v>100</v>
      </c>
    </row>
    <row r="20" spans="15:15" x14ac:dyDescent="0.25">
      <c r="O20">
        <v>0.7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E34" sqref="E34"/>
    </sheetView>
  </sheetViews>
  <sheetFormatPr defaultRowHeight="15" x14ac:dyDescent="0.25"/>
  <cols>
    <col min="2" max="2" width="16.5703125" customWidth="1"/>
    <col min="3" max="3" width="17.140625" customWidth="1"/>
    <col min="4" max="4" width="21.28515625" customWidth="1"/>
    <col min="5" max="5" width="10.140625" customWidth="1"/>
    <col min="6" max="6" width="16" customWidth="1"/>
    <col min="7" max="7" width="11.7109375" customWidth="1"/>
  </cols>
  <sheetData>
    <row r="3" spans="2:6" x14ac:dyDescent="0.25">
      <c r="B3" t="s">
        <v>0</v>
      </c>
      <c r="C3">
        <v>1000</v>
      </c>
      <c r="D3" t="s">
        <v>3</v>
      </c>
      <c r="F3">
        <f>LOG10(C3)</f>
        <v>3</v>
      </c>
    </row>
    <row r="4" spans="2:6" x14ac:dyDescent="0.25">
      <c r="B4" t="s">
        <v>1</v>
      </c>
      <c r="C4">
        <v>3.6</v>
      </c>
      <c r="D4" t="s">
        <v>3</v>
      </c>
      <c r="F4">
        <f>LOG10(C4)</f>
        <v>0.55630250076728727</v>
      </c>
    </row>
    <row r="6" spans="2:6" x14ac:dyDescent="0.25">
      <c r="B6" t="s">
        <v>2</v>
      </c>
      <c r="C6" t="s">
        <v>4</v>
      </c>
    </row>
    <row r="7" spans="2:6" x14ac:dyDescent="0.25">
      <c r="B7">
        <v>0</v>
      </c>
      <c r="C7">
        <f>POWER(20,((($F$3-$F$4)*B7)+$F$4))</f>
        <v>5.2937842823784562</v>
      </c>
    </row>
    <row r="8" spans="2:6" x14ac:dyDescent="0.25">
      <c r="B8">
        <v>0.1</v>
      </c>
      <c r="C8">
        <f t="shared" ref="C8:C17" si="0">POWER(20,((($F$3-$F$4)*B8)+$F$4))</f>
        <v>11.00775145033211</v>
      </c>
    </row>
    <row r="9" spans="2:6" x14ac:dyDescent="0.25">
      <c r="B9">
        <v>0.2</v>
      </c>
      <c r="C9">
        <f t="shared" si="0"/>
        <v>22.889219796060083</v>
      </c>
    </row>
    <row r="10" spans="2:6" x14ac:dyDescent="0.25">
      <c r="B10">
        <v>0.3</v>
      </c>
      <c r="C10">
        <f t="shared" si="0"/>
        <v>47.595222806065621</v>
      </c>
    </row>
    <row r="11" spans="2:6" x14ac:dyDescent="0.25">
      <c r="B11">
        <v>0.4</v>
      </c>
      <c r="C11">
        <f t="shared" si="0"/>
        <v>98.968215349522552</v>
      </c>
    </row>
    <row r="12" spans="2:6" x14ac:dyDescent="0.25">
      <c r="B12">
        <v>0.5</v>
      </c>
      <c r="C12">
        <f t="shared" si="0"/>
        <v>205.791822624291</v>
      </c>
    </row>
    <row r="13" spans="2:6" x14ac:dyDescent="0.25">
      <c r="B13">
        <v>0.6</v>
      </c>
      <c r="C13">
        <f t="shared" si="0"/>
        <v>427.91793415149147</v>
      </c>
    </row>
    <row r="14" spans="2:6" x14ac:dyDescent="0.25">
      <c r="B14">
        <v>0.7</v>
      </c>
      <c r="C14">
        <f t="shared" si="0"/>
        <v>889.80094560310454</v>
      </c>
    </row>
    <row r="15" spans="2:6" x14ac:dyDescent="0.25">
      <c r="B15">
        <v>0.8</v>
      </c>
      <c r="C15">
        <f t="shared" si="0"/>
        <v>1850.2279516891774</v>
      </c>
    </row>
    <row r="16" spans="2:6" x14ac:dyDescent="0.25">
      <c r="B16">
        <v>0.9</v>
      </c>
      <c r="C16">
        <f t="shared" si="0"/>
        <v>3847.3138179141847</v>
      </c>
    </row>
    <row r="17" spans="2:3" x14ac:dyDescent="0.25">
      <c r="B17">
        <v>1</v>
      </c>
      <c r="C17">
        <f t="shared" si="0"/>
        <v>8000</v>
      </c>
    </row>
    <row r="21" spans="2:3" x14ac:dyDescent="0.25">
      <c r="B21">
        <v>0</v>
      </c>
      <c r="C21">
        <f>POWER(20,(((LOG10($C$3/$C$4)*B7)+$F$4)))</f>
        <v>5.2937842823784562</v>
      </c>
    </row>
    <row r="22" spans="2:3" x14ac:dyDescent="0.25">
      <c r="B22">
        <v>0.1</v>
      </c>
      <c r="C22">
        <f t="shared" ref="C22:C31" si="1">POWER(20,(((LOG10($C$3/$C$4)*B8)+$F$4)))</f>
        <v>11.00775145033211</v>
      </c>
    </row>
    <row r="23" spans="2:3" x14ac:dyDescent="0.25">
      <c r="B23">
        <v>0.2</v>
      </c>
      <c r="C23">
        <f t="shared" si="1"/>
        <v>22.889219796060083</v>
      </c>
    </row>
    <row r="24" spans="2:3" x14ac:dyDescent="0.25">
      <c r="B24">
        <v>0.3</v>
      </c>
      <c r="C24">
        <f t="shared" si="1"/>
        <v>47.595222806065621</v>
      </c>
    </row>
    <row r="25" spans="2:3" x14ac:dyDescent="0.25">
      <c r="B25">
        <v>0.4</v>
      </c>
      <c r="C25">
        <f t="shared" si="1"/>
        <v>98.968215349522552</v>
      </c>
    </row>
    <row r="26" spans="2:3" x14ac:dyDescent="0.25">
      <c r="B26">
        <v>0.5</v>
      </c>
      <c r="C26">
        <f t="shared" si="1"/>
        <v>205.791822624291</v>
      </c>
    </row>
    <row r="27" spans="2:3" x14ac:dyDescent="0.25">
      <c r="B27">
        <v>0.6</v>
      </c>
      <c r="C27">
        <f t="shared" si="1"/>
        <v>427.91793415149147</v>
      </c>
    </row>
    <row r="28" spans="2:3" x14ac:dyDescent="0.25">
      <c r="B28">
        <v>0.7</v>
      </c>
      <c r="C28">
        <f t="shared" si="1"/>
        <v>889.80094560310454</v>
      </c>
    </row>
    <row r="29" spans="2:3" x14ac:dyDescent="0.25">
      <c r="B29">
        <v>0.8</v>
      </c>
      <c r="C29">
        <f t="shared" si="1"/>
        <v>1850.2279516891774</v>
      </c>
    </row>
    <row r="30" spans="2:3" x14ac:dyDescent="0.25">
      <c r="B30">
        <v>0.9</v>
      </c>
      <c r="C30">
        <f t="shared" si="1"/>
        <v>3847.3138179141847</v>
      </c>
    </row>
    <row r="31" spans="2:3" x14ac:dyDescent="0.25">
      <c r="B31">
        <v>1</v>
      </c>
      <c r="C31">
        <f t="shared" si="1"/>
        <v>8000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1"/>
  <sheetViews>
    <sheetView workbookViewId="0">
      <selection activeCell="H104" sqref="H104"/>
    </sheetView>
  </sheetViews>
  <sheetFormatPr defaultRowHeight="15" x14ac:dyDescent="0.25"/>
  <cols>
    <col min="1" max="1" width="20.140625" customWidth="1"/>
    <col min="2" max="3" width="16.5703125" customWidth="1"/>
    <col min="4" max="4" width="13.28515625" customWidth="1"/>
    <col min="5" max="5" width="13.85546875" customWidth="1"/>
  </cols>
  <sheetData>
    <row r="3" spans="1:5" x14ac:dyDescent="0.25">
      <c r="A3" t="s">
        <v>28</v>
      </c>
      <c r="B3" s="24">
        <v>10</v>
      </c>
      <c r="C3" s="24" t="s">
        <v>37</v>
      </c>
    </row>
    <row r="4" spans="1:5" x14ac:dyDescent="0.25">
      <c r="A4" t="s">
        <v>27</v>
      </c>
      <c r="B4">
        <f>60*(1/B3)</f>
        <v>6</v>
      </c>
      <c r="C4" t="s">
        <v>38</v>
      </c>
    </row>
    <row r="5" spans="1:5" x14ac:dyDescent="0.25">
      <c r="A5" t="s">
        <v>39</v>
      </c>
      <c r="B5">
        <f>B4*((0.0125*B3)+0.125)</f>
        <v>1.5</v>
      </c>
    </row>
    <row r="6" spans="1:5" x14ac:dyDescent="0.25">
      <c r="A6" t="s">
        <v>29</v>
      </c>
      <c r="B6">
        <f>B5/(B4-B5)</f>
        <v>0.33333333333333331</v>
      </c>
    </row>
    <row r="7" spans="1:5" ht="18" x14ac:dyDescent="0.35">
      <c r="A7" t="s">
        <v>32</v>
      </c>
      <c r="B7">
        <f>-B8/(1-EXP(((-($B$3+(4*B8)))/10)*0.1))</f>
        <v>-4.4216654670779461</v>
      </c>
      <c r="C7" t="s">
        <v>34</v>
      </c>
    </row>
    <row r="8" spans="1:5" ht="18" x14ac:dyDescent="0.35">
      <c r="A8" t="s">
        <v>33</v>
      </c>
      <c r="B8" s="24">
        <v>0.5</v>
      </c>
      <c r="C8" t="s">
        <v>34</v>
      </c>
    </row>
    <row r="11" spans="1:5" s="21" customFormat="1" ht="31.5" x14ac:dyDescent="0.35">
      <c r="B11" s="22" t="s">
        <v>36</v>
      </c>
      <c r="C11" s="22" t="s">
        <v>31</v>
      </c>
      <c r="D11" s="22" t="s">
        <v>35</v>
      </c>
      <c r="E11" s="23" t="s">
        <v>30</v>
      </c>
    </row>
    <row r="12" spans="1:5" x14ac:dyDescent="0.25">
      <c r="B12" s="20">
        <f>B4/100</f>
        <v>0.06</v>
      </c>
      <c r="C12" s="6" t="str">
        <f>IF(B12&lt;$B$5,"I","E")</f>
        <v>I</v>
      </c>
      <c r="D12" s="25">
        <f>IF(C12="I",B12,B12-$B$5)</f>
        <v>0.06</v>
      </c>
      <c r="E12">
        <f t="shared" ref="E12:E43" si="0">IF(C12="I",$B$7*(1-EXP(((-($B$3+(4*$B$8)))/10)*D12)),$B$7*(EXP(((-($B$3+($B$8/2)))/10)*D12)))</f>
        <v>-0.30716913902043147</v>
      </c>
    </row>
    <row r="13" spans="1:5" x14ac:dyDescent="0.25">
      <c r="B13" s="20">
        <f>B12+($B$4/100)</f>
        <v>0.12</v>
      </c>
      <c r="C13" s="6" t="str">
        <f t="shared" ref="C13:C76" si="1">IF(B13&lt;=$B$5,"I","E")</f>
        <v>I</v>
      </c>
      <c r="D13" s="25">
        <f t="shared" ref="D13:D76" si="2">IF(C13="I",B13,B13-$B$5)</f>
        <v>0.12</v>
      </c>
      <c r="E13">
        <f t="shared" si="0"/>
        <v>-0.59299951311867061</v>
      </c>
    </row>
    <row r="14" spans="1:5" x14ac:dyDescent="0.25">
      <c r="B14" s="20">
        <f t="shared" ref="B14:B77" si="3">B13+($B$4/100)</f>
        <v>0.18</v>
      </c>
      <c r="C14" s="6" t="str">
        <f t="shared" si="1"/>
        <v>I</v>
      </c>
      <c r="D14" s="25">
        <f t="shared" si="2"/>
        <v>0.18</v>
      </c>
      <c r="E14">
        <f t="shared" si="0"/>
        <v>-0.85897350717835685</v>
      </c>
    </row>
    <row r="15" spans="1:5" x14ac:dyDescent="0.25">
      <c r="B15" s="20">
        <f t="shared" si="3"/>
        <v>0.24</v>
      </c>
      <c r="C15" s="6" t="str">
        <f t="shared" si="1"/>
        <v>I</v>
      </c>
      <c r="D15" s="25">
        <f t="shared" si="2"/>
        <v>0.24</v>
      </c>
      <c r="E15">
        <f t="shared" si="0"/>
        <v>-1.1064705261332011</v>
      </c>
    </row>
    <row r="16" spans="1:5" x14ac:dyDescent="0.25">
      <c r="B16" s="20">
        <f t="shared" si="3"/>
        <v>0.3</v>
      </c>
      <c r="C16" s="6" t="str">
        <f t="shared" si="1"/>
        <v>I</v>
      </c>
      <c r="D16" s="25">
        <f t="shared" si="2"/>
        <v>0.3</v>
      </c>
      <c r="E16">
        <f t="shared" si="0"/>
        <v>-1.3367741488918552</v>
      </c>
    </row>
    <row r="17" spans="2:5" x14ac:dyDescent="0.25">
      <c r="B17" s="20">
        <f t="shared" si="3"/>
        <v>0.36</v>
      </c>
      <c r="C17" s="6" t="str">
        <f t="shared" si="1"/>
        <v>I</v>
      </c>
      <c r="D17" s="25">
        <f t="shared" si="2"/>
        <v>0.36</v>
      </c>
      <c r="E17">
        <f t="shared" si="0"/>
        <v>-1.5510787852860313</v>
      </c>
    </row>
    <row r="18" spans="2:5" x14ac:dyDescent="0.25">
      <c r="B18" s="20">
        <f t="shared" si="3"/>
        <v>0.42</v>
      </c>
      <c r="C18" s="6" t="str">
        <f t="shared" si="1"/>
        <v>I</v>
      </c>
      <c r="D18" s="25">
        <f t="shared" si="2"/>
        <v>0.42</v>
      </c>
      <c r="E18">
        <f t="shared" si="0"/>
        <v>-1.7504958705663993</v>
      </c>
    </row>
    <row r="19" spans="2:5" x14ac:dyDescent="0.25">
      <c r="B19" s="20">
        <f t="shared" si="3"/>
        <v>0.48</v>
      </c>
      <c r="C19" s="6" t="str">
        <f t="shared" si="1"/>
        <v>I</v>
      </c>
      <c r="D19" s="25">
        <f t="shared" si="2"/>
        <v>0.48</v>
      </c>
      <c r="E19">
        <f t="shared" si="0"/>
        <v>-1.9360596295723995</v>
      </c>
    </row>
    <row r="20" spans="2:5" x14ac:dyDescent="0.25">
      <c r="B20" s="20">
        <f t="shared" si="3"/>
        <v>0.54</v>
      </c>
      <c r="C20" s="6" t="str">
        <f t="shared" si="1"/>
        <v>I</v>
      </c>
      <c r="D20" s="25">
        <f t="shared" si="2"/>
        <v>0.54</v>
      </c>
      <c r="E20">
        <f t="shared" si="0"/>
        <v>-2.1087324404703476</v>
      </c>
    </row>
    <row r="21" spans="2:5" x14ac:dyDescent="0.25">
      <c r="B21" s="20">
        <f t="shared" si="3"/>
        <v>0.60000000000000009</v>
      </c>
      <c r="C21" s="6" t="str">
        <f t="shared" si="1"/>
        <v>I</v>
      </c>
      <c r="D21" s="25">
        <f t="shared" si="2"/>
        <v>0.60000000000000009</v>
      </c>
      <c r="E21">
        <f t="shared" si="0"/>
        <v>-2.269409825877454</v>
      </c>
    </row>
    <row r="22" spans="2:5" x14ac:dyDescent="0.25">
      <c r="B22" s="20">
        <f t="shared" si="3"/>
        <v>0.66000000000000014</v>
      </c>
      <c r="C22" s="6" t="str">
        <f t="shared" si="1"/>
        <v>I</v>
      </c>
      <c r="D22" s="25">
        <f t="shared" si="2"/>
        <v>0.66000000000000014</v>
      </c>
      <c r="E22">
        <f t="shared" si="0"/>
        <v>-2.4189250972569316</v>
      </c>
    </row>
    <row r="23" spans="2:5" x14ac:dyDescent="0.25">
      <c r="B23" s="20">
        <f t="shared" si="3"/>
        <v>0.7200000000000002</v>
      </c>
      <c r="C23" s="6" t="str">
        <f t="shared" si="1"/>
        <v>I</v>
      </c>
      <c r="D23" s="25">
        <f t="shared" si="2"/>
        <v>0.7200000000000002</v>
      </c>
      <c r="E23">
        <f t="shared" si="0"/>
        <v>-2.5580536766711321</v>
      </c>
    </row>
    <row r="24" spans="2:5" x14ac:dyDescent="0.25">
      <c r="B24" s="20">
        <f t="shared" si="3"/>
        <v>0.78000000000000025</v>
      </c>
      <c r="C24" s="6" t="str">
        <f t="shared" si="1"/>
        <v>I</v>
      </c>
      <c r="D24" s="25">
        <f t="shared" si="2"/>
        <v>0.78000000000000025</v>
      </c>
      <c r="E24">
        <f t="shared" si="0"/>
        <v>-2.6875171183063689</v>
      </c>
    </row>
    <row r="25" spans="2:5" x14ac:dyDescent="0.25">
      <c r="B25" s="20">
        <f t="shared" si="3"/>
        <v>0.8400000000000003</v>
      </c>
      <c r="C25" s="6" t="str">
        <f t="shared" si="1"/>
        <v>I</v>
      </c>
      <c r="D25" s="25">
        <f t="shared" si="2"/>
        <v>0.8400000000000003</v>
      </c>
      <c r="E25">
        <f t="shared" si="0"/>
        <v>-2.8079868506260066</v>
      </c>
    </row>
    <row r="26" spans="2:5" x14ac:dyDescent="0.25">
      <c r="B26" s="20">
        <f t="shared" si="3"/>
        <v>0.90000000000000036</v>
      </c>
      <c r="C26" s="6" t="str">
        <f t="shared" si="1"/>
        <v>I</v>
      </c>
      <c r="D26" s="25">
        <f t="shared" si="2"/>
        <v>0.90000000000000036</v>
      </c>
      <c r="E26">
        <f t="shared" si="0"/>
        <v>-2.9200876585595363</v>
      </c>
    </row>
    <row r="27" spans="2:5" x14ac:dyDescent="0.25">
      <c r="B27" s="20">
        <f t="shared" si="3"/>
        <v>0.96000000000000041</v>
      </c>
      <c r="C27" s="6" t="str">
        <f t="shared" si="1"/>
        <v>I</v>
      </c>
      <c r="D27" s="25">
        <f t="shared" si="2"/>
        <v>0.96000000000000041</v>
      </c>
      <c r="E27">
        <f t="shared" si="0"/>
        <v>-3.0244009237870828</v>
      </c>
    </row>
    <row r="28" spans="2:5" x14ac:dyDescent="0.25">
      <c r="B28" s="20">
        <f t="shared" si="3"/>
        <v>1.0200000000000005</v>
      </c>
      <c r="C28" s="6" t="str">
        <f t="shared" si="1"/>
        <v>I</v>
      </c>
      <c r="D28" s="25">
        <f t="shared" si="2"/>
        <v>1.0200000000000005</v>
      </c>
      <c r="E28">
        <f t="shared" si="0"/>
        <v>-3.1214676399242638</v>
      </c>
    </row>
    <row r="29" spans="2:5" x14ac:dyDescent="0.25">
      <c r="B29" s="20">
        <f t="shared" si="3"/>
        <v>1.0800000000000005</v>
      </c>
      <c r="C29" s="6" t="str">
        <f t="shared" si="1"/>
        <v>I</v>
      </c>
      <c r="D29" s="25">
        <f t="shared" si="2"/>
        <v>1.0800000000000005</v>
      </c>
      <c r="E29">
        <f t="shared" si="0"/>
        <v>-3.2117912182448474</v>
      </c>
    </row>
    <row r="30" spans="2:5" x14ac:dyDescent="0.25">
      <c r="B30" s="20">
        <f t="shared" si="3"/>
        <v>1.1400000000000006</v>
      </c>
      <c r="C30" s="6" t="str">
        <f t="shared" si="1"/>
        <v>I</v>
      </c>
      <c r="D30" s="25">
        <f t="shared" si="2"/>
        <v>1.1400000000000006</v>
      </c>
      <c r="E30">
        <f t="shared" si="0"/>
        <v>-3.295840098492373</v>
      </c>
    </row>
    <row r="31" spans="2:5" x14ac:dyDescent="0.25">
      <c r="B31" s="20">
        <f t="shared" si="3"/>
        <v>1.2000000000000006</v>
      </c>
      <c r="C31" s="6" t="str">
        <f t="shared" si="1"/>
        <v>I</v>
      </c>
      <c r="D31" s="25">
        <f t="shared" si="2"/>
        <v>1.2000000000000006</v>
      </c>
      <c r="E31">
        <f t="shared" si="0"/>
        <v>-3.3740501783210317</v>
      </c>
    </row>
    <row r="32" spans="2:5" x14ac:dyDescent="0.25">
      <c r="B32" s="20">
        <f t="shared" si="3"/>
        <v>1.2600000000000007</v>
      </c>
      <c r="C32" s="6" t="str">
        <f t="shared" si="1"/>
        <v>I</v>
      </c>
      <c r="D32" s="25">
        <f t="shared" si="2"/>
        <v>1.2600000000000007</v>
      </c>
      <c r="E32">
        <f t="shared" si="0"/>
        <v>-3.4468270739654598</v>
      </c>
    </row>
    <row r="33" spans="2:5" x14ac:dyDescent="0.25">
      <c r="B33" s="20">
        <f t="shared" si="3"/>
        <v>1.3200000000000007</v>
      </c>
      <c r="C33" s="6" t="str">
        <f t="shared" si="1"/>
        <v>I</v>
      </c>
      <c r="D33" s="25">
        <f t="shared" si="2"/>
        <v>1.3200000000000007</v>
      </c>
      <c r="E33">
        <f t="shared" si="0"/>
        <v>-3.5145482238638279</v>
      </c>
    </row>
    <row r="34" spans="2:5" x14ac:dyDescent="0.25">
      <c r="B34" s="20">
        <f t="shared" si="3"/>
        <v>1.3800000000000008</v>
      </c>
      <c r="C34" s="6" t="str">
        <f t="shared" si="1"/>
        <v>I</v>
      </c>
      <c r="D34" s="25">
        <f t="shared" si="2"/>
        <v>1.3800000000000008</v>
      </c>
      <c r="E34">
        <f t="shared" si="0"/>
        <v>-3.5775648461441212</v>
      </c>
    </row>
    <row r="35" spans="2:5" x14ac:dyDescent="0.25">
      <c r="B35" s="20">
        <f t="shared" si="3"/>
        <v>1.4400000000000008</v>
      </c>
      <c r="C35" s="6" t="str">
        <f t="shared" si="1"/>
        <v>I</v>
      </c>
      <c r="D35" s="25">
        <f t="shared" si="2"/>
        <v>1.4400000000000008</v>
      </c>
      <c r="E35">
        <f t="shared" si="0"/>
        <v>-3.6362037601255994</v>
      </c>
    </row>
    <row r="36" spans="2:5" x14ac:dyDescent="0.25">
      <c r="B36" s="20">
        <f t="shared" si="3"/>
        <v>1.5000000000000009</v>
      </c>
      <c r="C36" s="6" t="str">
        <f t="shared" si="1"/>
        <v>I</v>
      </c>
      <c r="D36" s="25">
        <f t="shared" si="2"/>
        <v>1.5000000000000009</v>
      </c>
      <c r="E36">
        <f t="shared" si="0"/>
        <v>-3.6907690812821796</v>
      </c>
    </row>
    <row r="37" spans="2:5" x14ac:dyDescent="0.25">
      <c r="B37" s="20">
        <f t="shared" si="3"/>
        <v>1.5600000000000009</v>
      </c>
      <c r="C37" s="6" t="str">
        <f t="shared" si="1"/>
        <v>E</v>
      </c>
      <c r="D37" s="25">
        <f t="shared" si="2"/>
        <v>6.0000000000000941E-2</v>
      </c>
      <c r="E37">
        <f t="shared" si="0"/>
        <v>-4.1579261470410493</v>
      </c>
    </row>
    <row r="38" spans="2:5" x14ac:dyDescent="0.25">
      <c r="B38" s="20">
        <f t="shared" si="3"/>
        <v>1.620000000000001</v>
      </c>
      <c r="C38" s="6" t="str">
        <f t="shared" si="1"/>
        <v>E</v>
      </c>
      <c r="D38" s="25">
        <f t="shared" si="2"/>
        <v>0.12000000000000099</v>
      </c>
      <c r="E38">
        <f t="shared" si="0"/>
        <v>-3.9099181005370434</v>
      </c>
    </row>
    <row r="39" spans="2:5" x14ac:dyDescent="0.25">
      <c r="B39" s="20">
        <f t="shared" si="3"/>
        <v>1.680000000000001</v>
      </c>
      <c r="C39" s="6" t="str">
        <f t="shared" si="1"/>
        <v>E</v>
      </c>
      <c r="D39" s="25">
        <f t="shared" si="2"/>
        <v>0.18000000000000105</v>
      </c>
      <c r="E39">
        <f t="shared" si="0"/>
        <v>-3.6767030034399202</v>
      </c>
    </row>
    <row r="40" spans="2:5" x14ac:dyDescent="0.25">
      <c r="B40" s="20">
        <f t="shared" si="3"/>
        <v>1.7400000000000011</v>
      </c>
      <c r="C40" s="6" t="str">
        <f t="shared" si="1"/>
        <v>E</v>
      </c>
      <c r="D40" s="25">
        <f t="shared" si="2"/>
        <v>0.2400000000000011</v>
      </c>
      <c r="E40">
        <f t="shared" si="0"/>
        <v>-3.457398499893733</v>
      </c>
    </row>
    <row r="41" spans="2:5" x14ac:dyDescent="0.25">
      <c r="B41" s="20">
        <f t="shared" si="3"/>
        <v>1.8000000000000012</v>
      </c>
      <c r="C41" s="6" t="str">
        <f t="shared" si="1"/>
        <v>E</v>
      </c>
      <c r="D41" s="25">
        <f t="shared" si="2"/>
        <v>0.30000000000000115</v>
      </c>
      <c r="E41">
        <f t="shared" si="0"/>
        <v>-3.2511748639701539</v>
      </c>
    </row>
    <row r="42" spans="2:5" x14ac:dyDescent="0.25">
      <c r="B42" s="20">
        <f t="shared" si="3"/>
        <v>1.8600000000000012</v>
      </c>
      <c r="C42" s="6" t="str">
        <f t="shared" si="1"/>
        <v>E</v>
      </c>
      <c r="D42" s="25">
        <f t="shared" si="2"/>
        <v>0.36000000000000121</v>
      </c>
      <c r="E42">
        <f t="shared" si="0"/>
        <v>-3.0572518604483205</v>
      </c>
    </row>
    <row r="43" spans="2:5" x14ac:dyDescent="0.25">
      <c r="B43" s="20">
        <f t="shared" si="3"/>
        <v>1.9200000000000013</v>
      </c>
      <c r="C43" s="6" t="str">
        <f t="shared" si="1"/>
        <v>E</v>
      </c>
      <c r="D43" s="25">
        <f t="shared" si="2"/>
        <v>0.42000000000000126</v>
      </c>
      <c r="E43">
        <f t="shared" si="0"/>
        <v>-2.8748957928399266</v>
      </c>
    </row>
    <row r="44" spans="2:5" x14ac:dyDescent="0.25">
      <c r="B44" s="20">
        <f t="shared" si="3"/>
        <v>1.9800000000000013</v>
      </c>
      <c r="C44" s="6" t="str">
        <f t="shared" si="1"/>
        <v>E</v>
      </c>
      <c r="D44" s="25">
        <f t="shared" si="2"/>
        <v>0.48000000000000131</v>
      </c>
      <c r="E44">
        <f t="shared" ref="E44:E75" si="4">IF(C44="I",$B$7*(1-EXP(((-($B$3+(4*$B$8)))/10)*D44)),$B$7*(EXP(((-($B$3+($B$8/2)))/10)*D44)))</f>
        <v>-2.7034167274909149</v>
      </c>
    </row>
    <row r="45" spans="2:5" x14ac:dyDescent="0.25">
      <c r="B45" s="20">
        <f t="shared" si="3"/>
        <v>2.0400000000000014</v>
      </c>
      <c r="C45" s="6" t="str">
        <f t="shared" si="1"/>
        <v>E</v>
      </c>
      <c r="D45" s="25">
        <f t="shared" si="2"/>
        <v>0.54000000000000137</v>
      </c>
      <c r="E45">
        <f t="shared" si="4"/>
        <v>-2.542165883257328</v>
      </c>
    </row>
    <row r="46" spans="2:5" x14ac:dyDescent="0.25">
      <c r="B46" s="20">
        <f t="shared" si="3"/>
        <v>2.1000000000000014</v>
      </c>
      <c r="C46" s="6" t="str">
        <f t="shared" si="1"/>
        <v>E</v>
      </c>
      <c r="D46" s="25">
        <f t="shared" si="2"/>
        <v>0.60000000000000142</v>
      </c>
      <c r="E46">
        <f t="shared" si="4"/>
        <v>-2.390533176879305</v>
      </c>
    </row>
    <row r="47" spans="2:5" x14ac:dyDescent="0.25">
      <c r="B47" s="20">
        <f t="shared" si="3"/>
        <v>2.1600000000000015</v>
      </c>
      <c r="C47" s="6" t="str">
        <f t="shared" si="1"/>
        <v>E</v>
      </c>
      <c r="D47" s="25">
        <f t="shared" si="2"/>
        <v>0.66000000000000147</v>
      </c>
      <c r="E47">
        <f t="shared" si="4"/>
        <v>-2.2479449147662893</v>
      </c>
    </row>
    <row r="48" spans="2:5" x14ac:dyDescent="0.25">
      <c r="B48" s="20">
        <f t="shared" si="3"/>
        <v>2.2200000000000015</v>
      </c>
      <c r="C48" s="6" t="str">
        <f t="shared" si="1"/>
        <v>E</v>
      </c>
      <c r="D48" s="25">
        <f t="shared" si="2"/>
        <v>0.72000000000000153</v>
      </c>
      <c r="E48">
        <f t="shared" si="4"/>
        <v>-2.1138616224604485</v>
      </c>
    </row>
    <row r="49" spans="2:5" x14ac:dyDescent="0.25">
      <c r="B49" s="20">
        <f t="shared" si="3"/>
        <v>2.2800000000000016</v>
      </c>
      <c r="C49" s="6" t="str">
        <f t="shared" si="1"/>
        <v>E</v>
      </c>
      <c r="D49" s="25">
        <f t="shared" si="2"/>
        <v>0.78000000000000158</v>
      </c>
      <c r="E49">
        <f t="shared" si="4"/>
        <v>-1.9877760035662106</v>
      </c>
    </row>
    <row r="50" spans="2:5" x14ac:dyDescent="0.25">
      <c r="B50" s="20">
        <f t="shared" si="3"/>
        <v>2.3400000000000016</v>
      </c>
      <c r="C50" s="6" t="str">
        <f t="shared" si="1"/>
        <v>E</v>
      </c>
      <c r="D50" s="25">
        <f t="shared" si="2"/>
        <v>0.84000000000000163</v>
      </c>
      <c r="E50">
        <f t="shared" si="4"/>
        <v>-1.869211020423635</v>
      </c>
    </row>
    <row r="51" spans="2:5" x14ac:dyDescent="0.25">
      <c r="B51" s="20">
        <f t="shared" si="3"/>
        <v>2.4000000000000017</v>
      </c>
      <c r="C51" s="6" t="str">
        <f t="shared" si="1"/>
        <v>E</v>
      </c>
      <c r="D51" s="25">
        <f t="shared" si="2"/>
        <v>0.90000000000000169</v>
      </c>
      <c r="E51">
        <f t="shared" si="4"/>
        <v>-1.7577180892639688</v>
      </c>
    </row>
    <row r="52" spans="2:5" x14ac:dyDescent="0.25">
      <c r="B52" s="20">
        <f t="shared" si="3"/>
        <v>2.4600000000000017</v>
      </c>
      <c r="C52" s="6" t="str">
        <f t="shared" si="1"/>
        <v>E</v>
      </c>
      <c r="D52" s="25">
        <f t="shared" si="2"/>
        <v>0.96000000000000174</v>
      </c>
      <c r="E52">
        <f t="shared" si="4"/>
        <v>-1.6528753830188527</v>
      </c>
    </row>
    <row r="53" spans="2:5" x14ac:dyDescent="0.25">
      <c r="B53" s="20">
        <f t="shared" si="3"/>
        <v>2.5200000000000018</v>
      </c>
      <c r="C53" s="6" t="str">
        <f t="shared" si="1"/>
        <v>E</v>
      </c>
      <c r="D53" s="25">
        <f t="shared" si="2"/>
        <v>1.0200000000000018</v>
      </c>
      <c r="E53">
        <f t="shared" si="4"/>
        <v>-1.5542862353619649</v>
      </c>
    </row>
    <row r="54" spans="2:5" x14ac:dyDescent="0.25">
      <c r="B54" s="20">
        <f t="shared" si="3"/>
        <v>2.5800000000000018</v>
      </c>
      <c r="C54" s="6" t="str">
        <f t="shared" si="1"/>
        <v>E</v>
      </c>
      <c r="D54" s="25">
        <f t="shared" si="2"/>
        <v>1.0800000000000018</v>
      </c>
      <c r="E54">
        <f t="shared" si="4"/>
        <v>-1.4615776399448703</v>
      </c>
    </row>
    <row r="55" spans="2:5" x14ac:dyDescent="0.25">
      <c r="B55" s="20">
        <f t="shared" si="3"/>
        <v>2.6400000000000019</v>
      </c>
      <c r="C55" s="6" t="str">
        <f t="shared" si="1"/>
        <v>E</v>
      </c>
      <c r="D55" s="25">
        <f t="shared" si="2"/>
        <v>1.1400000000000019</v>
      </c>
      <c r="E55">
        <f t="shared" si="4"/>
        <v>-1.3743988391490407</v>
      </c>
    </row>
    <row r="56" spans="2:5" x14ac:dyDescent="0.25">
      <c r="B56" s="20">
        <f t="shared" si="3"/>
        <v>2.700000000000002</v>
      </c>
      <c r="C56" s="6" t="str">
        <f t="shared" si="1"/>
        <v>E</v>
      </c>
      <c r="D56" s="25">
        <f t="shared" si="2"/>
        <v>1.200000000000002</v>
      </c>
      <c r="E56">
        <f t="shared" si="4"/>
        <v>-1.2924199970146515</v>
      </c>
    </row>
    <row r="57" spans="2:5" x14ac:dyDescent="0.25">
      <c r="B57" s="20">
        <f t="shared" si="3"/>
        <v>2.760000000000002</v>
      </c>
      <c r="C57" s="6" t="str">
        <f t="shared" si="1"/>
        <v>E</v>
      </c>
      <c r="D57" s="25">
        <f t="shared" si="2"/>
        <v>1.260000000000002</v>
      </c>
      <c r="E57">
        <f t="shared" si="4"/>
        <v>-1.2153309513252712</v>
      </c>
    </row>
    <row r="58" spans="2:5" x14ac:dyDescent="0.25">
      <c r="B58" s="20">
        <f t="shared" si="3"/>
        <v>2.8200000000000021</v>
      </c>
      <c r="C58" s="6" t="str">
        <f t="shared" si="1"/>
        <v>E</v>
      </c>
      <c r="D58" s="25">
        <f t="shared" si="2"/>
        <v>1.3200000000000021</v>
      </c>
      <c r="E58">
        <f t="shared" si="4"/>
        <v>-1.1428400401270209</v>
      </c>
    </row>
    <row r="59" spans="2:5" x14ac:dyDescent="0.25">
      <c r="B59" s="20">
        <f t="shared" si="3"/>
        <v>2.8800000000000021</v>
      </c>
      <c r="C59" s="6" t="str">
        <f t="shared" si="1"/>
        <v>E</v>
      </c>
      <c r="D59" s="25">
        <f t="shared" si="2"/>
        <v>1.3800000000000021</v>
      </c>
      <c r="E59">
        <f t="shared" si="4"/>
        <v>-1.0746729982424108</v>
      </c>
    </row>
    <row r="60" spans="2:5" x14ac:dyDescent="0.25">
      <c r="B60" s="20">
        <f t="shared" si="3"/>
        <v>2.9400000000000022</v>
      </c>
      <c r="C60" s="6" t="str">
        <f t="shared" si="1"/>
        <v>E</v>
      </c>
      <c r="D60" s="25">
        <f t="shared" si="2"/>
        <v>1.4400000000000022</v>
      </c>
      <c r="E60">
        <f t="shared" si="4"/>
        <v>-1.0105719196038747</v>
      </c>
    </row>
    <row r="61" spans="2:5" x14ac:dyDescent="0.25">
      <c r="B61" s="20">
        <f t="shared" si="3"/>
        <v>3.0000000000000022</v>
      </c>
      <c r="C61" s="6" t="str">
        <f t="shared" si="1"/>
        <v>E</v>
      </c>
      <c r="D61" s="25">
        <f t="shared" si="2"/>
        <v>1.5000000000000022</v>
      </c>
      <c r="E61">
        <f t="shared" si="4"/>
        <v>-0.95029428148105277</v>
      </c>
    </row>
    <row r="62" spans="2:5" x14ac:dyDescent="0.25">
      <c r="B62" s="20">
        <f t="shared" si="3"/>
        <v>3.0600000000000023</v>
      </c>
      <c r="C62" s="6" t="str">
        <f t="shared" si="1"/>
        <v>E</v>
      </c>
      <c r="D62" s="25">
        <f t="shared" si="2"/>
        <v>1.5600000000000023</v>
      </c>
      <c r="E62">
        <f t="shared" si="4"/>
        <v>-0.89361202691004171</v>
      </c>
    </row>
    <row r="63" spans="2:5" x14ac:dyDescent="0.25">
      <c r="B63" s="20">
        <f t="shared" si="3"/>
        <v>3.1200000000000023</v>
      </c>
      <c r="C63" s="6" t="str">
        <f t="shared" si="1"/>
        <v>E</v>
      </c>
      <c r="D63" s="25">
        <f t="shared" si="2"/>
        <v>1.6200000000000023</v>
      </c>
      <c r="E63">
        <f t="shared" si="4"/>
        <v>-0.84031070185303913</v>
      </c>
    </row>
    <row r="64" spans="2:5" x14ac:dyDescent="0.25">
      <c r="B64" s="20">
        <f t="shared" si="3"/>
        <v>3.1800000000000024</v>
      </c>
      <c r="C64" s="6" t="str">
        <f t="shared" si="1"/>
        <v>E</v>
      </c>
      <c r="D64" s="25">
        <f t="shared" si="2"/>
        <v>1.6800000000000024</v>
      </c>
      <c r="E64">
        <f t="shared" si="4"/>
        <v>-0.79018864382387233</v>
      </c>
    </row>
    <row r="65" spans="2:5" x14ac:dyDescent="0.25">
      <c r="B65" s="20">
        <f t="shared" si="3"/>
        <v>3.2400000000000024</v>
      </c>
      <c r="C65" s="6" t="str">
        <f t="shared" si="1"/>
        <v>E</v>
      </c>
      <c r="D65" s="25">
        <f t="shared" si="2"/>
        <v>1.7400000000000024</v>
      </c>
      <c r="E65">
        <f t="shared" si="4"/>
        <v>-0.74305621890962248</v>
      </c>
    </row>
    <row r="66" spans="2:5" x14ac:dyDescent="0.25">
      <c r="B66" s="20">
        <f t="shared" si="3"/>
        <v>3.3000000000000025</v>
      </c>
      <c r="C66" s="6" t="str">
        <f t="shared" si="1"/>
        <v>E</v>
      </c>
      <c r="D66" s="25">
        <f t="shared" si="2"/>
        <v>1.8000000000000025</v>
      </c>
      <c r="E66">
        <f t="shared" si="4"/>
        <v>-0.69873510430166508</v>
      </c>
    </row>
    <row r="67" spans="2:5" x14ac:dyDescent="0.25">
      <c r="B67" s="20">
        <f t="shared" si="3"/>
        <v>3.3600000000000025</v>
      </c>
      <c r="C67" s="6" t="str">
        <f t="shared" si="1"/>
        <v>E</v>
      </c>
      <c r="D67" s="25">
        <f t="shared" si="2"/>
        <v>1.8600000000000025</v>
      </c>
      <c r="E67">
        <f t="shared" si="4"/>
        <v>-0.65705761362161763</v>
      </c>
    </row>
    <row r="68" spans="2:5" x14ac:dyDescent="0.25">
      <c r="B68" s="20">
        <f t="shared" si="3"/>
        <v>3.4200000000000026</v>
      </c>
      <c r="C68" s="6" t="str">
        <f t="shared" si="1"/>
        <v>E</v>
      </c>
      <c r="D68" s="25">
        <f t="shared" si="2"/>
        <v>1.9200000000000026</v>
      </c>
      <c r="E68">
        <f t="shared" si="4"/>
        <v>-0.61786606248960751</v>
      </c>
    </row>
    <row r="69" spans="2:5" x14ac:dyDescent="0.25">
      <c r="B69" s="20">
        <f t="shared" si="3"/>
        <v>3.4800000000000026</v>
      </c>
      <c r="C69" s="6" t="str">
        <f t="shared" si="1"/>
        <v>E</v>
      </c>
      <c r="D69" s="25">
        <f t="shared" si="2"/>
        <v>1.9800000000000026</v>
      </c>
      <c r="E69">
        <f t="shared" si="4"/>
        <v>-0.58101217193452426</v>
      </c>
    </row>
    <row r="70" spans="2:5" x14ac:dyDescent="0.25">
      <c r="B70" s="20">
        <f t="shared" si="3"/>
        <v>3.5400000000000027</v>
      </c>
      <c r="C70" s="6" t="str">
        <f t="shared" si="1"/>
        <v>E</v>
      </c>
      <c r="D70" s="25">
        <f t="shared" si="2"/>
        <v>2.0400000000000027</v>
      </c>
      <c r="E70">
        <f t="shared" si="4"/>
        <v>-0.54635650738909336</v>
      </c>
    </row>
    <row r="71" spans="2:5" x14ac:dyDescent="0.25">
      <c r="B71" s="20">
        <f t="shared" si="3"/>
        <v>3.6000000000000028</v>
      </c>
      <c r="C71" s="6" t="str">
        <f t="shared" si="1"/>
        <v>E</v>
      </c>
      <c r="D71" s="25">
        <f t="shared" si="2"/>
        <v>2.1000000000000028</v>
      </c>
      <c r="E71">
        <f t="shared" si="4"/>
        <v>-0.51376795114723983</v>
      </c>
    </row>
    <row r="72" spans="2:5" x14ac:dyDescent="0.25">
      <c r="B72" s="20">
        <f t="shared" si="3"/>
        <v>3.6600000000000028</v>
      </c>
      <c r="C72" s="6" t="str">
        <f t="shared" si="1"/>
        <v>E</v>
      </c>
      <c r="D72" s="25">
        <f t="shared" si="2"/>
        <v>2.1600000000000028</v>
      </c>
      <c r="E72">
        <f t="shared" si="4"/>
        <v>-0.4831232062878178</v>
      </c>
    </row>
    <row r="73" spans="2:5" x14ac:dyDescent="0.25">
      <c r="B73" s="20">
        <f t="shared" si="3"/>
        <v>3.7200000000000029</v>
      </c>
      <c r="C73" s="6" t="str">
        <f t="shared" si="1"/>
        <v>E</v>
      </c>
      <c r="D73" s="25">
        <f t="shared" si="2"/>
        <v>2.2200000000000029</v>
      </c>
      <c r="E73">
        <f t="shared" si="4"/>
        <v>-0.45430633018782712</v>
      </c>
    </row>
    <row r="74" spans="2:5" x14ac:dyDescent="0.25">
      <c r="B74" s="20">
        <f t="shared" si="3"/>
        <v>3.7800000000000029</v>
      </c>
      <c r="C74" s="6" t="str">
        <f t="shared" si="1"/>
        <v>E</v>
      </c>
      <c r="D74" s="25">
        <f t="shared" si="2"/>
        <v>2.2800000000000029</v>
      </c>
      <c r="E74">
        <f t="shared" si="4"/>
        <v>-0.42720829586019271</v>
      </c>
    </row>
    <row r="75" spans="2:5" x14ac:dyDescent="0.25">
      <c r="B75" s="20">
        <f t="shared" si="3"/>
        <v>3.840000000000003</v>
      </c>
      <c r="C75" s="6" t="str">
        <f t="shared" si="1"/>
        <v>E</v>
      </c>
      <c r="D75" s="25">
        <f t="shared" si="2"/>
        <v>2.340000000000003</v>
      </c>
      <c r="E75">
        <f t="shared" si="4"/>
        <v>-0.40172657945645351</v>
      </c>
    </row>
    <row r="76" spans="2:5" x14ac:dyDescent="0.25">
      <c r="B76" s="20">
        <f t="shared" si="3"/>
        <v>3.900000000000003</v>
      </c>
      <c r="C76" s="6" t="str">
        <f t="shared" si="1"/>
        <v>E</v>
      </c>
      <c r="D76" s="25">
        <f t="shared" si="2"/>
        <v>2.400000000000003</v>
      </c>
      <c r="E76">
        <f t="shared" ref="E76:E107" si="5">IF(C76="I",$B$7*(1-EXP(((-($B$3+(4*$B$8)))/10)*D76)),$B$7*(EXP(((-($B$3+($B$8/2)))/10)*D76)))</f>
        <v>-0.37776477237370071</v>
      </c>
    </row>
    <row r="77" spans="2:5" x14ac:dyDescent="0.25">
      <c r="B77" s="20">
        <f t="shared" si="3"/>
        <v>3.9600000000000031</v>
      </c>
      <c r="C77" s="6" t="str">
        <f t="shared" ref="C77:C111" si="6">IF(B77&lt;=$B$5,"I","E")</f>
        <v>E</v>
      </c>
      <c r="D77" s="25">
        <f t="shared" ref="D77:D111" si="7">IF(C77="I",B77,B77-$B$5)</f>
        <v>2.4600000000000031</v>
      </c>
      <c r="E77">
        <f t="shared" si="5"/>
        <v>-0.35523221649819431</v>
      </c>
    </row>
    <row r="78" spans="2:5" x14ac:dyDescent="0.25">
      <c r="B78" s="20">
        <f t="shared" ref="B78:B111" si="8">B77+($B$4/100)</f>
        <v>4.0200000000000031</v>
      </c>
      <c r="C78" s="6" t="str">
        <f t="shared" si="6"/>
        <v>E</v>
      </c>
      <c r="D78" s="25">
        <f t="shared" si="7"/>
        <v>2.5200000000000031</v>
      </c>
      <c r="E78">
        <f t="shared" si="5"/>
        <v>-0.3340436612056234</v>
      </c>
    </row>
    <row r="79" spans="2:5" x14ac:dyDescent="0.25">
      <c r="B79" s="20">
        <f t="shared" si="8"/>
        <v>4.0800000000000027</v>
      </c>
      <c r="C79" s="6" t="str">
        <f t="shared" si="6"/>
        <v>E</v>
      </c>
      <c r="D79" s="25">
        <f t="shared" si="7"/>
        <v>2.5800000000000027</v>
      </c>
      <c r="E79">
        <f t="shared" si="5"/>
        <v>-0.31411894082029185</v>
      </c>
    </row>
    <row r="80" spans="2:5" x14ac:dyDescent="0.25">
      <c r="B80" s="20">
        <f t="shared" si="8"/>
        <v>4.1400000000000023</v>
      </c>
      <c r="C80" s="6" t="str">
        <f t="shared" si="6"/>
        <v>E</v>
      </c>
      <c r="D80" s="25">
        <f t="shared" si="7"/>
        <v>2.6400000000000023</v>
      </c>
      <c r="E80">
        <f t="shared" si="5"/>
        <v>-0.29538267131291079</v>
      </c>
    </row>
    <row r="81" spans="2:5" x14ac:dyDescent="0.25">
      <c r="B81" s="20">
        <f t="shared" si="8"/>
        <v>4.200000000000002</v>
      </c>
      <c r="C81" s="6" t="str">
        <f t="shared" si="6"/>
        <v>E</v>
      </c>
      <c r="D81" s="25">
        <f t="shared" si="7"/>
        <v>2.700000000000002</v>
      </c>
      <c r="E81">
        <f t="shared" si="5"/>
        <v>-0.27776396508947715</v>
      </c>
    </row>
    <row r="82" spans="2:5" x14ac:dyDescent="0.25">
      <c r="B82" s="20">
        <f t="shared" si="8"/>
        <v>4.2600000000000016</v>
      </c>
      <c r="C82" s="6" t="str">
        <f t="shared" si="6"/>
        <v>E</v>
      </c>
      <c r="D82" s="25">
        <f t="shared" si="7"/>
        <v>2.7600000000000016</v>
      </c>
      <c r="E82">
        <f t="shared" si="5"/>
        <v>-0.26119616279215374</v>
      </c>
    </row>
    <row r="83" spans="2:5" x14ac:dyDescent="0.25">
      <c r="B83" s="20">
        <f t="shared" si="8"/>
        <v>4.3200000000000012</v>
      </c>
      <c r="C83" s="6" t="str">
        <f t="shared" si="6"/>
        <v>E</v>
      </c>
      <c r="D83" s="25">
        <f t="shared" si="7"/>
        <v>2.8200000000000012</v>
      </c>
      <c r="E83">
        <f t="shared" si="5"/>
        <v>-0.24561658109743734</v>
      </c>
    </row>
    <row r="84" spans="2:5" x14ac:dyDescent="0.25">
      <c r="B84" s="20">
        <f t="shared" si="8"/>
        <v>4.3800000000000008</v>
      </c>
      <c r="C84" s="6" t="str">
        <f t="shared" si="6"/>
        <v>E</v>
      </c>
      <c r="D84" s="25">
        <f t="shared" si="7"/>
        <v>2.8800000000000008</v>
      </c>
      <c r="E84">
        <f t="shared" si="5"/>
        <v>-0.23096627555742255</v>
      </c>
    </row>
    <row r="85" spans="2:5" x14ac:dyDescent="0.25">
      <c r="B85" s="20">
        <f t="shared" si="8"/>
        <v>4.4400000000000004</v>
      </c>
      <c r="C85" s="6" t="str">
        <f t="shared" si="6"/>
        <v>E</v>
      </c>
      <c r="D85" s="25">
        <f t="shared" si="7"/>
        <v>2.9400000000000004</v>
      </c>
      <c r="E85">
        <f t="shared" si="5"/>
        <v>-0.21718981758688696</v>
      </c>
    </row>
    <row r="86" spans="2:5" x14ac:dyDescent="0.25">
      <c r="B86" s="20">
        <f t="shared" si="8"/>
        <v>4.5</v>
      </c>
      <c r="C86" s="6" t="str">
        <f t="shared" si="6"/>
        <v>E</v>
      </c>
      <c r="D86" s="25">
        <f t="shared" si="7"/>
        <v>3</v>
      </c>
      <c r="E86">
        <f t="shared" si="5"/>
        <v>-0.2042350847524384</v>
      </c>
    </row>
    <row r="87" spans="2:5" x14ac:dyDescent="0.25">
      <c r="B87" s="20">
        <f t="shared" si="8"/>
        <v>4.5599999999999996</v>
      </c>
      <c r="C87" s="6" t="str">
        <f t="shared" si="6"/>
        <v>E</v>
      </c>
      <c r="D87" s="25">
        <f t="shared" si="7"/>
        <v>3.0599999999999996</v>
      </c>
      <c r="E87">
        <f t="shared" si="5"/>
        <v>-0.19205306357029739</v>
      </c>
    </row>
    <row r="88" spans="2:5" x14ac:dyDescent="0.25">
      <c r="B88" s="20">
        <f t="shared" si="8"/>
        <v>4.6199999999999992</v>
      </c>
      <c r="C88" s="6" t="str">
        <f t="shared" si="6"/>
        <v>E</v>
      </c>
      <c r="D88" s="25">
        <f t="shared" si="7"/>
        <v>3.1199999999999992</v>
      </c>
      <c r="E88">
        <f t="shared" si="5"/>
        <v>-0.18059766406661096</v>
      </c>
    </row>
    <row r="89" spans="2:5" x14ac:dyDescent="0.25">
      <c r="B89" s="20">
        <f t="shared" si="8"/>
        <v>4.6799999999999988</v>
      </c>
      <c r="C89" s="6" t="str">
        <f t="shared" si="6"/>
        <v>E</v>
      </c>
      <c r="D89" s="25">
        <f t="shared" si="7"/>
        <v>3.1799999999999988</v>
      </c>
      <c r="E89">
        <f t="shared" si="5"/>
        <v>-0.16982554539869746</v>
      </c>
    </row>
    <row r="90" spans="2:5" x14ac:dyDescent="0.25">
      <c r="B90" s="20">
        <f t="shared" si="8"/>
        <v>4.7399999999999984</v>
      </c>
      <c r="C90" s="6" t="str">
        <f t="shared" si="6"/>
        <v>E</v>
      </c>
      <c r="D90" s="25">
        <f t="shared" si="7"/>
        <v>3.2399999999999984</v>
      </c>
      <c r="E90">
        <f t="shared" si="5"/>
        <v>-0.15969595187747032</v>
      </c>
    </row>
    <row r="91" spans="2:5" x14ac:dyDescent="0.25">
      <c r="B91" s="20">
        <f t="shared" si="8"/>
        <v>4.799999999999998</v>
      </c>
      <c r="C91" s="6" t="str">
        <f t="shared" si="6"/>
        <v>E</v>
      </c>
      <c r="D91" s="25">
        <f t="shared" si="7"/>
        <v>3.299999999999998</v>
      </c>
      <c r="E91">
        <f t="shared" si="5"/>
        <v>-0.15017055877064131</v>
      </c>
    </row>
    <row r="92" spans="2:5" x14ac:dyDescent="0.25">
      <c r="B92" s="20">
        <f t="shared" si="8"/>
        <v>4.8599999999999977</v>
      </c>
      <c r="C92" s="6" t="str">
        <f t="shared" si="6"/>
        <v>E</v>
      </c>
      <c r="D92" s="25">
        <f t="shared" si="7"/>
        <v>3.3599999999999977</v>
      </c>
      <c r="E92">
        <f t="shared" si="5"/>
        <v>-0.1412133273033086</v>
      </c>
    </row>
    <row r="93" spans="2:5" x14ac:dyDescent="0.25">
      <c r="B93" s="20">
        <f t="shared" si="8"/>
        <v>4.9199999999999973</v>
      </c>
      <c r="C93" s="6" t="str">
        <f t="shared" si="6"/>
        <v>E</v>
      </c>
      <c r="D93" s="25">
        <f t="shared" si="7"/>
        <v>3.4199999999999973</v>
      </c>
      <c r="E93">
        <f t="shared" si="5"/>
        <v>-0.13279036830733237</v>
      </c>
    </row>
    <row r="94" spans="2:5" x14ac:dyDescent="0.25">
      <c r="B94" s="20">
        <f t="shared" si="8"/>
        <v>4.9799999999999969</v>
      </c>
      <c r="C94" s="6" t="str">
        <f t="shared" si="6"/>
        <v>E</v>
      </c>
      <c r="D94" s="25">
        <f t="shared" si="7"/>
        <v>3.4799999999999969</v>
      </c>
      <c r="E94">
        <f t="shared" si="5"/>
        <v>-0.12486981400362371</v>
      </c>
    </row>
    <row r="95" spans="2:5" x14ac:dyDescent="0.25">
      <c r="B95" s="20">
        <f t="shared" si="8"/>
        <v>5.0399999999999965</v>
      </c>
      <c r="C95" s="6" t="str">
        <f t="shared" si="6"/>
        <v>E</v>
      </c>
      <c r="D95" s="25">
        <f t="shared" si="7"/>
        <v>3.5399999999999965</v>
      </c>
      <c r="E95">
        <f t="shared" si="5"/>
        <v>-0.11742169743224216</v>
      </c>
    </row>
    <row r="96" spans="2:5" x14ac:dyDescent="0.25">
      <c r="B96" s="20">
        <f t="shared" si="8"/>
        <v>5.0999999999999961</v>
      </c>
      <c r="C96" s="6" t="str">
        <f t="shared" si="6"/>
        <v>E</v>
      </c>
      <c r="D96" s="25">
        <f t="shared" si="7"/>
        <v>3.5999999999999961</v>
      </c>
      <c r="E96">
        <f t="shared" si="5"/>
        <v>-0.11041783907413291</v>
      </c>
    </row>
    <row r="97" spans="2:5" x14ac:dyDescent="0.25">
      <c r="B97" s="20">
        <f t="shared" si="8"/>
        <v>5.1599999999999957</v>
      </c>
      <c r="C97" s="6" t="str">
        <f t="shared" si="6"/>
        <v>E</v>
      </c>
      <c r="D97" s="25">
        <f t="shared" si="7"/>
        <v>3.6599999999999957</v>
      </c>
      <c r="E97">
        <f t="shared" si="5"/>
        <v>-0.1038317402355431</v>
      </c>
    </row>
    <row r="98" spans="2:5" x14ac:dyDescent="0.25">
      <c r="B98" s="20">
        <f t="shared" si="8"/>
        <v>5.2199999999999953</v>
      </c>
      <c r="C98" s="6" t="str">
        <f t="shared" si="6"/>
        <v>E</v>
      </c>
      <c r="D98" s="25">
        <f t="shared" si="7"/>
        <v>3.7199999999999953</v>
      </c>
      <c r="E98">
        <f t="shared" si="5"/>
        <v>-9.7638482791744141E-2</v>
      </c>
    </row>
    <row r="99" spans="2:5" x14ac:dyDescent="0.25">
      <c r="B99" s="20">
        <f t="shared" si="8"/>
        <v>5.2799999999999949</v>
      </c>
      <c r="C99" s="6" t="str">
        <f t="shared" si="6"/>
        <v>E</v>
      </c>
      <c r="D99" s="25">
        <f t="shared" si="7"/>
        <v>3.7799999999999949</v>
      </c>
      <c r="E99">
        <f t="shared" si="5"/>
        <v>-9.1814634910745166E-2</v>
      </c>
    </row>
    <row r="100" spans="2:5" x14ac:dyDescent="0.25">
      <c r="B100" s="20">
        <f t="shared" si="8"/>
        <v>5.3399999999999945</v>
      </c>
      <c r="C100" s="6" t="str">
        <f t="shared" si="6"/>
        <v>E</v>
      </c>
      <c r="D100" s="25">
        <f t="shared" si="7"/>
        <v>3.8399999999999945</v>
      </c>
      <c r="E100">
        <f t="shared" si="5"/>
        <v>-8.6338162400309421E-2</v>
      </c>
    </row>
    <row r="101" spans="2:5" x14ac:dyDescent="0.25">
      <c r="B101" s="20">
        <f t="shared" si="8"/>
        <v>5.3999999999999941</v>
      </c>
      <c r="C101" s="6" t="str">
        <f t="shared" si="6"/>
        <v>E</v>
      </c>
      <c r="D101" s="25">
        <f t="shared" si="7"/>
        <v>3.8999999999999941</v>
      </c>
      <c r="E101">
        <f t="shared" si="5"/>
        <v>-8.1188345342860166E-2</v>
      </c>
    </row>
    <row r="102" spans="2:5" x14ac:dyDescent="0.25">
      <c r="B102" s="20">
        <f t="shared" si="8"/>
        <v>5.4599999999999937</v>
      </c>
      <c r="C102" s="6" t="str">
        <f t="shared" si="6"/>
        <v>E</v>
      </c>
      <c r="D102" s="25">
        <f t="shared" si="7"/>
        <v>3.9599999999999937</v>
      </c>
      <c r="E102">
        <f t="shared" si="5"/>
        <v>-7.6345699702868655E-2</v>
      </c>
    </row>
    <row r="103" spans="2:5" x14ac:dyDescent="0.25">
      <c r="B103" s="20">
        <f t="shared" si="8"/>
        <v>5.5199999999999934</v>
      </c>
      <c r="C103" s="6" t="str">
        <f t="shared" si="6"/>
        <v>E</v>
      </c>
      <c r="D103" s="25">
        <f t="shared" si="7"/>
        <v>4.0199999999999934</v>
      </c>
      <c r="E103">
        <f t="shared" si="5"/>
        <v>-7.1791903610130381E-2</v>
      </c>
    </row>
    <row r="104" spans="2:5" x14ac:dyDescent="0.25">
      <c r="B104" s="20">
        <f t="shared" si="8"/>
        <v>5.579999999999993</v>
      </c>
      <c r="C104" s="6" t="str">
        <f t="shared" si="6"/>
        <v>E</v>
      </c>
      <c r="D104" s="25">
        <f t="shared" si="7"/>
        <v>4.079999999999993</v>
      </c>
      <c r="E104">
        <f t="shared" si="5"/>
        <v>-6.750972804002725E-2</v>
      </c>
    </row>
    <row r="105" spans="2:5" x14ac:dyDescent="0.25">
      <c r="B105" s="20">
        <f t="shared" si="8"/>
        <v>5.6399999999999926</v>
      </c>
      <c r="C105" s="6" t="str">
        <f t="shared" si="6"/>
        <v>E</v>
      </c>
      <c r="D105" s="25">
        <f t="shared" si="7"/>
        <v>4.1399999999999926</v>
      </c>
      <c r="E105">
        <f t="shared" si="5"/>
        <v>-6.3482971628507356E-2</v>
      </c>
    </row>
    <row r="106" spans="2:5" x14ac:dyDescent="0.25">
      <c r="B106" s="20">
        <f t="shared" si="8"/>
        <v>5.6999999999999922</v>
      </c>
      <c r="C106" s="6" t="str">
        <f t="shared" si="6"/>
        <v>E</v>
      </c>
      <c r="D106" s="25">
        <f t="shared" si="7"/>
        <v>4.1999999999999922</v>
      </c>
      <c r="E106">
        <f t="shared" si="5"/>
        <v>-5.9696399375159477E-2</v>
      </c>
    </row>
    <row r="107" spans="2:5" x14ac:dyDescent="0.25">
      <c r="B107" s="20">
        <f t="shared" si="8"/>
        <v>5.7599999999999918</v>
      </c>
      <c r="C107" s="6" t="str">
        <f t="shared" si="6"/>
        <v>E</v>
      </c>
      <c r="D107" s="25">
        <f t="shared" si="7"/>
        <v>4.2599999999999918</v>
      </c>
      <c r="E107">
        <f t="shared" si="5"/>
        <v>-5.613568500246862E-2</v>
      </c>
    </row>
    <row r="108" spans="2:5" x14ac:dyDescent="0.25">
      <c r="B108" s="20">
        <f t="shared" si="8"/>
        <v>5.8199999999999914</v>
      </c>
      <c r="C108" s="6" t="str">
        <f t="shared" si="6"/>
        <v>E</v>
      </c>
      <c r="D108" s="25">
        <f t="shared" si="7"/>
        <v>4.3199999999999914</v>
      </c>
      <c r="E108">
        <f t="shared" ref="E108:E111" si="9">IF(C108="I",$B$7*(1-EXP(((-($B$3+(4*$B$8)))/10)*D108)),$B$7*(EXP(((-($B$3+($B$8/2)))/10)*D108)))</f>
        <v>-5.2787356753172053E-2</v>
      </c>
    </row>
    <row r="109" spans="2:5" x14ac:dyDescent="0.25">
      <c r="B109" s="20">
        <f t="shared" si="8"/>
        <v>5.879999999999991</v>
      </c>
      <c r="C109" s="6" t="str">
        <f t="shared" si="6"/>
        <v>E</v>
      </c>
      <c r="D109" s="25">
        <f t="shared" si="7"/>
        <v>4.379999999999991</v>
      </c>
      <c r="E109">
        <f t="shared" si="9"/>
        <v>-4.9638746420643476E-2</v>
      </c>
    </row>
    <row r="110" spans="2:5" x14ac:dyDescent="0.25">
      <c r="B110" s="20">
        <f t="shared" si="8"/>
        <v>5.9399999999999906</v>
      </c>
      <c r="C110" s="6" t="str">
        <f t="shared" si="6"/>
        <v>E</v>
      </c>
      <c r="D110" s="25">
        <f t="shared" si="7"/>
        <v>4.4399999999999906</v>
      </c>
      <c r="E110">
        <f t="shared" si="9"/>
        <v>-4.667794141946463E-2</v>
      </c>
    </row>
    <row r="111" spans="2:5" x14ac:dyDescent="0.25">
      <c r="B111" s="20">
        <f t="shared" si="8"/>
        <v>5.9999999999999902</v>
      </c>
      <c r="C111" s="6" t="str">
        <f t="shared" si="6"/>
        <v>E</v>
      </c>
      <c r="D111" s="25">
        <f t="shared" si="7"/>
        <v>4.4999999999999902</v>
      </c>
      <c r="E111">
        <f t="shared" si="9"/>
        <v>-4.3893739714846114E-2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05"/>
  <sheetViews>
    <sheetView workbookViewId="0">
      <selection activeCell="V43" sqref="V43"/>
    </sheetView>
  </sheetViews>
  <sheetFormatPr defaultRowHeight="15" x14ac:dyDescent="0.25"/>
  <cols>
    <col min="4" max="4" width="8.28515625" bestFit="1" customWidth="1"/>
    <col min="5" max="5" width="32.42578125" bestFit="1" customWidth="1"/>
  </cols>
  <sheetData>
    <row r="5" spans="4:5" x14ac:dyDescent="0.25">
      <c r="D5" s="38" t="s">
        <v>2</v>
      </c>
      <c r="E5" s="38" t="s">
        <v>92</v>
      </c>
    </row>
    <row r="6" spans="4:5" x14ac:dyDescent="0.25">
      <c r="D6" s="38">
        <v>0.01</v>
      </c>
      <c r="E6" s="38">
        <f>30/(D6^2)</f>
        <v>300000</v>
      </c>
    </row>
    <row r="7" spans="4:5" x14ac:dyDescent="0.25">
      <c r="D7" s="38">
        <v>0.02</v>
      </c>
      <c r="E7" s="38">
        <f t="shared" ref="E7:E70" si="0">30/(D7^2)</f>
        <v>75000</v>
      </c>
    </row>
    <row r="8" spans="4:5" x14ac:dyDescent="0.25">
      <c r="D8" s="38">
        <v>0.03</v>
      </c>
      <c r="E8" s="38">
        <f t="shared" si="0"/>
        <v>33333.333333333336</v>
      </c>
    </row>
    <row r="9" spans="4:5" x14ac:dyDescent="0.25">
      <c r="D9" s="38">
        <v>0.04</v>
      </c>
      <c r="E9" s="38">
        <f t="shared" si="0"/>
        <v>18750</v>
      </c>
    </row>
    <row r="10" spans="4:5" x14ac:dyDescent="0.25">
      <c r="D10" s="38">
        <v>0.05</v>
      </c>
      <c r="E10" s="38">
        <f t="shared" si="0"/>
        <v>11999.999999999998</v>
      </c>
    </row>
    <row r="11" spans="4:5" x14ac:dyDescent="0.25">
      <c r="D11" s="38">
        <v>0.06</v>
      </c>
      <c r="E11" s="38">
        <f t="shared" si="0"/>
        <v>8333.3333333333339</v>
      </c>
    </row>
    <row r="12" spans="4:5" x14ac:dyDescent="0.25">
      <c r="D12" s="38">
        <v>7.0000000000000007E-2</v>
      </c>
      <c r="E12" s="38">
        <f t="shared" si="0"/>
        <v>6122.4489795918362</v>
      </c>
    </row>
    <row r="13" spans="4:5" x14ac:dyDescent="0.25">
      <c r="D13" s="38">
        <v>0.08</v>
      </c>
      <c r="E13" s="38">
        <f t="shared" si="0"/>
        <v>4687.5</v>
      </c>
    </row>
    <row r="14" spans="4:5" x14ac:dyDescent="0.25">
      <c r="D14" s="38">
        <v>0.09</v>
      </c>
      <c r="E14" s="38">
        <f t="shared" si="0"/>
        <v>3703.7037037037039</v>
      </c>
    </row>
    <row r="15" spans="4:5" x14ac:dyDescent="0.25">
      <c r="D15" s="38">
        <v>0.1</v>
      </c>
      <c r="E15" s="38">
        <f t="shared" si="0"/>
        <v>2999.9999999999995</v>
      </c>
    </row>
    <row r="16" spans="4:5" x14ac:dyDescent="0.25">
      <c r="D16" s="38">
        <v>0.11</v>
      </c>
      <c r="E16" s="38">
        <f t="shared" si="0"/>
        <v>2479.3388429752067</v>
      </c>
    </row>
    <row r="17" spans="4:5" x14ac:dyDescent="0.25">
      <c r="D17" s="38">
        <v>0.12</v>
      </c>
      <c r="E17" s="38">
        <f t="shared" si="0"/>
        <v>2083.3333333333335</v>
      </c>
    </row>
    <row r="18" spans="4:5" x14ac:dyDescent="0.25">
      <c r="D18" s="38">
        <v>0.13</v>
      </c>
      <c r="E18" s="38">
        <f t="shared" si="0"/>
        <v>1775.1479289940826</v>
      </c>
    </row>
    <row r="19" spans="4:5" x14ac:dyDescent="0.25">
      <c r="D19" s="38">
        <v>0.14000000000000001</v>
      </c>
      <c r="E19" s="38">
        <f t="shared" si="0"/>
        <v>1530.612244897959</v>
      </c>
    </row>
    <row r="20" spans="4:5" x14ac:dyDescent="0.25">
      <c r="D20" s="38">
        <v>0.15</v>
      </c>
      <c r="E20" s="38">
        <f t="shared" si="0"/>
        <v>1333.3333333333335</v>
      </c>
    </row>
    <row r="21" spans="4:5" x14ac:dyDescent="0.25">
      <c r="D21" s="38">
        <v>0.16</v>
      </c>
      <c r="E21" s="38">
        <f t="shared" si="0"/>
        <v>1171.875</v>
      </c>
    </row>
    <row r="22" spans="4:5" x14ac:dyDescent="0.25">
      <c r="D22" s="38">
        <v>0.17</v>
      </c>
      <c r="E22" s="38">
        <f t="shared" si="0"/>
        <v>1038.062283737024</v>
      </c>
    </row>
    <row r="23" spans="4:5" x14ac:dyDescent="0.25">
      <c r="D23" s="38">
        <v>0.18</v>
      </c>
      <c r="E23" s="38">
        <f t="shared" si="0"/>
        <v>925.92592592592598</v>
      </c>
    </row>
    <row r="24" spans="4:5" x14ac:dyDescent="0.25">
      <c r="D24" s="38">
        <v>0.19</v>
      </c>
      <c r="E24" s="38">
        <f t="shared" si="0"/>
        <v>831.02493074792244</v>
      </c>
    </row>
    <row r="25" spans="4:5" x14ac:dyDescent="0.25">
      <c r="D25" s="38">
        <v>0.2</v>
      </c>
      <c r="E25" s="38">
        <f t="shared" si="0"/>
        <v>749.99999999999989</v>
      </c>
    </row>
    <row r="26" spans="4:5" x14ac:dyDescent="0.25">
      <c r="D26" s="38">
        <v>0.21</v>
      </c>
      <c r="E26" s="38">
        <f t="shared" si="0"/>
        <v>680.27210884353747</v>
      </c>
    </row>
    <row r="27" spans="4:5" x14ac:dyDescent="0.25">
      <c r="D27" s="38">
        <v>0.22</v>
      </c>
      <c r="E27" s="38">
        <f t="shared" si="0"/>
        <v>619.83471074380168</v>
      </c>
    </row>
    <row r="28" spans="4:5" x14ac:dyDescent="0.25">
      <c r="D28" s="38">
        <v>0.23</v>
      </c>
      <c r="E28" s="38">
        <f t="shared" si="0"/>
        <v>567.10775047258971</v>
      </c>
    </row>
    <row r="29" spans="4:5" x14ac:dyDescent="0.25">
      <c r="D29" s="38">
        <v>0.24</v>
      </c>
      <c r="E29" s="38">
        <f t="shared" si="0"/>
        <v>520.83333333333337</v>
      </c>
    </row>
    <row r="30" spans="4:5" x14ac:dyDescent="0.25">
      <c r="D30" s="38">
        <v>0.25</v>
      </c>
      <c r="E30" s="38">
        <f t="shared" si="0"/>
        <v>480</v>
      </c>
    </row>
    <row r="31" spans="4:5" x14ac:dyDescent="0.25">
      <c r="D31" s="38">
        <v>0.26</v>
      </c>
      <c r="E31" s="38">
        <f t="shared" si="0"/>
        <v>443.78698224852064</v>
      </c>
    </row>
    <row r="32" spans="4:5" x14ac:dyDescent="0.25">
      <c r="D32" s="38">
        <v>0.27</v>
      </c>
      <c r="E32" s="38">
        <f t="shared" si="0"/>
        <v>411.52263374485591</v>
      </c>
    </row>
    <row r="33" spans="4:5" x14ac:dyDescent="0.25">
      <c r="D33" s="38">
        <v>0.28000000000000003</v>
      </c>
      <c r="E33" s="38">
        <f t="shared" si="0"/>
        <v>382.65306122448976</v>
      </c>
    </row>
    <row r="34" spans="4:5" x14ac:dyDescent="0.25">
      <c r="D34" s="38">
        <v>0.28999999999999998</v>
      </c>
      <c r="E34" s="38">
        <f t="shared" si="0"/>
        <v>356.71819262782407</v>
      </c>
    </row>
    <row r="35" spans="4:5" x14ac:dyDescent="0.25">
      <c r="D35" s="38">
        <v>0.3</v>
      </c>
      <c r="E35" s="38">
        <f t="shared" si="0"/>
        <v>333.33333333333337</v>
      </c>
    </row>
    <row r="36" spans="4:5" x14ac:dyDescent="0.25">
      <c r="D36" s="38">
        <v>0.31</v>
      </c>
      <c r="E36" s="38">
        <f t="shared" si="0"/>
        <v>312.17481789802287</v>
      </c>
    </row>
    <row r="37" spans="4:5" x14ac:dyDescent="0.25">
      <c r="D37" s="38">
        <v>0.32</v>
      </c>
      <c r="E37" s="38">
        <f t="shared" si="0"/>
        <v>292.96875</v>
      </c>
    </row>
    <row r="38" spans="4:5" x14ac:dyDescent="0.25">
      <c r="D38" s="38">
        <v>0.33</v>
      </c>
      <c r="E38" s="38">
        <f t="shared" si="0"/>
        <v>275.48209366391183</v>
      </c>
    </row>
    <row r="39" spans="4:5" x14ac:dyDescent="0.25">
      <c r="D39" s="38">
        <v>0.34</v>
      </c>
      <c r="E39" s="38">
        <f t="shared" si="0"/>
        <v>259.515570934256</v>
      </c>
    </row>
    <row r="40" spans="4:5" x14ac:dyDescent="0.25">
      <c r="D40" s="38">
        <v>0.35</v>
      </c>
      <c r="E40" s="38">
        <f t="shared" si="0"/>
        <v>244.89795918367349</v>
      </c>
    </row>
    <row r="41" spans="4:5" x14ac:dyDescent="0.25">
      <c r="D41" s="38">
        <v>0.36</v>
      </c>
      <c r="E41" s="38">
        <f t="shared" si="0"/>
        <v>231.4814814814815</v>
      </c>
    </row>
    <row r="42" spans="4:5" x14ac:dyDescent="0.25">
      <c r="D42" s="38">
        <v>0.37</v>
      </c>
      <c r="E42" s="38">
        <f t="shared" si="0"/>
        <v>219.13805697589481</v>
      </c>
    </row>
    <row r="43" spans="4:5" x14ac:dyDescent="0.25">
      <c r="D43" s="38">
        <v>0.38</v>
      </c>
      <c r="E43" s="38">
        <f t="shared" si="0"/>
        <v>207.75623268698061</v>
      </c>
    </row>
    <row r="44" spans="4:5" x14ac:dyDescent="0.25">
      <c r="D44" s="38">
        <v>0.39</v>
      </c>
      <c r="E44" s="38">
        <f t="shared" si="0"/>
        <v>197.23865877712029</v>
      </c>
    </row>
    <row r="45" spans="4:5" x14ac:dyDescent="0.25">
      <c r="D45" s="38">
        <v>0.4</v>
      </c>
      <c r="E45" s="38">
        <f t="shared" si="0"/>
        <v>187.49999999999997</v>
      </c>
    </row>
    <row r="46" spans="4:5" x14ac:dyDescent="0.25">
      <c r="D46" s="38">
        <v>0.41</v>
      </c>
      <c r="E46" s="38">
        <f t="shared" si="0"/>
        <v>178.46519928613924</v>
      </c>
    </row>
    <row r="47" spans="4:5" x14ac:dyDescent="0.25">
      <c r="D47" s="38">
        <v>0.42</v>
      </c>
      <c r="E47" s="38">
        <f t="shared" si="0"/>
        <v>170.06802721088437</v>
      </c>
    </row>
    <row r="48" spans="4:5" x14ac:dyDescent="0.25">
      <c r="D48" s="38">
        <v>0.43</v>
      </c>
      <c r="E48" s="38">
        <f t="shared" si="0"/>
        <v>162.24986479177934</v>
      </c>
    </row>
    <row r="49" spans="4:5" x14ac:dyDescent="0.25">
      <c r="D49" s="38">
        <v>0.44</v>
      </c>
      <c r="E49" s="38">
        <f t="shared" si="0"/>
        <v>154.95867768595042</v>
      </c>
    </row>
    <row r="50" spans="4:5" x14ac:dyDescent="0.25">
      <c r="D50" s="38">
        <v>0.45</v>
      </c>
      <c r="E50" s="38">
        <f t="shared" si="0"/>
        <v>148.14814814814815</v>
      </c>
    </row>
    <row r="51" spans="4:5" x14ac:dyDescent="0.25">
      <c r="D51" s="38">
        <v>0.46</v>
      </c>
      <c r="E51" s="38">
        <f t="shared" si="0"/>
        <v>141.77693761814743</v>
      </c>
    </row>
    <row r="52" spans="4:5" x14ac:dyDescent="0.25">
      <c r="D52" s="38">
        <v>0.47</v>
      </c>
      <c r="E52" s="38">
        <f t="shared" si="0"/>
        <v>135.80805794477141</v>
      </c>
    </row>
    <row r="53" spans="4:5" x14ac:dyDescent="0.25">
      <c r="D53" s="38">
        <v>0.48</v>
      </c>
      <c r="E53" s="38">
        <f t="shared" si="0"/>
        <v>130.20833333333334</v>
      </c>
    </row>
    <row r="54" spans="4:5" x14ac:dyDescent="0.25">
      <c r="D54" s="38">
        <v>0.49</v>
      </c>
      <c r="E54" s="38">
        <f t="shared" si="0"/>
        <v>124.94793835901709</v>
      </c>
    </row>
    <row r="55" spans="4:5" x14ac:dyDescent="0.25">
      <c r="D55" s="38">
        <v>0.5</v>
      </c>
      <c r="E55" s="38">
        <f t="shared" si="0"/>
        <v>120</v>
      </c>
    </row>
    <row r="56" spans="4:5" x14ac:dyDescent="0.25">
      <c r="D56" s="38">
        <v>0.51</v>
      </c>
      <c r="E56" s="38">
        <f t="shared" si="0"/>
        <v>115.34025374855825</v>
      </c>
    </row>
    <row r="57" spans="4:5" x14ac:dyDescent="0.25">
      <c r="D57" s="38">
        <v>0.52</v>
      </c>
      <c r="E57" s="38">
        <f t="shared" si="0"/>
        <v>110.94674556213016</v>
      </c>
    </row>
    <row r="58" spans="4:5" x14ac:dyDescent="0.25">
      <c r="D58" s="38">
        <v>0.53</v>
      </c>
      <c r="E58" s="38">
        <f t="shared" si="0"/>
        <v>106.79957280170878</v>
      </c>
    </row>
    <row r="59" spans="4:5" x14ac:dyDescent="0.25">
      <c r="D59" s="38">
        <v>0.54</v>
      </c>
      <c r="E59" s="38">
        <f t="shared" si="0"/>
        <v>102.88065843621398</v>
      </c>
    </row>
    <row r="60" spans="4:5" x14ac:dyDescent="0.25">
      <c r="D60" s="38">
        <v>0.55000000000000004</v>
      </c>
      <c r="E60" s="38">
        <f t="shared" si="0"/>
        <v>99.173553719008254</v>
      </c>
    </row>
    <row r="61" spans="4:5" x14ac:dyDescent="0.25">
      <c r="D61" s="38">
        <v>0.56000000000000005</v>
      </c>
      <c r="E61" s="38">
        <f t="shared" si="0"/>
        <v>95.66326530612244</v>
      </c>
    </row>
    <row r="62" spans="4:5" x14ac:dyDescent="0.25">
      <c r="D62" s="38">
        <v>0.56999999999999995</v>
      </c>
      <c r="E62" s="38">
        <f t="shared" si="0"/>
        <v>92.336103416435833</v>
      </c>
    </row>
    <row r="63" spans="4:5" x14ac:dyDescent="0.25">
      <c r="D63" s="38">
        <v>0.57999999999999996</v>
      </c>
      <c r="E63" s="38">
        <f t="shared" si="0"/>
        <v>89.179548156956017</v>
      </c>
    </row>
    <row r="64" spans="4:5" x14ac:dyDescent="0.25">
      <c r="D64" s="38">
        <v>0.59</v>
      </c>
      <c r="E64" s="38">
        <f t="shared" si="0"/>
        <v>86.182131571387544</v>
      </c>
    </row>
    <row r="65" spans="4:5" x14ac:dyDescent="0.25">
      <c r="D65" s="38">
        <v>0.6</v>
      </c>
      <c r="E65" s="38">
        <f t="shared" si="0"/>
        <v>83.333333333333343</v>
      </c>
    </row>
    <row r="66" spans="4:5" x14ac:dyDescent="0.25">
      <c r="D66" s="38">
        <v>0.61</v>
      </c>
      <c r="E66" s="38">
        <f t="shared" si="0"/>
        <v>80.623488309594194</v>
      </c>
    </row>
    <row r="67" spans="4:5" x14ac:dyDescent="0.25">
      <c r="D67" s="38">
        <v>0.62</v>
      </c>
      <c r="E67" s="38">
        <f t="shared" si="0"/>
        <v>78.043704474505716</v>
      </c>
    </row>
    <row r="68" spans="4:5" x14ac:dyDescent="0.25">
      <c r="D68" s="38">
        <v>0.63</v>
      </c>
      <c r="E68" s="38">
        <f t="shared" si="0"/>
        <v>75.585789871504147</v>
      </c>
    </row>
    <row r="69" spans="4:5" x14ac:dyDescent="0.25">
      <c r="D69" s="38">
        <v>0.64</v>
      </c>
      <c r="E69" s="38">
        <f t="shared" si="0"/>
        <v>73.2421875</v>
      </c>
    </row>
    <row r="70" spans="4:5" x14ac:dyDescent="0.25">
      <c r="D70" s="38">
        <v>0.65</v>
      </c>
      <c r="E70" s="38">
        <f t="shared" si="0"/>
        <v>71.0059171597633</v>
      </c>
    </row>
    <row r="71" spans="4:5" x14ac:dyDescent="0.25">
      <c r="D71" s="38">
        <v>0.66</v>
      </c>
      <c r="E71" s="38">
        <f t="shared" ref="E71:E105" si="1">30/(D71^2)</f>
        <v>68.870523415977956</v>
      </c>
    </row>
    <row r="72" spans="4:5" x14ac:dyDescent="0.25">
      <c r="D72" s="38">
        <v>0.67</v>
      </c>
      <c r="E72" s="38">
        <f t="shared" si="1"/>
        <v>66.830028959679211</v>
      </c>
    </row>
    <row r="73" spans="4:5" x14ac:dyDescent="0.25">
      <c r="D73" s="38">
        <v>0.68</v>
      </c>
      <c r="E73" s="38">
        <f t="shared" si="1"/>
        <v>64.878892733564001</v>
      </c>
    </row>
    <row r="74" spans="4:5" x14ac:dyDescent="0.25">
      <c r="D74" s="38">
        <v>0.69</v>
      </c>
      <c r="E74" s="38">
        <f t="shared" si="1"/>
        <v>63.011972274732209</v>
      </c>
    </row>
    <row r="75" spans="4:5" x14ac:dyDescent="0.25">
      <c r="D75" s="38">
        <v>0.7</v>
      </c>
      <c r="E75" s="38">
        <f t="shared" si="1"/>
        <v>61.224489795918373</v>
      </c>
    </row>
    <row r="76" spans="4:5" x14ac:dyDescent="0.25">
      <c r="D76" s="38">
        <v>0.71</v>
      </c>
      <c r="E76" s="38">
        <f t="shared" si="1"/>
        <v>59.512001586986713</v>
      </c>
    </row>
    <row r="77" spans="4:5" x14ac:dyDescent="0.25">
      <c r="D77" s="38">
        <v>0.72</v>
      </c>
      <c r="E77" s="38">
        <f t="shared" si="1"/>
        <v>57.870370370370374</v>
      </c>
    </row>
    <row r="78" spans="4:5" x14ac:dyDescent="0.25">
      <c r="D78" s="38">
        <v>0.73</v>
      </c>
      <c r="E78" s="38">
        <f t="shared" si="1"/>
        <v>56.29574028898481</v>
      </c>
    </row>
    <row r="79" spans="4:5" x14ac:dyDescent="0.25">
      <c r="D79" s="38">
        <v>0.74</v>
      </c>
      <c r="E79" s="38">
        <f t="shared" si="1"/>
        <v>54.784514243973703</v>
      </c>
    </row>
    <row r="80" spans="4:5" x14ac:dyDescent="0.25">
      <c r="D80" s="38">
        <v>0.75</v>
      </c>
      <c r="E80" s="38">
        <f t="shared" si="1"/>
        <v>53.333333333333336</v>
      </c>
    </row>
    <row r="81" spans="4:5" x14ac:dyDescent="0.25">
      <c r="D81" s="38">
        <v>0.76</v>
      </c>
      <c r="E81" s="38">
        <f t="shared" si="1"/>
        <v>51.939058171745152</v>
      </c>
    </row>
    <row r="82" spans="4:5" x14ac:dyDescent="0.25">
      <c r="D82" s="38">
        <v>0.77</v>
      </c>
      <c r="E82" s="38">
        <f t="shared" si="1"/>
        <v>50.598751897453198</v>
      </c>
    </row>
    <row r="83" spans="4:5" x14ac:dyDescent="0.25">
      <c r="D83" s="38">
        <v>0.78</v>
      </c>
      <c r="E83" s="38">
        <f t="shared" si="1"/>
        <v>49.309664694280073</v>
      </c>
    </row>
    <row r="84" spans="4:5" x14ac:dyDescent="0.25">
      <c r="D84" s="38">
        <v>0.79</v>
      </c>
      <c r="E84" s="38">
        <f t="shared" si="1"/>
        <v>48.069219676333915</v>
      </c>
    </row>
    <row r="85" spans="4:5" x14ac:dyDescent="0.25">
      <c r="D85" s="38">
        <v>0.8</v>
      </c>
      <c r="E85" s="38">
        <f t="shared" si="1"/>
        <v>46.874999999999993</v>
      </c>
    </row>
    <row r="86" spans="4:5" x14ac:dyDescent="0.25">
      <c r="D86" s="38">
        <v>0.81</v>
      </c>
      <c r="E86" s="38">
        <f t="shared" si="1"/>
        <v>45.724737082761763</v>
      </c>
    </row>
    <row r="87" spans="4:5" x14ac:dyDescent="0.25">
      <c r="D87" s="38">
        <v>0.82</v>
      </c>
      <c r="E87" s="38">
        <f t="shared" si="1"/>
        <v>44.61629982153481</v>
      </c>
    </row>
    <row r="88" spans="4:5" x14ac:dyDescent="0.25">
      <c r="D88" s="38">
        <v>0.83</v>
      </c>
      <c r="E88" s="38">
        <f t="shared" si="1"/>
        <v>43.547684714762667</v>
      </c>
    </row>
    <row r="89" spans="4:5" x14ac:dyDescent="0.25">
      <c r="D89" s="38">
        <v>0.84</v>
      </c>
      <c r="E89" s="38">
        <f t="shared" si="1"/>
        <v>42.517006802721092</v>
      </c>
    </row>
    <row r="90" spans="4:5" x14ac:dyDescent="0.25">
      <c r="D90" s="38">
        <v>0.85</v>
      </c>
      <c r="E90" s="38">
        <f t="shared" si="1"/>
        <v>41.522491349480973</v>
      </c>
    </row>
    <row r="91" spans="4:5" x14ac:dyDescent="0.25">
      <c r="D91" s="38">
        <v>0.86</v>
      </c>
      <c r="E91" s="38">
        <f t="shared" si="1"/>
        <v>40.562466197944836</v>
      </c>
    </row>
    <row r="92" spans="4:5" x14ac:dyDescent="0.25">
      <c r="D92" s="38">
        <v>0.87</v>
      </c>
      <c r="E92" s="38">
        <f t="shared" si="1"/>
        <v>39.635354736424887</v>
      </c>
    </row>
    <row r="93" spans="4:5" x14ac:dyDescent="0.25">
      <c r="D93" s="38">
        <v>0.88</v>
      </c>
      <c r="E93" s="38">
        <f t="shared" si="1"/>
        <v>38.739669421487605</v>
      </c>
    </row>
    <row r="94" spans="4:5" x14ac:dyDescent="0.25">
      <c r="D94" s="38">
        <v>0.89</v>
      </c>
      <c r="E94" s="38">
        <f t="shared" si="1"/>
        <v>37.874005807347558</v>
      </c>
    </row>
    <row r="95" spans="4:5" x14ac:dyDescent="0.25">
      <c r="D95" s="38">
        <v>0.9</v>
      </c>
      <c r="E95" s="38">
        <f t="shared" si="1"/>
        <v>37.037037037037038</v>
      </c>
    </row>
    <row r="96" spans="4:5" x14ac:dyDescent="0.25">
      <c r="D96" s="38">
        <v>0.91</v>
      </c>
      <c r="E96" s="38">
        <f t="shared" si="1"/>
        <v>36.22750875498128</v>
      </c>
    </row>
    <row r="97" spans="4:5" x14ac:dyDescent="0.25">
      <c r="D97" s="38">
        <v>0.92</v>
      </c>
      <c r="E97" s="38">
        <f t="shared" si="1"/>
        <v>35.444234404536857</v>
      </c>
    </row>
    <row r="98" spans="4:5" x14ac:dyDescent="0.25">
      <c r="D98" s="38">
        <v>0.93</v>
      </c>
      <c r="E98" s="38">
        <f t="shared" si="1"/>
        <v>34.686090877558094</v>
      </c>
    </row>
    <row r="99" spans="4:5" x14ac:dyDescent="0.25">
      <c r="D99" s="38">
        <v>0.94</v>
      </c>
      <c r="E99" s="38">
        <f t="shared" si="1"/>
        <v>33.952014486192851</v>
      </c>
    </row>
    <row r="100" spans="4:5" x14ac:dyDescent="0.25">
      <c r="D100" s="38">
        <v>0.95</v>
      </c>
      <c r="E100" s="38">
        <f t="shared" si="1"/>
        <v>33.2409972299169</v>
      </c>
    </row>
    <row r="101" spans="4:5" x14ac:dyDescent="0.25">
      <c r="D101" s="38">
        <v>0.96</v>
      </c>
      <c r="E101" s="38">
        <f t="shared" si="1"/>
        <v>32.552083333333336</v>
      </c>
    </row>
    <row r="102" spans="4:5" x14ac:dyDescent="0.25">
      <c r="D102" s="38">
        <v>0.97</v>
      </c>
      <c r="E102" s="38">
        <f t="shared" si="1"/>
        <v>31.884366032522056</v>
      </c>
    </row>
    <row r="103" spans="4:5" x14ac:dyDescent="0.25">
      <c r="D103" s="38">
        <v>0.98</v>
      </c>
      <c r="E103" s="38">
        <f t="shared" si="1"/>
        <v>31.236984589754272</v>
      </c>
    </row>
    <row r="104" spans="4:5" x14ac:dyDescent="0.25">
      <c r="D104" s="38">
        <v>0.99</v>
      </c>
      <c r="E104" s="38">
        <f t="shared" si="1"/>
        <v>30.609121518212429</v>
      </c>
    </row>
    <row r="105" spans="4:5" x14ac:dyDescent="0.25">
      <c r="D105" s="38">
        <v>1</v>
      </c>
      <c r="E105" s="38">
        <f t="shared" si="1"/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83"/>
  <sheetViews>
    <sheetView topLeftCell="B3" workbookViewId="0">
      <selection activeCell="F33" sqref="F33"/>
    </sheetView>
  </sheetViews>
  <sheetFormatPr defaultRowHeight="15" x14ac:dyDescent="0.25"/>
  <cols>
    <col min="1" max="1" width="14.140625" customWidth="1"/>
    <col min="2" max="2" width="9.7109375" bestFit="1" customWidth="1"/>
  </cols>
  <sheetData>
    <row r="2" spans="1:3" x14ac:dyDescent="0.25">
      <c r="A2" t="s">
        <v>69</v>
      </c>
      <c r="B2" s="37">
        <v>42282</v>
      </c>
    </row>
    <row r="4" spans="1:3" x14ac:dyDescent="0.25">
      <c r="A4" t="s">
        <v>66</v>
      </c>
      <c r="B4" t="s">
        <v>67</v>
      </c>
      <c r="C4" t="s">
        <v>68</v>
      </c>
    </row>
    <row r="5" spans="1:3" x14ac:dyDescent="0.25">
      <c r="A5">
        <v>0</v>
      </c>
      <c r="B5">
        <v>1.23377</v>
      </c>
      <c r="C5">
        <v>0</v>
      </c>
    </row>
    <row r="6" spans="1:3" x14ac:dyDescent="0.25">
      <c r="A6">
        <v>1</v>
      </c>
      <c r="B6">
        <v>1.2344200000000001</v>
      </c>
      <c r="C6">
        <v>-0.1</v>
      </c>
    </row>
    <row r="7" spans="1:3" x14ac:dyDescent="0.25">
      <c r="A7">
        <v>2</v>
      </c>
      <c r="B7">
        <v>1.2352099999999999</v>
      </c>
      <c r="C7">
        <v>-0.2</v>
      </c>
    </row>
    <row r="8" spans="1:3" x14ac:dyDescent="0.25">
      <c r="A8">
        <v>3</v>
      </c>
      <c r="B8">
        <v>1.2359100000000001</v>
      </c>
      <c r="C8">
        <v>-0.3</v>
      </c>
    </row>
    <row r="9" spans="1:3" x14ac:dyDescent="0.25">
      <c r="A9">
        <v>4</v>
      </c>
      <c r="B9">
        <v>1.23671</v>
      </c>
      <c r="C9">
        <v>-0.4</v>
      </c>
    </row>
    <row r="10" spans="1:3" x14ac:dyDescent="0.25">
      <c r="A10">
        <v>5</v>
      </c>
      <c r="B10">
        <v>1.23746</v>
      </c>
      <c r="C10">
        <v>-0.5</v>
      </c>
    </row>
    <row r="11" spans="1:3" x14ac:dyDescent="0.25">
      <c r="A11">
        <v>6</v>
      </c>
      <c r="B11">
        <v>1.2382200000000001</v>
      </c>
      <c r="C11">
        <v>-0.6</v>
      </c>
    </row>
    <row r="12" spans="1:3" x14ac:dyDescent="0.25">
      <c r="A12">
        <v>7</v>
      </c>
      <c r="B12">
        <v>1.23898</v>
      </c>
      <c r="C12">
        <v>-0.7</v>
      </c>
    </row>
    <row r="13" spans="1:3" x14ac:dyDescent="0.25">
      <c r="A13">
        <v>8</v>
      </c>
      <c r="B13">
        <v>1.2397400000000001</v>
      </c>
      <c r="C13">
        <v>-0.8</v>
      </c>
    </row>
    <row r="14" spans="1:3" x14ac:dyDescent="0.25">
      <c r="A14">
        <v>9</v>
      </c>
      <c r="B14">
        <v>1.2404999999999999</v>
      </c>
      <c r="C14">
        <v>-0.9</v>
      </c>
    </row>
    <row r="15" spans="1:3" x14ac:dyDescent="0.25">
      <c r="A15">
        <v>10</v>
      </c>
      <c r="B15">
        <v>1.24126</v>
      </c>
      <c r="C15">
        <v>-1</v>
      </c>
    </row>
    <row r="16" spans="1:3" x14ac:dyDescent="0.25">
      <c r="A16">
        <v>11</v>
      </c>
      <c r="B16">
        <v>1.24203</v>
      </c>
      <c r="C16">
        <v>-1.1000000000000001</v>
      </c>
    </row>
    <row r="17" spans="1:3" x14ac:dyDescent="0.25">
      <c r="A17">
        <v>12</v>
      </c>
      <c r="B17">
        <v>1.2427999999999999</v>
      </c>
      <c r="C17">
        <v>-1.2</v>
      </c>
    </row>
    <row r="18" spans="1:3" x14ac:dyDescent="0.25">
      <c r="A18">
        <v>13</v>
      </c>
      <c r="B18">
        <v>1.2435799999999999</v>
      </c>
      <c r="C18">
        <v>-1.3</v>
      </c>
    </row>
    <row r="19" spans="1:3" x14ac:dyDescent="0.25">
      <c r="A19">
        <v>14</v>
      </c>
      <c r="B19">
        <v>1.2443500000000001</v>
      </c>
      <c r="C19">
        <v>-1.4</v>
      </c>
    </row>
    <row r="20" spans="1:3" x14ac:dyDescent="0.25">
      <c r="A20">
        <v>15</v>
      </c>
      <c r="B20">
        <v>1.2451300000000001</v>
      </c>
      <c r="C20">
        <v>-1.5</v>
      </c>
    </row>
    <row r="21" spans="1:3" x14ac:dyDescent="0.25">
      <c r="A21">
        <v>16</v>
      </c>
      <c r="B21">
        <v>1.2459199999999999</v>
      </c>
      <c r="C21">
        <v>-1.6</v>
      </c>
    </row>
    <row r="22" spans="1:3" x14ac:dyDescent="0.25">
      <c r="A22">
        <v>17</v>
      </c>
      <c r="B22">
        <v>1.2466999999999999</v>
      </c>
      <c r="C22">
        <v>-1.7</v>
      </c>
    </row>
    <row r="23" spans="1:3" x14ac:dyDescent="0.25">
      <c r="A23">
        <v>18</v>
      </c>
      <c r="B23">
        <v>1.24749</v>
      </c>
      <c r="C23">
        <v>-1.8</v>
      </c>
    </row>
    <row r="24" spans="1:3" x14ac:dyDescent="0.25">
      <c r="A24">
        <v>19</v>
      </c>
      <c r="B24">
        <v>1.2482800000000001</v>
      </c>
      <c r="C24">
        <v>-1.9</v>
      </c>
    </row>
    <row r="25" spans="1:3" x14ac:dyDescent="0.25">
      <c r="A25">
        <v>20</v>
      </c>
      <c r="B25">
        <v>1.2490699999999999</v>
      </c>
      <c r="C25">
        <v>-2</v>
      </c>
    </row>
    <row r="26" spans="1:3" x14ac:dyDescent="0.25">
      <c r="A26">
        <v>21</v>
      </c>
      <c r="B26">
        <v>1.24987</v>
      </c>
      <c r="C26">
        <v>-2.1</v>
      </c>
    </row>
    <row r="27" spans="1:3" x14ac:dyDescent="0.25">
      <c r="A27">
        <v>22</v>
      </c>
      <c r="B27">
        <v>1.2506699999999999</v>
      </c>
      <c r="C27">
        <v>-2.2000000000000002</v>
      </c>
    </row>
    <row r="28" spans="1:3" x14ac:dyDescent="0.25">
      <c r="A28">
        <v>23</v>
      </c>
      <c r="B28">
        <v>1.2514700000000001</v>
      </c>
      <c r="C28">
        <v>-2.2999999999999998</v>
      </c>
    </row>
    <row r="29" spans="1:3" x14ac:dyDescent="0.25">
      <c r="A29">
        <v>24</v>
      </c>
      <c r="B29">
        <v>1.25227</v>
      </c>
      <c r="C29">
        <v>-2.4</v>
      </c>
    </row>
    <row r="30" spans="1:3" x14ac:dyDescent="0.25">
      <c r="A30">
        <v>25</v>
      </c>
      <c r="B30">
        <v>1.25308</v>
      </c>
      <c r="C30">
        <v>-2.5</v>
      </c>
    </row>
    <row r="31" spans="1:3" x14ac:dyDescent="0.25">
      <c r="A31">
        <v>26</v>
      </c>
      <c r="B31">
        <v>1.2538899999999999</v>
      </c>
      <c r="C31">
        <v>-2.6</v>
      </c>
    </row>
    <row r="32" spans="1:3" x14ac:dyDescent="0.25">
      <c r="A32">
        <v>27</v>
      </c>
      <c r="B32">
        <v>1.2546999999999999</v>
      </c>
      <c r="C32">
        <v>-2.7</v>
      </c>
    </row>
    <row r="33" spans="1:3" x14ac:dyDescent="0.25">
      <c r="A33">
        <v>28</v>
      </c>
      <c r="B33">
        <v>1.25552</v>
      </c>
      <c r="C33">
        <v>-2.8</v>
      </c>
    </row>
    <row r="34" spans="1:3" x14ac:dyDescent="0.25">
      <c r="A34">
        <v>29</v>
      </c>
      <c r="B34">
        <v>1.25634</v>
      </c>
      <c r="C34">
        <v>-2.9</v>
      </c>
    </row>
    <row r="35" spans="1:3" x14ac:dyDescent="0.25">
      <c r="A35">
        <v>30</v>
      </c>
      <c r="B35">
        <v>1.2571600000000001</v>
      </c>
      <c r="C35">
        <v>-3</v>
      </c>
    </row>
    <row r="36" spans="1:3" x14ac:dyDescent="0.25">
      <c r="A36">
        <v>31</v>
      </c>
      <c r="B36">
        <v>1.2579800000000001</v>
      </c>
      <c r="C36">
        <v>-3.1</v>
      </c>
    </row>
    <row r="37" spans="1:3" x14ac:dyDescent="0.25">
      <c r="A37">
        <v>32</v>
      </c>
      <c r="B37">
        <v>1.25881</v>
      </c>
      <c r="C37">
        <v>-3.2</v>
      </c>
    </row>
    <row r="38" spans="1:3" x14ac:dyDescent="0.25">
      <c r="A38">
        <v>33</v>
      </c>
      <c r="B38">
        <v>1.2596400000000001</v>
      </c>
      <c r="C38">
        <v>-3.3</v>
      </c>
    </row>
    <row r="39" spans="1:3" x14ac:dyDescent="0.25">
      <c r="A39">
        <v>34</v>
      </c>
      <c r="B39">
        <v>1.26048</v>
      </c>
      <c r="C39">
        <v>-3.4</v>
      </c>
    </row>
    <row r="40" spans="1:3" x14ac:dyDescent="0.25">
      <c r="A40">
        <v>35</v>
      </c>
      <c r="B40">
        <v>1.2613099999999999</v>
      </c>
      <c r="C40">
        <v>-3.5</v>
      </c>
    </row>
    <row r="41" spans="1:3" x14ac:dyDescent="0.25">
      <c r="A41">
        <v>36</v>
      </c>
      <c r="B41">
        <v>1.2621500000000001</v>
      </c>
      <c r="C41">
        <v>-3.6</v>
      </c>
    </row>
    <row r="42" spans="1:3" x14ac:dyDescent="0.25">
      <c r="A42">
        <v>37</v>
      </c>
      <c r="B42">
        <v>1.2629900000000001</v>
      </c>
      <c r="C42">
        <v>-3.7</v>
      </c>
    </row>
    <row r="43" spans="1:3" x14ac:dyDescent="0.25">
      <c r="A43">
        <v>38</v>
      </c>
      <c r="B43">
        <v>1.2638400000000001</v>
      </c>
      <c r="C43">
        <v>-3.8</v>
      </c>
    </row>
    <row r="44" spans="1:3" x14ac:dyDescent="0.25">
      <c r="A44">
        <v>39</v>
      </c>
      <c r="B44">
        <v>1.2646900000000001</v>
      </c>
      <c r="C44">
        <v>-3.9</v>
      </c>
    </row>
    <row r="45" spans="1:3" x14ac:dyDescent="0.25">
      <c r="A45">
        <v>40</v>
      </c>
      <c r="B45">
        <v>1.2655400000000001</v>
      </c>
      <c r="C45">
        <v>-4</v>
      </c>
    </row>
    <row r="46" spans="1:3" x14ac:dyDescent="0.25">
      <c r="A46">
        <v>41</v>
      </c>
      <c r="B46">
        <v>1.2663899999999999</v>
      </c>
      <c r="C46">
        <v>-4.0999999999999996</v>
      </c>
    </row>
    <row r="47" spans="1:3" x14ac:dyDescent="0.25">
      <c r="A47">
        <v>42</v>
      </c>
      <c r="B47">
        <v>1.26725</v>
      </c>
      <c r="C47">
        <v>-4.2</v>
      </c>
    </row>
    <row r="48" spans="1:3" x14ac:dyDescent="0.25">
      <c r="A48">
        <v>43</v>
      </c>
      <c r="B48">
        <v>1.2681100000000001</v>
      </c>
      <c r="C48">
        <v>-4.3</v>
      </c>
    </row>
    <row r="49" spans="1:3" x14ac:dyDescent="0.25">
      <c r="A49">
        <v>44</v>
      </c>
      <c r="B49">
        <v>1.26898</v>
      </c>
      <c r="C49">
        <v>-4.4000000000000004</v>
      </c>
    </row>
    <row r="50" spans="1:3" x14ac:dyDescent="0.25">
      <c r="A50">
        <v>45</v>
      </c>
      <c r="B50">
        <v>1.2698499999999999</v>
      </c>
      <c r="C50">
        <v>-4.5</v>
      </c>
    </row>
    <row r="51" spans="1:3" x14ac:dyDescent="0.25">
      <c r="A51">
        <v>46</v>
      </c>
      <c r="B51">
        <v>1.2707200000000001</v>
      </c>
      <c r="C51">
        <v>-4.5999999999999996</v>
      </c>
    </row>
    <row r="52" spans="1:3" x14ac:dyDescent="0.25">
      <c r="A52">
        <v>47</v>
      </c>
      <c r="B52">
        <v>1.27159</v>
      </c>
      <c r="C52">
        <v>-4.7</v>
      </c>
    </row>
    <row r="53" spans="1:3" x14ac:dyDescent="0.25">
      <c r="A53">
        <v>48</v>
      </c>
      <c r="B53">
        <v>1.27247</v>
      </c>
      <c r="C53">
        <v>-4.8</v>
      </c>
    </row>
    <row r="54" spans="1:3" x14ac:dyDescent="0.25">
      <c r="A54">
        <v>49</v>
      </c>
      <c r="B54">
        <v>1.27335</v>
      </c>
      <c r="C54">
        <v>-4.9000000000000004</v>
      </c>
    </row>
    <row r="55" spans="1:3" x14ac:dyDescent="0.25">
      <c r="A55">
        <v>50</v>
      </c>
      <c r="B55">
        <v>1.27423</v>
      </c>
      <c r="C55">
        <v>-5</v>
      </c>
    </row>
    <row r="56" spans="1:3" x14ac:dyDescent="0.25">
      <c r="A56">
        <v>51</v>
      </c>
      <c r="B56">
        <v>1.27512</v>
      </c>
      <c r="C56">
        <v>-5.0999999999999996</v>
      </c>
    </row>
    <row r="57" spans="1:3" x14ac:dyDescent="0.25">
      <c r="A57">
        <v>52</v>
      </c>
      <c r="B57">
        <v>1.2760100000000001</v>
      </c>
      <c r="C57">
        <v>-5.2</v>
      </c>
    </row>
    <row r="58" spans="1:3" x14ac:dyDescent="0.25">
      <c r="A58">
        <v>53</v>
      </c>
      <c r="B58">
        <v>1.2768999999999999</v>
      </c>
      <c r="C58">
        <v>-5.3</v>
      </c>
    </row>
    <row r="59" spans="1:3" x14ac:dyDescent="0.25">
      <c r="A59">
        <v>54</v>
      </c>
      <c r="B59">
        <v>1.27779</v>
      </c>
      <c r="C59">
        <v>-5.4</v>
      </c>
    </row>
    <row r="60" spans="1:3" x14ac:dyDescent="0.25">
      <c r="A60">
        <v>55</v>
      </c>
      <c r="B60">
        <v>1.2786900000000001</v>
      </c>
      <c r="C60">
        <v>-5.5</v>
      </c>
    </row>
    <row r="61" spans="1:3" x14ac:dyDescent="0.25">
      <c r="A61">
        <v>56</v>
      </c>
      <c r="B61">
        <v>1.2796000000000001</v>
      </c>
      <c r="C61">
        <v>-5.6</v>
      </c>
    </row>
    <row r="62" spans="1:3" x14ac:dyDescent="0.25">
      <c r="A62">
        <v>57</v>
      </c>
      <c r="B62">
        <v>1.2805</v>
      </c>
      <c r="C62">
        <v>-5.7</v>
      </c>
    </row>
    <row r="63" spans="1:3" x14ac:dyDescent="0.25">
      <c r="A63">
        <v>58</v>
      </c>
      <c r="B63">
        <v>1.2814099999999999</v>
      </c>
      <c r="C63">
        <v>-5.8</v>
      </c>
    </row>
    <row r="64" spans="1:3" x14ac:dyDescent="0.25">
      <c r="A64">
        <v>59</v>
      </c>
      <c r="B64">
        <v>1.28233</v>
      </c>
      <c r="C64">
        <v>-5.9</v>
      </c>
    </row>
    <row r="65" spans="1:3" x14ac:dyDescent="0.25">
      <c r="A65">
        <v>60</v>
      </c>
      <c r="B65">
        <v>1.2832399999999999</v>
      </c>
      <c r="C65">
        <v>-6</v>
      </c>
    </row>
    <row r="66" spans="1:3" x14ac:dyDescent="0.25">
      <c r="A66">
        <v>61</v>
      </c>
      <c r="B66">
        <v>1.28416</v>
      </c>
      <c r="C66">
        <v>-6.1</v>
      </c>
    </row>
    <row r="67" spans="1:3" x14ac:dyDescent="0.25">
      <c r="A67">
        <v>62</v>
      </c>
      <c r="B67">
        <v>1.2850900000000001</v>
      </c>
      <c r="C67">
        <v>-6.2</v>
      </c>
    </row>
    <row r="68" spans="1:3" x14ac:dyDescent="0.25">
      <c r="A68">
        <v>63</v>
      </c>
      <c r="B68">
        <v>1.2860100000000001</v>
      </c>
      <c r="C68">
        <v>-6.3</v>
      </c>
    </row>
    <row r="69" spans="1:3" x14ac:dyDescent="0.25">
      <c r="A69">
        <v>64</v>
      </c>
      <c r="B69">
        <v>1.28694</v>
      </c>
      <c r="C69">
        <v>-6.4</v>
      </c>
    </row>
    <row r="70" spans="1:3" x14ac:dyDescent="0.25">
      <c r="A70">
        <v>65</v>
      </c>
      <c r="B70">
        <v>1.2878799999999999</v>
      </c>
      <c r="C70">
        <v>-6.5</v>
      </c>
    </row>
    <row r="71" spans="1:3" x14ac:dyDescent="0.25">
      <c r="A71">
        <v>66</v>
      </c>
      <c r="B71">
        <v>1.28881</v>
      </c>
      <c r="C71">
        <v>-6.6</v>
      </c>
    </row>
    <row r="72" spans="1:3" x14ac:dyDescent="0.25">
      <c r="A72">
        <v>67</v>
      </c>
      <c r="B72">
        <v>1.28975</v>
      </c>
      <c r="C72">
        <v>-6.7</v>
      </c>
    </row>
    <row r="73" spans="1:3" x14ac:dyDescent="0.25">
      <c r="A73">
        <v>68</v>
      </c>
      <c r="B73">
        <v>1.2907</v>
      </c>
      <c r="C73">
        <v>-6.8</v>
      </c>
    </row>
    <row r="74" spans="1:3" x14ac:dyDescent="0.25">
      <c r="A74">
        <v>69</v>
      </c>
      <c r="B74">
        <v>1.29165</v>
      </c>
      <c r="C74">
        <v>-6.9</v>
      </c>
    </row>
    <row r="75" spans="1:3" x14ac:dyDescent="0.25">
      <c r="A75">
        <v>70</v>
      </c>
      <c r="B75">
        <v>1.2926</v>
      </c>
      <c r="C75">
        <v>-7</v>
      </c>
    </row>
    <row r="76" spans="1:3" x14ac:dyDescent="0.25">
      <c r="A76">
        <v>71</v>
      </c>
      <c r="B76">
        <v>1.29355</v>
      </c>
      <c r="C76">
        <v>-7.1</v>
      </c>
    </row>
    <row r="77" spans="1:3" x14ac:dyDescent="0.25">
      <c r="A77">
        <v>72</v>
      </c>
      <c r="B77">
        <v>1.29451</v>
      </c>
      <c r="C77">
        <v>-7.2</v>
      </c>
    </row>
    <row r="78" spans="1:3" x14ac:dyDescent="0.25">
      <c r="A78">
        <v>73</v>
      </c>
      <c r="B78">
        <v>1.2954699999999999</v>
      </c>
      <c r="C78">
        <v>-7.3</v>
      </c>
    </row>
    <row r="79" spans="1:3" x14ac:dyDescent="0.25">
      <c r="A79">
        <v>74</v>
      </c>
      <c r="B79">
        <v>1.29644</v>
      </c>
      <c r="C79">
        <v>-7.4</v>
      </c>
    </row>
    <row r="80" spans="1:3" x14ac:dyDescent="0.25">
      <c r="A80">
        <v>75</v>
      </c>
      <c r="B80">
        <v>1.29741</v>
      </c>
      <c r="C80">
        <v>-7.5</v>
      </c>
    </row>
    <row r="81" spans="1:3" x14ac:dyDescent="0.25">
      <c r="A81">
        <v>76</v>
      </c>
      <c r="B81">
        <v>1.2983800000000001</v>
      </c>
      <c r="C81">
        <v>-7.6</v>
      </c>
    </row>
    <row r="82" spans="1:3" x14ac:dyDescent="0.25">
      <c r="A82">
        <v>77</v>
      </c>
      <c r="B82">
        <v>1.2993600000000001</v>
      </c>
      <c r="C82">
        <v>-7.7</v>
      </c>
    </row>
    <row r="83" spans="1:3" x14ac:dyDescent="0.25">
      <c r="A83">
        <v>78</v>
      </c>
      <c r="B83">
        <v>1.3003400000000001</v>
      </c>
      <c r="C83">
        <v>-7.8</v>
      </c>
    </row>
    <row r="84" spans="1:3" x14ac:dyDescent="0.25">
      <c r="A84">
        <v>79</v>
      </c>
      <c r="B84">
        <v>1.30132</v>
      </c>
      <c r="C84">
        <v>-7.9</v>
      </c>
    </row>
    <row r="85" spans="1:3" x14ac:dyDescent="0.25">
      <c r="A85">
        <v>80</v>
      </c>
      <c r="B85">
        <v>1.3023100000000001</v>
      </c>
      <c r="C85">
        <v>-8</v>
      </c>
    </row>
    <row r="86" spans="1:3" x14ac:dyDescent="0.25">
      <c r="A86">
        <v>81</v>
      </c>
      <c r="B86">
        <v>1.3032999999999999</v>
      </c>
      <c r="C86">
        <v>-8.1</v>
      </c>
    </row>
    <row r="87" spans="1:3" x14ac:dyDescent="0.25">
      <c r="A87">
        <v>82</v>
      </c>
      <c r="B87">
        <v>1.3043</v>
      </c>
      <c r="C87">
        <v>-8.1999999999999993</v>
      </c>
    </row>
    <row r="88" spans="1:3" x14ac:dyDescent="0.25">
      <c r="A88">
        <v>83</v>
      </c>
      <c r="B88">
        <v>1.3052900000000001</v>
      </c>
      <c r="C88">
        <v>-8.3000000000000007</v>
      </c>
    </row>
    <row r="89" spans="1:3" x14ac:dyDescent="0.25">
      <c r="A89">
        <v>84</v>
      </c>
      <c r="B89">
        <v>1.3063</v>
      </c>
      <c r="C89">
        <v>-8.4</v>
      </c>
    </row>
    <row r="90" spans="1:3" x14ac:dyDescent="0.25">
      <c r="A90">
        <v>85</v>
      </c>
      <c r="B90">
        <v>1.3072999999999999</v>
      </c>
      <c r="C90">
        <v>-8.5</v>
      </c>
    </row>
    <row r="91" spans="1:3" x14ac:dyDescent="0.25">
      <c r="A91">
        <v>86</v>
      </c>
      <c r="B91">
        <v>1.3083800000000001</v>
      </c>
      <c r="C91">
        <v>-8.6</v>
      </c>
    </row>
    <row r="92" spans="1:3" x14ac:dyDescent="0.25">
      <c r="A92">
        <v>87</v>
      </c>
      <c r="B92">
        <v>1.3093399999999999</v>
      </c>
      <c r="C92">
        <v>-8.6999999999999993</v>
      </c>
    </row>
    <row r="93" spans="1:3" x14ac:dyDescent="0.25">
      <c r="A93">
        <v>88</v>
      </c>
      <c r="B93">
        <v>1.3104100000000001</v>
      </c>
      <c r="C93">
        <v>-8.8000000000000007</v>
      </c>
    </row>
    <row r="94" spans="1:3" x14ac:dyDescent="0.25">
      <c r="A94">
        <v>89</v>
      </c>
      <c r="B94">
        <v>1.31138</v>
      </c>
      <c r="C94">
        <v>-8.9</v>
      </c>
    </row>
    <row r="95" spans="1:3" x14ac:dyDescent="0.25">
      <c r="A95">
        <v>90</v>
      </c>
      <c r="B95">
        <v>1.31246</v>
      </c>
      <c r="C95">
        <v>-9</v>
      </c>
    </row>
    <row r="96" spans="1:3" x14ac:dyDescent="0.25">
      <c r="A96">
        <v>91</v>
      </c>
      <c r="B96">
        <v>1.3134399999999999</v>
      </c>
      <c r="C96">
        <v>-9.1</v>
      </c>
    </row>
    <row r="97" spans="1:3" x14ac:dyDescent="0.25">
      <c r="A97">
        <v>92</v>
      </c>
      <c r="B97">
        <v>1.31453</v>
      </c>
      <c r="C97">
        <v>-9.1999999999999993</v>
      </c>
    </row>
    <row r="98" spans="1:3" x14ac:dyDescent="0.25">
      <c r="A98">
        <v>93</v>
      </c>
      <c r="B98">
        <v>1.3155699999999999</v>
      </c>
      <c r="C98">
        <v>-9.3000000000000007</v>
      </c>
    </row>
    <row r="99" spans="1:3" x14ac:dyDescent="0.25">
      <c r="A99">
        <v>94</v>
      </c>
      <c r="B99">
        <v>1.3166100000000001</v>
      </c>
      <c r="C99">
        <v>-9.4</v>
      </c>
    </row>
    <row r="100" spans="1:3" x14ac:dyDescent="0.25">
      <c r="A100">
        <v>95</v>
      </c>
      <c r="B100">
        <v>1.3176600000000001</v>
      </c>
      <c r="C100">
        <v>-9.5</v>
      </c>
    </row>
    <row r="101" spans="1:3" x14ac:dyDescent="0.25">
      <c r="A101">
        <v>96</v>
      </c>
      <c r="B101">
        <v>1.31871</v>
      </c>
      <c r="C101">
        <v>-9.6</v>
      </c>
    </row>
    <row r="102" spans="1:3" x14ac:dyDescent="0.25">
      <c r="A102">
        <v>97</v>
      </c>
      <c r="B102">
        <v>1.3197700000000001</v>
      </c>
      <c r="C102">
        <v>-9.6999999999999993</v>
      </c>
    </row>
    <row r="103" spans="1:3" x14ac:dyDescent="0.25">
      <c r="A103">
        <v>98</v>
      </c>
      <c r="B103">
        <v>1.3208299999999999</v>
      </c>
      <c r="C103">
        <v>-9.8000000000000007</v>
      </c>
    </row>
    <row r="104" spans="1:3" x14ac:dyDescent="0.25">
      <c r="A104">
        <v>99</v>
      </c>
      <c r="B104">
        <v>1.32189</v>
      </c>
      <c r="C104">
        <v>-9.9</v>
      </c>
    </row>
    <row r="105" spans="1:3" x14ac:dyDescent="0.25">
      <c r="A105">
        <v>100</v>
      </c>
      <c r="B105">
        <v>1.3229599999999999</v>
      </c>
      <c r="C105">
        <v>-10</v>
      </c>
    </row>
    <row r="106" spans="1:3" x14ac:dyDescent="0.25">
      <c r="A106">
        <v>101</v>
      </c>
      <c r="B106">
        <v>1.32403</v>
      </c>
      <c r="C106">
        <v>-10.1</v>
      </c>
    </row>
    <row r="107" spans="1:3" x14ac:dyDescent="0.25">
      <c r="A107">
        <v>102</v>
      </c>
      <c r="B107">
        <v>1.32511</v>
      </c>
      <c r="C107">
        <v>-10.199999999999999</v>
      </c>
    </row>
    <row r="108" spans="1:3" x14ac:dyDescent="0.25">
      <c r="A108">
        <v>103</v>
      </c>
      <c r="B108">
        <v>1.32619</v>
      </c>
      <c r="C108">
        <v>-10.3</v>
      </c>
    </row>
    <row r="109" spans="1:3" x14ac:dyDescent="0.25">
      <c r="A109">
        <v>104</v>
      </c>
      <c r="B109">
        <v>1.3272699999999999</v>
      </c>
      <c r="C109">
        <v>-10.4</v>
      </c>
    </row>
    <row r="110" spans="1:3" x14ac:dyDescent="0.25">
      <c r="A110">
        <v>105</v>
      </c>
      <c r="B110">
        <v>1.32836</v>
      </c>
      <c r="C110">
        <v>-10.5</v>
      </c>
    </row>
    <row r="111" spans="1:3" x14ac:dyDescent="0.25">
      <c r="A111">
        <v>106</v>
      </c>
      <c r="B111">
        <v>1.32945</v>
      </c>
      <c r="C111">
        <v>-10.6</v>
      </c>
    </row>
    <row r="112" spans="1:3" x14ac:dyDescent="0.25">
      <c r="A112">
        <v>107</v>
      </c>
      <c r="B112">
        <v>1.3305499999999999</v>
      </c>
      <c r="C112">
        <v>-10.7</v>
      </c>
    </row>
    <row r="113" spans="1:3" x14ac:dyDescent="0.25">
      <c r="A113">
        <v>108</v>
      </c>
      <c r="B113">
        <v>1.33165</v>
      </c>
      <c r="C113">
        <v>-10.8</v>
      </c>
    </row>
    <row r="114" spans="1:3" x14ac:dyDescent="0.25">
      <c r="A114">
        <v>109</v>
      </c>
      <c r="B114">
        <v>1.3327599999999999</v>
      </c>
      <c r="C114">
        <v>-10.9</v>
      </c>
    </row>
    <row r="115" spans="1:3" x14ac:dyDescent="0.25">
      <c r="A115">
        <v>110</v>
      </c>
      <c r="B115">
        <v>1.3338699999999999</v>
      </c>
      <c r="C115">
        <v>-11</v>
      </c>
    </row>
    <row r="116" spans="1:3" x14ac:dyDescent="0.25">
      <c r="A116">
        <v>111</v>
      </c>
      <c r="B116">
        <v>1.3349800000000001</v>
      </c>
      <c r="C116">
        <v>-11.1</v>
      </c>
    </row>
    <row r="117" spans="1:3" x14ac:dyDescent="0.25">
      <c r="A117">
        <v>112</v>
      </c>
      <c r="B117">
        <v>1.3361000000000001</v>
      </c>
      <c r="C117">
        <v>-11.2</v>
      </c>
    </row>
    <row r="118" spans="1:3" x14ac:dyDescent="0.25">
      <c r="A118">
        <v>113</v>
      </c>
      <c r="B118">
        <v>1.3372299999999999</v>
      </c>
      <c r="C118">
        <v>-11.3</v>
      </c>
    </row>
    <row r="119" spans="1:3" x14ac:dyDescent="0.25">
      <c r="A119">
        <v>114</v>
      </c>
      <c r="B119">
        <v>1.33836</v>
      </c>
      <c r="C119">
        <v>-11.4</v>
      </c>
    </row>
    <row r="120" spans="1:3" x14ac:dyDescent="0.25">
      <c r="A120">
        <v>115</v>
      </c>
      <c r="B120">
        <v>1.3394900000000001</v>
      </c>
      <c r="C120">
        <v>-11.5</v>
      </c>
    </row>
    <row r="121" spans="1:3" x14ac:dyDescent="0.25">
      <c r="A121">
        <v>116</v>
      </c>
      <c r="B121">
        <v>1.34063</v>
      </c>
      <c r="C121">
        <v>-11.6</v>
      </c>
    </row>
    <row r="122" spans="1:3" x14ac:dyDescent="0.25">
      <c r="A122">
        <v>117</v>
      </c>
      <c r="B122">
        <v>1.3417699999999999</v>
      </c>
      <c r="C122">
        <v>-11.7</v>
      </c>
    </row>
    <row r="123" spans="1:3" x14ac:dyDescent="0.25">
      <c r="A123">
        <v>118</v>
      </c>
      <c r="B123">
        <v>1.34291</v>
      </c>
      <c r="C123">
        <v>-11.8</v>
      </c>
    </row>
    <row r="124" spans="1:3" x14ac:dyDescent="0.25">
      <c r="A124">
        <v>119</v>
      </c>
      <c r="B124">
        <v>1.3440700000000001</v>
      </c>
      <c r="C124">
        <v>-11.9</v>
      </c>
    </row>
    <row r="125" spans="1:3" x14ac:dyDescent="0.25">
      <c r="A125">
        <v>120</v>
      </c>
      <c r="B125">
        <v>1.3452200000000001</v>
      </c>
      <c r="C125">
        <v>-12</v>
      </c>
    </row>
    <row r="126" spans="1:3" x14ac:dyDescent="0.25">
      <c r="A126">
        <v>121</v>
      </c>
      <c r="B126">
        <v>1.3463799999999999</v>
      </c>
      <c r="C126">
        <v>-12.1</v>
      </c>
    </row>
    <row r="127" spans="1:3" x14ac:dyDescent="0.25">
      <c r="A127">
        <v>122</v>
      </c>
      <c r="B127">
        <v>1.34755</v>
      </c>
      <c r="C127">
        <v>-12.2</v>
      </c>
    </row>
    <row r="128" spans="1:3" x14ac:dyDescent="0.25">
      <c r="A128">
        <v>123</v>
      </c>
      <c r="B128">
        <v>1.3487199999999999</v>
      </c>
      <c r="C128">
        <v>-12.3</v>
      </c>
    </row>
    <row r="129" spans="1:3" x14ac:dyDescent="0.25">
      <c r="A129">
        <v>124</v>
      </c>
      <c r="B129">
        <v>1.34989</v>
      </c>
      <c r="C129">
        <v>-12.4</v>
      </c>
    </row>
    <row r="130" spans="1:3" x14ac:dyDescent="0.25">
      <c r="A130">
        <v>125</v>
      </c>
      <c r="B130">
        <v>1.35107</v>
      </c>
      <c r="C130">
        <v>-12.5</v>
      </c>
    </row>
    <row r="131" spans="1:3" x14ac:dyDescent="0.25">
      <c r="A131">
        <v>126</v>
      </c>
      <c r="B131">
        <v>1.35225</v>
      </c>
      <c r="C131">
        <v>-12.6</v>
      </c>
    </row>
    <row r="132" spans="1:3" x14ac:dyDescent="0.25">
      <c r="A132">
        <v>127</v>
      </c>
      <c r="B132">
        <v>1.35344</v>
      </c>
      <c r="C132">
        <v>-12.7</v>
      </c>
    </row>
    <row r="133" spans="1:3" x14ac:dyDescent="0.25">
      <c r="A133">
        <v>128</v>
      </c>
      <c r="B133">
        <v>1.3546400000000001</v>
      </c>
      <c r="C133">
        <v>-12.8</v>
      </c>
    </row>
    <row r="134" spans="1:3" x14ac:dyDescent="0.25">
      <c r="A134">
        <v>129</v>
      </c>
      <c r="B134">
        <v>1.3558300000000001</v>
      </c>
      <c r="C134">
        <v>-12.9</v>
      </c>
    </row>
    <row r="135" spans="1:3" x14ac:dyDescent="0.25">
      <c r="A135">
        <v>130</v>
      </c>
      <c r="B135">
        <v>1.35704</v>
      </c>
      <c r="C135">
        <v>-13</v>
      </c>
    </row>
    <row r="136" spans="1:3" x14ac:dyDescent="0.25">
      <c r="A136">
        <v>131</v>
      </c>
      <c r="B136">
        <v>1.3582399999999999</v>
      </c>
      <c r="C136">
        <v>-13.1</v>
      </c>
    </row>
    <row r="137" spans="1:3" x14ac:dyDescent="0.25">
      <c r="A137">
        <v>132</v>
      </c>
      <c r="B137">
        <v>1.3594599999999999</v>
      </c>
      <c r="C137">
        <v>-13.2</v>
      </c>
    </row>
    <row r="138" spans="1:3" x14ac:dyDescent="0.25">
      <c r="A138">
        <v>133</v>
      </c>
      <c r="B138">
        <v>1.3606799999999999</v>
      </c>
      <c r="C138">
        <v>-13.3</v>
      </c>
    </row>
    <row r="139" spans="1:3" x14ac:dyDescent="0.25">
      <c r="A139">
        <v>134</v>
      </c>
      <c r="B139">
        <v>1.3619000000000001</v>
      </c>
      <c r="C139">
        <v>-13.4</v>
      </c>
    </row>
    <row r="140" spans="1:3" x14ac:dyDescent="0.25">
      <c r="A140">
        <v>135</v>
      </c>
      <c r="B140">
        <v>1.36313</v>
      </c>
      <c r="C140">
        <v>-13.5</v>
      </c>
    </row>
    <row r="141" spans="1:3" x14ac:dyDescent="0.25">
      <c r="A141">
        <v>136</v>
      </c>
      <c r="B141">
        <v>1.36436</v>
      </c>
      <c r="C141">
        <v>-13.6</v>
      </c>
    </row>
    <row r="142" spans="1:3" x14ac:dyDescent="0.25">
      <c r="A142">
        <v>137</v>
      </c>
      <c r="B142">
        <v>1.3655999999999999</v>
      </c>
      <c r="C142">
        <v>-13.7</v>
      </c>
    </row>
    <row r="143" spans="1:3" x14ac:dyDescent="0.25">
      <c r="A143">
        <v>138</v>
      </c>
      <c r="B143">
        <v>1.3668400000000001</v>
      </c>
      <c r="C143">
        <v>-13.8</v>
      </c>
    </row>
    <row r="144" spans="1:3" x14ac:dyDescent="0.25">
      <c r="A144">
        <v>139</v>
      </c>
      <c r="B144">
        <v>1.36809</v>
      </c>
      <c r="C144">
        <v>-13.9</v>
      </c>
    </row>
    <row r="145" spans="1:3" x14ac:dyDescent="0.25">
      <c r="A145">
        <v>140</v>
      </c>
      <c r="B145">
        <v>1.36934</v>
      </c>
      <c r="C145">
        <v>-14</v>
      </c>
    </row>
    <row r="146" spans="1:3" x14ac:dyDescent="0.25">
      <c r="A146">
        <v>141</v>
      </c>
      <c r="B146">
        <v>1.3706</v>
      </c>
      <c r="C146">
        <v>-14.1</v>
      </c>
    </row>
    <row r="147" spans="1:3" x14ac:dyDescent="0.25">
      <c r="A147">
        <v>142</v>
      </c>
      <c r="B147">
        <v>1.3718600000000001</v>
      </c>
      <c r="C147">
        <v>-14.2</v>
      </c>
    </row>
    <row r="148" spans="1:3" x14ac:dyDescent="0.25">
      <c r="A148">
        <v>143</v>
      </c>
      <c r="B148">
        <v>1.37313</v>
      </c>
      <c r="C148">
        <v>-14.3</v>
      </c>
    </row>
    <row r="149" spans="1:3" x14ac:dyDescent="0.25">
      <c r="A149">
        <v>144</v>
      </c>
      <c r="B149">
        <v>1.3744000000000001</v>
      </c>
      <c r="C149">
        <v>-14.4</v>
      </c>
    </row>
    <row r="150" spans="1:3" x14ac:dyDescent="0.25">
      <c r="A150">
        <v>145</v>
      </c>
      <c r="B150">
        <v>1.37568</v>
      </c>
      <c r="C150">
        <v>-14.5</v>
      </c>
    </row>
    <row r="151" spans="1:3" x14ac:dyDescent="0.25">
      <c r="A151">
        <v>146</v>
      </c>
      <c r="B151">
        <v>1.37697</v>
      </c>
      <c r="C151">
        <v>-14.6</v>
      </c>
    </row>
    <row r="152" spans="1:3" x14ac:dyDescent="0.25">
      <c r="A152">
        <v>147</v>
      </c>
      <c r="B152">
        <v>1.37826</v>
      </c>
      <c r="C152">
        <v>-14.7</v>
      </c>
    </row>
    <row r="153" spans="1:3" x14ac:dyDescent="0.25">
      <c r="A153">
        <v>148</v>
      </c>
      <c r="B153">
        <v>1.3795500000000001</v>
      </c>
      <c r="C153">
        <v>-14.8</v>
      </c>
    </row>
    <row r="154" spans="1:3" x14ac:dyDescent="0.25">
      <c r="A154">
        <v>149</v>
      </c>
      <c r="B154">
        <v>1.3809199999999999</v>
      </c>
      <c r="C154">
        <v>-14.9</v>
      </c>
    </row>
    <row r="155" spans="1:3" x14ac:dyDescent="0.25">
      <c r="A155">
        <v>150</v>
      </c>
      <c r="B155">
        <v>1.3821699999999999</v>
      </c>
      <c r="C155">
        <v>-15</v>
      </c>
    </row>
    <row r="156" spans="1:3" x14ac:dyDescent="0.25">
      <c r="A156">
        <v>151</v>
      </c>
      <c r="B156">
        <v>1.38354</v>
      </c>
      <c r="C156">
        <v>-15.1</v>
      </c>
    </row>
    <row r="157" spans="1:3" x14ac:dyDescent="0.25">
      <c r="A157">
        <v>152</v>
      </c>
      <c r="B157">
        <v>1.3848</v>
      </c>
      <c r="C157">
        <v>-15.2</v>
      </c>
    </row>
    <row r="158" spans="1:3" x14ac:dyDescent="0.25">
      <c r="A158">
        <v>153</v>
      </c>
      <c r="B158">
        <v>1.38618</v>
      </c>
      <c r="C158">
        <v>-15.3</v>
      </c>
    </row>
    <row r="159" spans="1:3" x14ac:dyDescent="0.25">
      <c r="A159">
        <v>154</v>
      </c>
      <c r="B159">
        <v>1.3874500000000001</v>
      </c>
      <c r="C159">
        <v>-15.4</v>
      </c>
    </row>
    <row r="160" spans="1:3" x14ac:dyDescent="0.25">
      <c r="A160">
        <v>155</v>
      </c>
      <c r="B160">
        <v>1.3888400000000001</v>
      </c>
      <c r="C160">
        <v>-15.5</v>
      </c>
    </row>
    <row r="161" spans="1:3" x14ac:dyDescent="0.25">
      <c r="A161">
        <v>156</v>
      </c>
      <c r="B161">
        <v>1.39019</v>
      </c>
      <c r="C161">
        <v>-15.6</v>
      </c>
    </row>
    <row r="162" spans="1:3" x14ac:dyDescent="0.25">
      <c r="A162">
        <v>157</v>
      </c>
      <c r="B162">
        <v>1.3915299999999999</v>
      </c>
      <c r="C162">
        <v>-15.7</v>
      </c>
    </row>
    <row r="163" spans="1:3" x14ac:dyDescent="0.25">
      <c r="A163">
        <v>158</v>
      </c>
      <c r="B163">
        <v>1.39289</v>
      </c>
      <c r="C163">
        <v>-15.8</v>
      </c>
    </row>
    <row r="164" spans="1:3" x14ac:dyDescent="0.25">
      <c r="A164">
        <v>159</v>
      </c>
      <c r="B164">
        <v>1.3942399999999999</v>
      </c>
      <c r="C164">
        <v>-15.9</v>
      </c>
    </row>
    <row r="165" spans="1:3" x14ac:dyDescent="0.25">
      <c r="A165">
        <v>160</v>
      </c>
      <c r="B165">
        <v>1.39561</v>
      </c>
      <c r="C165">
        <v>-16</v>
      </c>
    </row>
    <row r="166" spans="1:3" x14ac:dyDescent="0.25">
      <c r="A166">
        <v>161</v>
      </c>
      <c r="B166">
        <v>1.39697</v>
      </c>
      <c r="C166">
        <v>-16.100000000000001</v>
      </c>
    </row>
    <row r="167" spans="1:3" x14ac:dyDescent="0.25">
      <c r="A167">
        <v>162</v>
      </c>
      <c r="B167">
        <v>1.39835</v>
      </c>
      <c r="C167">
        <v>-16.2</v>
      </c>
    </row>
    <row r="168" spans="1:3" x14ac:dyDescent="0.25">
      <c r="A168">
        <v>163</v>
      </c>
      <c r="B168">
        <v>1.3997299999999999</v>
      </c>
      <c r="C168">
        <v>-16.3</v>
      </c>
    </row>
    <row r="169" spans="1:3" x14ac:dyDescent="0.25">
      <c r="A169">
        <v>164</v>
      </c>
      <c r="B169">
        <v>1.4011100000000001</v>
      </c>
      <c r="C169">
        <v>-16.399999999999999</v>
      </c>
    </row>
    <row r="170" spans="1:3" x14ac:dyDescent="0.25">
      <c r="A170">
        <v>165</v>
      </c>
      <c r="B170">
        <v>1.4025000000000001</v>
      </c>
      <c r="C170">
        <v>-16.5</v>
      </c>
    </row>
    <row r="171" spans="1:3" x14ac:dyDescent="0.25">
      <c r="A171">
        <v>166</v>
      </c>
      <c r="B171">
        <v>1.4038999999999999</v>
      </c>
      <c r="C171">
        <v>-16.600000000000001</v>
      </c>
    </row>
    <row r="172" spans="1:3" x14ac:dyDescent="0.25">
      <c r="A172">
        <v>167</v>
      </c>
      <c r="B172">
        <v>1.4053</v>
      </c>
      <c r="C172">
        <v>-16.7</v>
      </c>
    </row>
    <row r="173" spans="1:3" x14ac:dyDescent="0.25">
      <c r="A173">
        <v>168</v>
      </c>
      <c r="B173">
        <v>1.4067099999999999</v>
      </c>
      <c r="C173">
        <v>-16.8</v>
      </c>
    </row>
    <row r="174" spans="1:3" x14ac:dyDescent="0.25">
      <c r="A174">
        <v>169</v>
      </c>
      <c r="B174">
        <v>1.4081300000000001</v>
      </c>
      <c r="C174">
        <v>-16.899999999999999</v>
      </c>
    </row>
    <row r="175" spans="1:3" x14ac:dyDescent="0.25">
      <c r="A175">
        <v>170</v>
      </c>
      <c r="B175">
        <v>1.4095500000000001</v>
      </c>
      <c r="C175">
        <v>-17</v>
      </c>
    </row>
    <row r="176" spans="1:3" x14ac:dyDescent="0.25">
      <c r="A176">
        <v>171</v>
      </c>
      <c r="B176">
        <v>1.4109799999999999</v>
      </c>
      <c r="C176">
        <v>-17.100000000000001</v>
      </c>
    </row>
    <row r="177" spans="1:3" x14ac:dyDescent="0.25">
      <c r="A177">
        <v>172</v>
      </c>
      <c r="B177">
        <v>1.4124099999999999</v>
      </c>
      <c r="C177">
        <v>-17.2</v>
      </c>
    </row>
    <row r="178" spans="1:3" x14ac:dyDescent="0.25">
      <c r="A178">
        <v>173</v>
      </c>
      <c r="B178">
        <v>1.4138500000000001</v>
      </c>
      <c r="C178">
        <v>-17.3</v>
      </c>
    </row>
    <row r="179" spans="1:3" x14ac:dyDescent="0.25">
      <c r="A179">
        <v>174</v>
      </c>
      <c r="B179">
        <v>1.4152899999999999</v>
      </c>
      <c r="C179">
        <v>-17.399999999999999</v>
      </c>
    </row>
    <row r="180" spans="1:3" x14ac:dyDescent="0.25">
      <c r="A180">
        <v>175</v>
      </c>
      <c r="B180">
        <v>1.41675</v>
      </c>
      <c r="C180">
        <v>-17.5</v>
      </c>
    </row>
    <row r="181" spans="1:3" x14ac:dyDescent="0.25">
      <c r="A181">
        <v>176</v>
      </c>
      <c r="B181">
        <v>1.4181999999999999</v>
      </c>
      <c r="C181">
        <v>-17.600000000000001</v>
      </c>
    </row>
    <row r="182" spans="1:3" x14ac:dyDescent="0.25">
      <c r="A182">
        <v>177</v>
      </c>
      <c r="B182">
        <v>1.41967</v>
      </c>
      <c r="C182">
        <v>-17.7</v>
      </c>
    </row>
    <row r="183" spans="1:3" x14ac:dyDescent="0.25">
      <c r="A183">
        <v>178</v>
      </c>
      <c r="B183">
        <v>1.4211400000000001</v>
      </c>
      <c r="C183">
        <v>-17.8</v>
      </c>
    </row>
    <row r="184" spans="1:3" x14ac:dyDescent="0.25">
      <c r="A184">
        <v>179</v>
      </c>
      <c r="B184">
        <v>1.42262</v>
      </c>
      <c r="C184">
        <v>-17.899999999999999</v>
      </c>
    </row>
    <row r="185" spans="1:3" x14ac:dyDescent="0.25">
      <c r="A185">
        <v>180</v>
      </c>
      <c r="B185">
        <v>1.4240999999999999</v>
      </c>
      <c r="C185">
        <v>-18</v>
      </c>
    </row>
    <row r="186" spans="1:3" x14ac:dyDescent="0.25">
      <c r="A186">
        <v>181</v>
      </c>
      <c r="B186">
        <v>1.4255899999999999</v>
      </c>
      <c r="C186">
        <v>-18.100000000000001</v>
      </c>
    </row>
    <row r="187" spans="1:3" x14ac:dyDescent="0.25">
      <c r="A187">
        <v>182</v>
      </c>
      <c r="B187">
        <v>1.4270799999999999</v>
      </c>
      <c r="C187">
        <v>-18.2</v>
      </c>
    </row>
    <row r="188" spans="1:3" x14ac:dyDescent="0.25">
      <c r="A188">
        <v>183</v>
      </c>
      <c r="B188">
        <v>1.42859</v>
      </c>
      <c r="C188">
        <v>-18.3</v>
      </c>
    </row>
    <row r="189" spans="1:3" x14ac:dyDescent="0.25">
      <c r="A189">
        <v>184</v>
      </c>
      <c r="B189">
        <v>1.4300999999999999</v>
      </c>
      <c r="C189">
        <v>-18.399999999999999</v>
      </c>
    </row>
    <row r="190" spans="1:3" x14ac:dyDescent="0.25">
      <c r="A190">
        <v>185</v>
      </c>
      <c r="B190">
        <v>1.43161</v>
      </c>
      <c r="C190">
        <v>-18.5</v>
      </c>
    </row>
    <row r="191" spans="1:3" x14ac:dyDescent="0.25">
      <c r="A191">
        <v>186</v>
      </c>
      <c r="B191">
        <v>1.43313</v>
      </c>
      <c r="C191">
        <v>-18.600000000000001</v>
      </c>
    </row>
    <row r="192" spans="1:3" x14ac:dyDescent="0.25">
      <c r="A192">
        <v>187</v>
      </c>
      <c r="B192">
        <v>1.43466</v>
      </c>
      <c r="C192">
        <v>-18.7</v>
      </c>
    </row>
    <row r="193" spans="1:3" x14ac:dyDescent="0.25">
      <c r="A193">
        <v>188</v>
      </c>
      <c r="B193">
        <v>1.4361999999999999</v>
      </c>
      <c r="C193">
        <v>-18.8</v>
      </c>
    </row>
    <row r="194" spans="1:3" x14ac:dyDescent="0.25">
      <c r="A194">
        <v>189</v>
      </c>
      <c r="B194">
        <v>1.43774</v>
      </c>
      <c r="C194">
        <v>-18.899999999999999</v>
      </c>
    </row>
    <row r="195" spans="1:3" x14ac:dyDescent="0.25">
      <c r="A195">
        <v>190</v>
      </c>
      <c r="B195">
        <v>1.43929</v>
      </c>
      <c r="C195">
        <v>-19</v>
      </c>
    </row>
    <row r="196" spans="1:3" x14ac:dyDescent="0.25">
      <c r="A196">
        <v>191</v>
      </c>
      <c r="B196">
        <v>1.4408399999999999</v>
      </c>
      <c r="C196">
        <v>-19.100000000000001</v>
      </c>
    </row>
    <row r="197" spans="1:3" x14ac:dyDescent="0.25">
      <c r="A197">
        <v>192</v>
      </c>
      <c r="B197">
        <v>1.4423999999999999</v>
      </c>
      <c r="C197">
        <v>-19.2</v>
      </c>
    </row>
    <row r="198" spans="1:3" x14ac:dyDescent="0.25">
      <c r="A198">
        <v>193</v>
      </c>
      <c r="B198">
        <v>1.44397</v>
      </c>
      <c r="C198">
        <v>-19.3</v>
      </c>
    </row>
    <row r="199" spans="1:3" x14ac:dyDescent="0.25">
      <c r="A199">
        <v>194</v>
      </c>
      <c r="B199">
        <v>1.4455499999999999</v>
      </c>
      <c r="C199">
        <v>-19.399999999999999</v>
      </c>
    </row>
    <row r="200" spans="1:3" x14ac:dyDescent="0.25">
      <c r="A200">
        <v>195</v>
      </c>
      <c r="B200">
        <v>1.44713</v>
      </c>
      <c r="C200">
        <v>-19.5</v>
      </c>
    </row>
    <row r="201" spans="1:3" x14ac:dyDescent="0.25">
      <c r="A201">
        <v>196</v>
      </c>
      <c r="B201">
        <v>1.44872</v>
      </c>
      <c r="C201">
        <v>-19.600000000000001</v>
      </c>
    </row>
    <row r="202" spans="1:3" x14ac:dyDescent="0.25">
      <c r="A202">
        <v>197</v>
      </c>
      <c r="B202">
        <v>1.4503900000000001</v>
      </c>
      <c r="C202">
        <v>-19.7</v>
      </c>
    </row>
    <row r="203" spans="1:3" x14ac:dyDescent="0.25">
      <c r="A203">
        <v>198</v>
      </c>
      <c r="B203">
        <v>1.4519299999999999</v>
      </c>
      <c r="C203">
        <v>-19.8</v>
      </c>
    </row>
    <row r="204" spans="1:3" x14ac:dyDescent="0.25">
      <c r="A204">
        <v>199</v>
      </c>
      <c r="B204">
        <v>1.4536</v>
      </c>
      <c r="C204">
        <v>-19.899999999999999</v>
      </c>
    </row>
    <row r="205" spans="1:3" x14ac:dyDescent="0.25">
      <c r="A205">
        <v>200</v>
      </c>
      <c r="B205">
        <v>1.45516</v>
      </c>
      <c r="C205">
        <v>-20</v>
      </c>
    </row>
    <row r="206" spans="1:3" x14ac:dyDescent="0.25">
      <c r="A206">
        <v>201</v>
      </c>
      <c r="B206">
        <v>1.45685</v>
      </c>
      <c r="C206">
        <v>-20.100000000000001</v>
      </c>
    </row>
    <row r="207" spans="1:3" x14ac:dyDescent="0.25">
      <c r="A207">
        <v>202</v>
      </c>
      <c r="B207">
        <v>1.4584900000000001</v>
      </c>
      <c r="C207">
        <v>-20.2</v>
      </c>
    </row>
    <row r="208" spans="1:3" x14ac:dyDescent="0.25">
      <c r="A208">
        <v>203</v>
      </c>
      <c r="B208">
        <v>1.4601299999999999</v>
      </c>
      <c r="C208">
        <v>-20.3</v>
      </c>
    </row>
    <row r="209" spans="1:3" x14ac:dyDescent="0.25">
      <c r="A209">
        <v>204</v>
      </c>
      <c r="B209">
        <v>1.46177</v>
      </c>
      <c r="C209">
        <v>-20.399999999999999</v>
      </c>
    </row>
    <row r="210" spans="1:3" x14ac:dyDescent="0.25">
      <c r="A210">
        <v>205</v>
      </c>
      <c r="B210">
        <v>1.46343</v>
      </c>
      <c r="C210">
        <v>-20.5</v>
      </c>
    </row>
    <row r="211" spans="1:3" x14ac:dyDescent="0.25">
      <c r="A211">
        <v>206</v>
      </c>
      <c r="B211">
        <v>1.46509</v>
      </c>
      <c r="C211">
        <v>-20.6</v>
      </c>
    </row>
    <row r="212" spans="1:3" x14ac:dyDescent="0.25">
      <c r="A212">
        <v>207</v>
      </c>
      <c r="B212">
        <v>1.4667600000000001</v>
      </c>
      <c r="C212">
        <v>-20.7</v>
      </c>
    </row>
    <row r="213" spans="1:3" x14ac:dyDescent="0.25">
      <c r="A213">
        <v>208</v>
      </c>
      <c r="B213">
        <v>1.4684299999999999</v>
      </c>
      <c r="C213">
        <v>-20.8</v>
      </c>
    </row>
    <row r="214" spans="1:3" x14ac:dyDescent="0.25">
      <c r="A214">
        <v>209</v>
      </c>
      <c r="B214">
        <v>1.4701200000000001</v>
      </c>
      <c r="C214">
        <v>-20.9</v>
      </c>
    </row>
    <row r="215" spans="1:3" x14ac:dyDescent="0.25">
      <c r="A215">
        <v>210</v>
      </c>
      <c r="B215">
        <v>1.4718100000000001</v>
      </c>
      <c r="C215">
        <v>-21</v>
      </c>
    </row>
    <row r="216" spans="1:3" x14ac:dyDescent="0.25">
      <c r="A216">
        <v>211</v>
      </c>
      <c r="B216">
        <v>1.4735100000000001</v>
      </c>
      <c r="C216">
        <v>-21.1</v>
      </c>
    </row>
    <row r="217" spans="1:3" x14ac:dyDescent="0.25">
      <c r="A217">
        <v>212</v>
      </c>
      <c r="B217">
        <v>1.4752099999999999</v>
      </c>
      <c r="C217">
        <v>-21.2</v>
      </c>
    </row>
    <row r="218" spans="1:3" x14ac:dyDescent="0.25">
      <c r="A218">
        <v>213</v>
      </c>
      <c r="B218">
        <v>1.4769300000000001</v>
      </c>
      <c r="C218">
        <v>-21.3</v>
      </c>
    </row>
    <row r="219" spans="1:3" x14ac:dyDescent="0.25">
      <c r="A219">
        <v>214</v>
      </c>
      <c r="B219">
        <v>1.47865</v>
      </c>
      <c r="C219">
        <v>-21.4</v>
      </c>
    </row>
    <row r="220" spans="1:3" x14ac:dyDescent="0.25">
      <c r="A220">
        <v>215</v>
      </c>
      <c r="B220">
        <v>1.48038</v>
      </c>
      <c r="C220">
        <v>-21.5</v>
      </c>
    </row>
    <row r="221" spans="1:3" x14ac:dyDescent="0.25">
      <c r="A221">
        <v>216</v>
      </c>
      <c r="B221">
        <v>1.48211</v>
      </c>
      <c r="C221">
        <v>-21.6</v>
      </c>
    </row>
    <row r="222" spans="1:3" x14ac:dyDescent="0.25">
      <c r="A222">
        <v>217</v>
      </c>
      <c r="B222">
        <v>1.48386</v>
      </c>
      <c r="C222">
        <v>-21.7</v>
      </c>
    </row>
    <row r="223" spans="1:3" x14ac:dyDescent="0.25">
      <c r="A223">
        <v>218</v>
      </c>
      <c r="B223">
        <v>1.4856100000000001</v>
      </c>
      <c r="C223">
        <v>-21.8</v>
      </c>
    </row>
    <row r="224" spans="1:3" x14ac:dyDescent="0.25">
      <c r="A224">
        <v>219</v>
      </c>
      <c r="B224">
        <v>1.4873700000000001</v>
      </c>
      <c r="C224">
        <v>-21.9</v>
      </c>
    </row>
    <row r="225" spans="1:3" x14ac:dyDescent="0.25">
      <c r="A225">
        <v>220</v>
      </c>
      <c r="B225">
        <v>1.4891399999999999</v>
      </c>
      <c r="C225">
        <v>-22</v>
      </c>
    </row>
    <row r="226" spans="1:3" x14ac:dyDescent="0.25">
      <c r="A226">
        <v>221</v>
      </c>
      <c r="B226">
        <v>1.49091</v>
      </c>
      <c r="C226">
        <v>-22.1</v>
      </c>
    </row>
    <row r="227" spans="1:3" x14ac:dyDescent="0.25">
      <c r="A227">
        <v>222</v>
      </c>
      <c r="B227">
        <v>1.4926900000000001</v>
      </c>
      <c r="C227">
        <v>-22.2</v>
      </c>
    </row>
    <row r="228" spans="1:3" x14ac:dyDescent="0.25">
      <c r="A228">
        <v>223</v>
      </c>
      <c r="B228">
        <v>1.4944900000000001</v>
      </c>
      <c r="C228">
        <v>-22.3</v>
      </c>
    </row>
    <row r="229" spans="1:3" x14ac:dyDescent="0.25">
      <c r="A229">
        <v>224</v>
      </c>
      <c r="B229">
        <v>1.4962899999999999</v>
      </c>
      <c r="C229">
        <v>-22.4</v>
      </c>
    </row>
    <row r="230" spans="1:3" x14ac:dyDescent="0.25">
      <c r="A230">
        <v>225</v>
      </c>
      <c r="B230">
        <v>1.4980899999999999</v>
      </c>
      <c r="C230">
        <v>-22.5</v>
      </c>
    </row>
    <row r="231" spans="1:3" x14ac:dyDescent="0.25">
      <c r="A231">
        <v>226</v>
      </c>
      <c r="B231">
        <v>1.4999100000000001</v>
      </c>
      <c r="C231">
        <v>-22.6</v>
      </c>
    </row>
    <row r="232" spans="1:3" x14ac:dyDescent="0.25">
      <c r="A232">
        <v>227</v>
      </c>
      <c r="B232">
        <v>1.50173</v>
      </c>
      <c r="C232">
        <v>-22.7</v>
      </c>
    </row>
    <row r="233" spans="1:3" x14ac:dyDescent="0.25">
      <c r="A233">
        <v>228</v>
      </c>
      <c r="B233">
        <v>1.50356</v>
      </c>
      <c r="C233">
        <v>-22.8</v>
      </c>
    </row>
    <row r="234" spans="1:3" x14ac:dyDescent="0.25">
      <c r="A234">
        <v>229</v>
      </c>
      <c r="B234">
        <v>1.5054000000000001</v>
      </c>
      <c r="C234">
        <v>-22.9</v>
      </c>
    </row>
    <row r="235" spans="1:3" x14ac:dyDescent="0.25">
      <c r="A235">
        <v>230</v>
      </c>
      <c r="B235">
        <v>1.50725</v>
      </c>
      <c r="C235">
        <v>-23</v>
      </c>
    </row>
    <row r="236" spans="1:3" x14ac:dyDescent="0.25">
      <c r="A236">
        <v>231</v>
      </c>
      <c r="B236">
        <v>1.50911</v>
      </c>
      <c r="C236">
        <v>-23.1</v>
      </c>
    </row>
    <row r="237" spans="1:3" x14ac:dyDescent="0.25">
      <c r="A237">
        <v>232</v>
      </c>
      <c r="B237">
        <v>1.51098</v>
      </c>
      <c r="C237">
        <v>-23.2</v>
      </c>
    </row>
    <row r="238" spans="1:3" x14ac:dyDescent="0.25">
      <c r="A238">
        <v>233</v>
      </c>
      <c r="B238">
        <v>1.51285</v>
      </c>
      <c r="C238">
        <v>-23.3</v>
      </c>
    </row>
    <row r="239" spans="1:3" x14ac:dyDescent="0.25">
      <c r="A239">
        <v>234</v>
      </c>
      <c r="B239">
        <v>1.5147299999999999</v>
      </c>
      <c r="C239">
        <v>-23.4</v>
      </c>
    </row>
    <row r="240" spans="1:3" x14ac:dyDescent="0.25">
      <c r="A240">
        <v>235</v>
      </c>
      <c r="B240">
        <v>1.5166200000000001</v>
      </c>
      <c r="C240">
        <v>-23.5</v>
      </c>
    </row>
    <row r="241" spans="1:3" x14ac:dyDescent="0.25">
      <c r="A241">
        <v>236</v>
      </c>
      <c r="B241">
        <v>1.5185999999999999</v>
      </c>
      <c r="C241">
        <v>-23.6</v>
      </c>
    </row>
    <row r="242" spans="1:3" x14ac:dyDescent="0.25">
      <c r="A242">
        <v>237</v>
      </c>
      <c r="B242">
        <v>1.52044</v>
      </c>
      <c r="C242">
        <v>-23.7</v>
      </c>
    </row>
    <row r="243" spans="1:3" x14ac:dyDescent="0.25">
      <c r="A243">
        <v>238</v>
      </c>
      <c r="B243">
        <v>1.5224200000000001</v>
      </c>
      <c r="C243">
        <v>-23.8</v>
      </c>
    </row>
    <row r="244" spans="1:3" x14ac:dyDescent="0.25">
      <c r="A244">
        <v>239</v>
      </c>
      <c r="B244">
        <v>1.5242800000000001</v>
      </c>
      <c r="C244">
        <v>-23.9</v>
      </c>
    </row>
    <row r="245" spans="1:3" x14ac:dyDescent="0.25">
      <c r="A245">
        <v>240</v>
      </c>
      <c r="B245">
        <v>1.5262800000000001</v>
      </c>
      <c r="C245">
        <v>-24</v>
      </c>
    </row>
    <row r="246" spans="1:3" x14ac:dyDescent="0.25">
      <c r="A246">
        <v>241</v>
      </c>
      <c r="B246">
        <v>1.52823</v>
      </c>
      <c r="C246">
        <v>-24.1</v>
      </c>
    </row>
    <row r="247" spans="1:3" x14ac:dyDescent="0.25">
      <c r="A247">
        <v>242</v>
      </c>
      <c r="B247">
        <v>1.5301899999999999</v>
      </c>
      <c r="C247">
        <v>-24.2</v>
      </c>
    </row>
    <row r="248" spans="1:3" x14ac:dyDescent="0.25">
      <c r="A248">
        <v>243</v>
      </c>
      <c r="B248">
        <v>1.5321499999999999</v>
      </c>
      <c r="C248">
        <v>-24.3</v>
      </c>
    </row>
    <row r="249" spans="1:3" x14ac:dyDescent="0.25">
      <c r="A249">
        <v>244</v>
      </c>
      <c r="B249">
        <v>1.5341199999999999</v>
      </c>
      <c r="C249">
        <v>-24.4</v>
      </c>
    </row>
    <row r="250" spans="1:3" x14ac:dyDescent="0.25">
      <c r="A250">
        <v>245</v>
      </c>
      <c r="B250">
        <v>1.5361</v>
      </c>
      <c r="C250">
        <v>-24.5</v>
      </c>
    </row>
    <row r="251" spans="1:3" x14ac:dyDescent="0.25">
      <c r="A251">
        <v>246</v>
      </c>
      <c r="B251">
        <v>1.53809</v>
      </c>
      <c r="C251">
        <v>-24.6</v>
      </c>
    </row>
    <row r="252" spans="1:3" x14ac:dyDescent="0.25">
      <c r="A252">
        <v>247</v>
      </c>
      <c r="B252">
        <v>1.5400799999999999</v>
      </c>
      <c r="C252">
        <v>-24.7</v>
      </c>
    </row>
    <row r="253" spans="1:3" x14ac:dyDescent="0.25">
      <c r="A253">
        <v>248</v>
      </c>
      <c r="B253">
        <v>1.54209</v>
      </c>
      <c r="C253">
        <v>-24.8</v>
      </c>
    </row>
    <row r="254" spans="1:3" x14ac:dyDescent="0.25">
      <c r="A254">
        <v>249</v>
      </c>
      <c r="B254">
        <v>1.5441</v>
      </c>
      <c r="C254">
        <v>-24.9</v>
      </c>
    </row>
    <row r="255" spans="1:3" x14ac:dyDescent="0.25">
      <c r="A255">
        <v>250</v>
      </c>
      <c r="B255">
        <v>1.54613</v>
      </c>
      <c r="C255">
        <v>-25</v>
      </c>
    </row>
    <row r="256" spans="1:3" x14ac:dyDescent="0.25">
      <c r="A256">
        <v>251</v>
      </c>
      <c r="B256">
        <v>1.54816</v>
      </c>
      <c r="C256">
        <v>-25.1</v>
      </c>
    </row>
    <row r="257" spans="1:3" x14ac:dyDescent="0.25">
      <c r="A257">
        <v>252</v>
      </c>
      <c r="B257">
        <v>1.5502100000000001</v>
      </c>
      <c r="C257">
        <v>-25.2</v>
      </c>
    </row>
    <row r="258" spans="1:3" x14ac:dyDescent="0.25">
      <c r="A258">
        <v>253</v>
      </c>
      <c r="B258">
        <v>1.55226</v>
      </c>
      <c r="C258">
        <v>-25.3</v>
      </c>
    </row>
    <row r="259" spans="1:3" x14ac:dyDescent="0.25">
      <c r="A259">
        <v>254</v>
      </c>
      <c r="B259">
        <v>1.5543199999999999</v>
      </c>
      <c r="C259">
        <v>-25.4</v>
      </c>
    </row>
    <row r="260" spans="1:3" x14ac:dyDescent="0.25">
      <c r="A260">
        <v>255</v>
      </c>
      <c r="B260">
        <v>1.5563899999999999</v>
      </c>
      <c r="C260">
        <v>-25.5</v>
      </c>
    </row>
    <row r="261" spans="1:3" x14ac:dyDescent="0.25">
      <c r="A261">
        <v>256</v>
      </c>
      <c r="B261">
        <v>1.55847</v>
      </c>
      <c r="C261">
        <v>-25.6</v>
      </c>
    </row>
    <row r="262" spans="1:3" x14ac:dyDescent="0.25">
      <c r="A262">
        <v>257</v>
      </c>
      <c r="B262">
        <v>1.5605599999999999</v>
      </c>
      <c r="C262">
        <v>-25.7</v>
      </c>
    </row>
    <row r="263" spans="1:3" x14ac:dyDescent="0.25">
      <c r="A263">
        <v>258</v>
      </c>
      <c r="B263">
        <v>1.5626599999999999</v>
      </c>
      <c r="C263">
        <v>-25.8</v>
      </c>
    </row>
    <row r="264" spans="1:3" x14ac:dyDescent="0.25">
      <c r="A264">
        <v>259</v>
      </c>
      <c r="B264">
        <v>1.56477</v>
      </c>
      <c r="C264">
        <v>-25.9</v>
      </c>
    </row>
    <row r="265" spans="1:3" x14ac:dyDescent="0.25">
      <c r="A265">
        <v>260</v>
      </c>
      <c r="B265">
        <v>1.5668899999999999</v>
      </c>
      <c r="C265">
        <v>-26</v>
      </c>
    </row>
    <row r="266" spans="1:3" x14ac:dyDescent="0.25">
      <c r="A266">
        <v>261</v>
      </c>
      <c r="B266">
        <v>1.5690200000000001</v>
      </c>
      <c r="C266">
        <v>-26.1</v>
      </c>
    </row>
    <row r="267" spans="1:3" x14ac:dyDescent="0.25">
      <c r="A267">
        <v>262</v>
      </c>
      <c r="B267">
        <v>1.5711599999999999</v>
      </c>
      <c r="C267">
        <v>-26.2</v>
      </c>
    </row>
    <row r="268" spans="1:3" x14ac:dyDescent="0.25">
      <c r="A268">
        <v>263</v>
      </c>
      <c r="B268">
        <v>1.57331</v>
      </c>
      <c r="C268">
        <v>-26.3</v>
      </c>
    </row>
    <row r="269" spans="1:3" x14ac:dyDescent="0.25">
      <c r="A269">
        <v>264</v>
      </c>
      <c r="B269">
        <v>1.5754600000000001</v>
      </c>
      <c r="C269">
        <v>-26.4</v>
      </c>
    </row>
    <row r="270" spans="1:3" x14ac:dyDescent="0.25">
      <c r="A270">
        <v>265</v>
      </c>
      <c r="B270">
        <v>1.5776300000000001</v>
      </c>
      <c r="C270">
        <v>-26.5</v>
      </c>
    </row>
    <row r="271" spans="1:3" x14ac:dyDescent="0.25">
      <c r="A271">
        <v>266</v>
      </c>
      <c r="B271">
        <v>1.5798099999999999</v>
      </c>
      <c r="C271">
        <v>-26.6</v>
      </c>
    </row>
    <row r="272" spans="1:3" x14ac:dyDescent="0.25">
      <c r="A272">
        <v>267</v>
      </c>
      <c r="B272">
        <v>1.5820000000000001</v>
      </c>
      <c r="C272">
        <v>-26.7</v>
      </c>
    </row>
    <row r="273" spans="1:3" x14ac:dyDescent="0.25">
      <c r="A273">
        <v>268</v>
      </c>
      <c r="B273">
        <v>1.5842000000000001</v>
      </c>
      <c r="C273">
        <v>-26.8</v>
      </c>
    </row>
    <row r="274" spans="1:3" x14ac:dyDescent="0.25">
      <c r="A274">
        <v>269</v>
      </c>
      <c r="B274">
        <v>1.5864799999999999</v>
      </c>
      <c r="C274">
        <v>-26.9</v>
      </c>
    </row>
    <row r="275" spans="1:3" x14ac:dyDescent="0.25">
      <c r="A275">
        <v>270</v>
      </c>
      <c r="B275">
        <v>1.58863</v>
      </c>
      <c r="C275">
        <v>-27</v>
      </c>
    </row>
    <row r="276" spans="1:3" x14ac:dyDescent="0.25">
      <c r="A276">
        <v>271</v>
      </c>
      <c r="B276">
        <v>1.59093</v>
      </c>
      <c r="C276">
        <v>-27.1</v>
      </c>
    </row>
    <row r="277" spans="1:3" x14ac:dyDescent="0.25">
      <c r="A277">
        <v>272</v>
      </c>
      <c r="B277">
        <v>1.59318</v>
      </c>
      <c r="C277">
        <v>-27.2</v>
      </c>
    </row>
    <row r="278" spans="1:3" x14ac:dyDescent="0.25">
      <c r="A278">
        <v>273</v>
      </c>
      <c r="B278">
        <v>1.5954299999999999</v>
      </c>
      <c r="C278">
        <v>-27.3</v>
      </c>
    </row>
    <row r="279" spans="1:3" x14ac:dyDescent="0.25">
      <c r="A279">
        <v>274</v>
      </c>
      <c r="B279">
        <v>1.5976900000000001</v>
      </c>
      <c r="C279">
        <v>-27.4</v>
      </c>
    </row>
    <row r="280" spans="1:3" x14ac:dyDescent="0.25">
      <c r="A280">
        <v>275</v>
      </c>
      <c r="B280">
        <v>1.59996</v>
      </c>
      <c r="C280">
        <v>-27.5</v>
      </c>
    </row>
    <row r="281" spans="1:3" x14ac:dyDescent="0.25">
      <c r="A281">
        <v>276</v>
      </c>
      <c r="B281">
        <v>1.60225</v>
      </c>
      <c r="C281">
        <v>-27.6</v>
      </c>
    </row>
    <row r="282" spans="1:3" x14ac:dyDescent="0.25">
      <c r="A282">
        <v>277</v>
      </c>
      <c r="B282">
        <v>1.6045400000000001</v>
      </c>
      <c r="C282">
        <v>-27.7</v>
      </c>
    </row>
    <row r="283" spans="1:3" x14ac:dyDescent="0.25">
      <c r="A283">
        <v>278</v>
      </c>
      <c r="B283">
        <v>1.60684</v>
      </c>
      <c r="C283">
        <v>-27.8</v>
      </c>
    </row>
    <row r="284" spans="1:3" x14ac:dyDescent="0.25">
      <c r="A284">
        <v>279</v>
      </c>
      <c r="B284">
        <v>1.6091500000000001</v>
      </c>
      <c r="C284">
        <v>-27.9</v>
      </c>
    </row>
    <row r="285" spans="1:3" x14ac:dyDescent="0.25">
      <c r="A285">
        <v>280</v>
      </c>
      <c r="B285">
        <v>1.61148</v>
      </c>
      <c r="C285">
        <v>-28</v>
      </c>
    </row>
    <row r="286" spans="1:3" x14ac:dyDescent="0.25">
      <c r="A286">
        <v>281</v>
      </c>
      <c r="B286">
        <v>1.61381</v>
      </c>
      <c r="C286">
        <v>-28.1</v>
      </c>
    </row>
    <row r="287" spans="1:3" x14ac:dyDescent="0.25">
      <c r="A287">
        <v>282</v>
      </c>
      <c r="B287">
        <v>1.61616</v>
      </c>
      <c r="C287">
        <v>-28.2</v>
      </c>
    </row>
    <row r="288" spans="1:3" x14ac:dyDescent="0.25">
      <c r="A288">
        <v>283</v>
      </c>
      <c r="B288">
        <v>1.6185099999999999</v>
      </c>
      <c r="C288">
        <v>-28.3</v>
      </c>
    </row>
    <row r="289" spans="1:3" x14ac:dyDescent="0.25">
      <c r="A289">
        <v>284</v>
      </c>
      <c r="B289">
        <v>1.6208800000000001</v>
      </c>
      <c r="C289">
        <v>-28.4</v>
      </c>
    </row>
    <row r="290" spans="1:3" x14ac:dyDescent="0.25">
      <c r="A290">
        <v>285</v>
      </c>
      <c r="B290">
        <v>1.6232599999999999</v>
      </c>
      <c r="C290">
        <v>-28.5</v>
      </c>
    </row>
    <row r="291" spans="1:3" x14ac:dyDescent="0.25">
      <c r="A291">
        <v>286</v>
      </c>
      <c r="B291">
        <v>1.62565</v>
      </c>
      <c r="C291">
        <v>-28.6</v>
      </c>
    </row>
    <row r="292" spans="1:3" x14ac:dyDescent="0.25">
      <c r="A292">
        <v>287</v>
      </c>
      <c r="B292">
        <v>1.62805</v>
      </c>
      <c r="C292">
        <v>-28.7</v>
      </c>
    </row>
    <row r="293" spans="1:3" x14ac:dyDescent="0.25">
      <c r="A293">
        <v>288</v>
      </c>
      <c r="B293">
        <v>1.63046</v>
      </c>
      <c r="C293">
        <v>-28.8</v>
      </c>
    </row>
    <row r="294" spans="1:3" x14ac:dyDescent="0.25">
      <c r="A294">
        <v>289</v>
      </c>
      <c r="B294">
        <v>1.6328800000000001</v>
      </c>
      <c r="C294">
        <v>-28.9</v>
      </c>
    </row>
    <row r="295" spans="1:3" x14ac:dyDescent="0.25">
      <c r="A295">
        <v>290</v>
      </c>
      <c r="B295">
        <v>1.6353200000000001</v>
      </c>
      <c r="C295">
        <v>-29</v>
      </c>
    </row>
    <row r="296" spans="1:3" x14ac:dyDescent="0.25">
      <c r="A296">
        <v>291</v>
      </c>
      <c r="B296">
        <v>1.6377600000000001</v>
      </c>
      <c r="C296">
        <v>-29.1</v>
      </c>
    </row>
    <row r="297" spans="1:3" x14ac:dyDescent="0.25">
      <c r="A297">
        <v>292</v>
      </c>
      <c r="B297">
        <v>1.64022</v>
      </c>
      <c r="C297">
        <v>-29.2</v>
      </c>
    </row>
    <row r="298" spans="1:3" x14ac:dyDescent="0.25">
      <c r="A298">
        <v>293</v>
      </c>
      <c r="B298">
        <v>1.64269</v>
      </c>
      <c r="C298">
        <v>-29.3</v>
      </c>
    </row>
    <row r="299" spans="1:3" x14ac:dyDescent="0.25">
      <c r="A299">
        <v>294</v>
      </c>
      <c r="B299">
        <v>1.64517</v>
      </c>
      <c r="C299">
        <v>-29.4</v>
      </c>
    </row>
    <row r="300" spans="1:3" x14ac:dyDescent="0.25">
      <c r="A300">
        <v>295</v>
      </c>
      <c r="B300">
        <v>1.6476599999999999</v>
      </c>
      <c r="C300">
        <v>-29.5</v>
      </c>
    </row>
    <row r="301" spans="1:3" x14ac:dyDescent="0.25">
      <c r="A301">
        <v>296</v>
      </c>
      <c r="B301">
        <v>1.6501600000000001</v>
      </c>
      <c r="C301">
        <v>-29.6</v>
      </c>
    </row>
    <row r="302" spans="1:3" x14ac:dyDescent="0.25">
      <c r="A302">
        <v>297</v>
      </c>
      <c r="B302">
        <v>1.6527499999999999</v>
      </c>
      <c r="C302">
        <v>-29.7</v>
      </c>
    </row>
    <row r="303" spans="1:3" x14ac:dyDescent="0.25">
      <c r="A303">
        <v>298</v>
      </c>
      <c r="B303">
        <v>1.6552100000000001</v>
      </c>
      <c r="C303">
        <v>-29.8</v>
      </c>
    </row>
    <row r="304" spans="1:3" x14ac:dyDescent="0.25">
      <c r="A304">
        <v>299</v>
      </c>
      <c r="B304">
        <v>1.6578200000000001</v>
      </c>
      <c r="C304">
        <v>-29.9</v>
      </c>
    </row>
    <row r="305" spans="1:3" x14ac:dyDescent="0.25">
      <c r="A305">
        <v>300</v>
      </c>
      <c r="B305">
        <v>1.66038</v>
      </c>
      <c r="C305">
        <v>-30</v>
      </c>
    </row>
    <row r="306" spans="1:3" x14ac:dyDescent="0.25">
      <c r="A306">
        <v>301</v>
      </c>
      <c r="B306">
        <v>1.6629400000000001</v>
      </c>
      <c r="C306">
        <v>-30.1</v>
      </c>
    </row>
    <row r="307" spans="1:3" x14ac:dyDescent="0.25">
      <c r="A307">
        <v>302</v>
      </c>
      <c r="B307">
        <v>1.66551</v>
      </c>
      <c r="C307">
        <v>-30.2</v>
      </c>
    </row>
    <row r="308" spans="1:3" x14ac:dyDescent="0.25">
      <c r="A308">
        <v>303</v>
      </c>
      <c r="B308">
        <v>1.6680999999999999</v>
      </c>
      <c r="C308">
        <v>-30.3</v>
      </c>
    </row>
    <row r="309" spans="1:3" x14ac:dyDescent="0.25">
      <c r="A309">
        <v>304</v>
      </c>
      <c r="B309">
        <v>1.6707000000000001</v>
      </c>
      <c r="C309">
        <v>-30.4</v>
      </c>
    </row>
    <row r="310" spans="1:3" x14ac:dyDescent="0.25">
      <c r="A310">
        <v>305</v>
      </c>
      <c r="B310">
        <v>1.6733100000000001</v>
      </c>
      <c r="C310">
        <v>-30.5</v>
      </c>
    </row>
    <row r="311" spans="1:3" x14ac:dyDescent="0.25">
      <c r="A311">
        <v>306</v>
      </c>
      <c r="B311">
        <v>1.6759299999999999</v>
      </c>
      <c r="C311">
        <v>-30.6</v>
      </c>
    </row>
    <row r="312" spans="1:3" x14ac:dyDescent="0.25">
      <c r="A312">
        <v>307</v>
      </c>
      <c r="B312">
        <v>1.6785600000000001</v>
      </c>
      <c r="C312">
        <v>-30.7</v>
      </c>
    </row>
    <row r="313" spans="1:3" x14ac:dyDescent="0.25">
      <c r="A313">
        <v>308</v>
      </c>
      <c r="B313">
        <v>1.6812100000000001</v>
      </c>
      <c r="C313">
        <v>-30.8</v>
      </c>
    </row>
    <row r="314" spans="1:3" x14ac:dyDescent="0.25">
      <c r="A314">
        <v>309</v>
      </c>
      <c r="B314">
        <v>1.68387</v>
      </c>
      <c r="C314">
        <v>-30.9</v>
      </c>
    </row>
    <row r="315" spans="1:3" x14ac:dyDescent="0.25">
      <c r="A315">
        <v>310</v>
      </c>
      <c r="B315">
        <v>1.6865399999999999</v>
      </c>
      <c r="C315">
        <v>-31</v>
      </c>
    </row>
    <row r="316" spans="1:3" x14ac:dyDescent="0.25">
      <c r="A316">
        <v>311</v>
      </c>
      <c r="B316">
        <v>1.6892199999999999</v>
      </c>
      <c r="C316">
        <v>-31.1</v>
      </c>
    </row>
    <row r="317" spans="1:3" x14ac:dyDescent="0.25">
      <c r="A317">
        <v>312</v>
      </c>
      <c r="B317">
        <v>1.69191</v>
      </c>
      <c r="C317">
        <v>-31.2</v>
      </c>
    </row>
    <row r="318" spans="1:3" x14ac:dyDescent="0.25">
      <c r="A318">
        <v>313</v>
      </c>
      <c r="B318">
        <v>1.69462</v>
      </c>
      <c r="C318">
        <v>-31.3</v>
      </c>
    </row>
    <row r="319" spans="1:3" x14ac:dyDescent="0.25">
      <c r="A319">
        <v>314</v>
      </c>
      <c r="B319">
        <v>1.6973400000000001</v>
      </c>
      <c r="C319">
        <v>-31.4</v>
      </c>
    </row>
    <row r="320" spans="1:3" x14ac:dyDescent="0.25">
      <c r="A320">
        <v>315</v>
      </c>
      <c r="B320">
        <v>1.70008</v>
      </c>
      <c r="C320">
        <v>-31.5</v>
      </c>
    </row>
    <row r="321" spans="1:3" x14ac:dyDescent="0.25">
      <c r="A321">
        <v>316</v>
      </c>
      <c r="B321">
        <v>1.70282</v>
      </c>
      <c r="C321">
        <v>-31.6</v>
      </c>
    </row>
    <row r="322" spans="1:3" x14ac:dyDescent="0.25">
      <c r="A322">
        <v>317</v>
      </c>
      <c r="B322">
        <v>1.7055800000000001</v>
      </c>
      <c r="C322">
        <v>-31.7</v>
      </c>
    </row>
    <row r="323" spans="1:3" x14ac:dyDescent="0.25">
      <c r="A323">
        <v>318</v>
      </c>
      <c r="B323">
        <v>1.70835</v>
      </c>
      <c r="C323">
        <v>-31.8</v>
      </c>
    </row>
    <row r="324" spans="1:3" x14ac:dyDescent="0.25">
      <c r="A324">
        <v>319</v>
      </c>
      <c r="B324">
        <v>1.71113</v>
      </c>
      <c r="C324">
        <v>-31.9</v>
      </c>
    </row>
    <row r="325" spans="1:3" x14ac:dyDescent="0.25">
      <c r="A325">
        <v>320</v>
      </c>
      <c r="B325">
        <v>1.71393</v>
      </c>
      <c r="C325">
        <v>-32</v>
      </c>
    </row>
    <row r="326" spans="1:3" x14ac:dyDescent="0.25">
      <c r="A326">
        <v>321</v>
      </c>
      <c r="B326">
        <v>1.7167399999999999</v>
      </c>
      <c r="C326">
        <v>-32.1</v>
      </c>
    </row>
    <row r="327" spans="1:3" x14ac:dyDescent="0.25">
      <c r="A327">
        <v>322</v>
      </c>
      <c r="B327">
        <v>1.71956</v>
      </c>
      <c r="C327">
        <v>-32.200000000000003</v>
      </c>
    </row>
    <row r="328" spans="1:3" x14ac:dyDescent="0.25">
      <c r="A328">
        <v>323</v>
      </c>
      <c r="B328">
        <v>1.72248</v>
      </c>
      <c r="C328">
        <v>-32.299999999999997</v>
      </c>
    </row>
    <row r="329" spans="1:3" x14ac:dyDescent="0.25">
      <c r="A329">
        <v>324</v>
      </c>
      <c r="B329">
        <v>1.72526</v>
      </c>
      <c r="C329">
        <v>-32.4</v>
      </c>
    </row>
    <row r="330" spans="1:3" x14ac:dyDescent="0.25">
      <c r="A330">
        <v>325</v>
      </c>
      <c r="B330">
        <v>1.7282</v>
      </c>
      <c r="C330">
        <v>-32.5</v>
      </c>
    </row>
    <row r="331" spans="1:3" x14ac:dyDescent="0.25">
      <c r="A331">
        <v>326</v>
      </c>
      <c r="B331">
        <v>1.73108</v>
      </c>
      <c r="C331">
        <v>-32.6</v>
      </c>
    </row>
    <row r="332" spans="1:3" x14ac:dyDescent="0.25">
      <c r="A332">
        <v>327</v>
      </c>
      <c r="B332">
        <v>1.73397</v>
      </c>
      <c r="C332">
        <v>-32.700000000000003</v>
      </c>
    </row>
    <row r="333" spans="1:3" x14ac:dyDescent="0.25">
      <c r="A333">
        <v>328</v>
      </c>
      <c r="B333">
        <v>1.7368699999999999</v>
      </c>
      <c r="C333">
        <v>-32.799999999999997</v>
      </c>
    </row>
    <row r="334" spans="1:3" x14ac:dyDescent="0.25">
      <c r="A334">
        <v>329</v>
      </c>
      <c r="B334">
        <v>1.7397899999999999</v>
      </c>
      <c r="C334">
        <v>-32.9</v>
      </c>
    </row>
    <row r="335" spans="1:3" x14ac:dyDescent="0.25">
      <c r="A335">
        <v>330</v>
      </c>
      <c r="B335">
        <v>1.74272</v>
      </c>
      <c r="C335">
        <v>-33</v>
      </c>
    </row>
    <row r="336" spans="1:3" x14ac:dyDescent="0.25">
      <c r="A336">
        <v>331</v>
      </c>
      <c r="B336">
        <v>1.74566</v>
      </c>
      <c r="C336">
        <v>-33.1</v>
      </c>
    </row>
    <row r="337" spans="1:3" x14ac:dyDescent="0.25">
      <c r="A337">
        <v>332</v>
      </c>
      <c r="B337">
        <v>1.7486200000000001</v>
      </c>
      <c r="C337">
        <v>-33.200000000000003</v>
      </c>
    </row>
    <row r="338" spans="1:3" x14ac:dyDescent="0.25">
      <c r="A338">
        <v>333</v>
      </c>
      <c r="B338">
        <v>1.75159</v>
      </c>
      <c r="C338">
        <v>-33.299999999999997</v>
      </c>
    </row>
    <row r="339" spans="1:3" x14ac:dyDescent="0.25">
      <c r="A339">
        <v>334</v>
      </c>
      <c r="B339">
        <v>1.75457</v>
      </c>
      <c r="C339">
        <v>-33.4</v>
      </c>
    </row>
    <row r="340" spans="1:3" x14ac:dyDescent="0.25">
      <c r="A340">
        <v>335</v>
      </c>
      <c r="B340">
        <v>1.7575700000000001</v>
      </c>
      <c r="C340">
        <v>-33.5</v>
      </c>
    </row>
    <row r="341" spans="1:3" x14ac:dyDescent="0.25">
      <c r="A341">
        <v>336</v>
      </c>
      <c r="B341">
        <v>1.76058</v>
      </c>
      <c r="C341">
        <v>-33.6</v>
      </c>
    </row>
    <row r="342" spans="1:3" x14ac:dyDescent="0.25">
      <c r="A342">
        <v>337</v>
      </c>
      <c r="B342">
        <v>1.7636099999999999</v>
      </c>
      <c r="C342">
        <v>-33.700000000000003</v>
      </c>
    </row>
    <row r="343" spans="1:3" x14ac:dyDescent="0.25">
      <c r="A343">
        <v>338</v>
      </c>
      <c r="B343">
        <v>1.76664</v>
      </c>
      <c r="C343">
        <v>-33.799999999999997</v>
      </c>
    </row>
    <row r="344" spans="1:3" x14ac:dyDescent="0.25">
      <c r="A344">
        <v>339</v>
      </c>
      <c r="B344">
        <v>1.7697000000000001</v>
      </c>
      <c r="C344">
        <v>-33.9</v>
      </c>
    </row>
    <row r="345" spans="1:3" x14ac:dyDescent="0.25">
      <c r="A345">
        <v>340</v>
      </c>
      <c r="B345">
        <v>1.7727599999999999</v>
      </c>
      <c r="C345">
        <v>-34</v>
      </c>
    </row>
    <row r="346" spans="1:3" x14ac:dyDescent="0.25">
      <c r="A346">
        <v>341</v>
      </c>
      <c r="B346">
        <v>1.7758400000000001</v>
      </c>
      <c r="C346">
        <v>-34.1</v>
      </c>
    </row>
    <row r="347" spans="1:3" x14ac:dyDescent="0.25">
      <c r="A347">
        <v>342</v>
      </c>
      <c r="B347">
        <v>1.77894</v>
      </c>
      <c r="C347">
        <v>-34.200000000000003</v>
      </c>
    </row>
    <row r="348" spans="1:3" x14ac:dyDescent="0.25">
      <c r="A348">
        <v>343</v>
      </c>
      <c r="B348">
        <v>1.7820499999999999</v>
      </c>
      <c r="C348">
        <v>-34.299999999999997</v>
      </c>
    </row>
    <row r="349" spans="1:3" x14ac:dyDescent="0.25">
      <c r="A349">
        <v>344</v>
      </c>
      <c r="B349">
        <v>1.7851699999999999</v>
      </c>
      <c r="C349">
        <v>-34.4</v>
      </c>
    </row>
    <row r="350" spans="1:3" x14ac:dyDescent="0.25">
      <c r="A350">
        <v>345</v>
      </c>
      <c r="B350">
        <v>1.7883100000000001</v>
      </c>
      <c r="C350">
        <v>-34.5</v>
      </c>
    </row>
    <row r="351" spans="1:3" x14ac:dyDescent="0.25">
      <c r="A351">
        <v>346</v>
      </c>
      <c r="B351">
        <v>1.7915399999999999</v>
      </c>
      <c r="C351">
        <v>-34.6</v>
      </c>
    </row>
    <row r="352" spans="1:3" x14ac:dyDescent="0.25">
      <c r="A352">
        <v>347</v>
      </c>
      <c r="B352">
        <v>1.79464</v>
      </c>
      <c r="C352">
        <v>-34.700000000000003</v>
      </c>
    </row>
    <row r="353" spans="1:3" x14ac:dyDescent="0.25">
      <c r="A353">
        <v>348</v>
      </c>
      <c r="B353">
        <v>1.79789</v>
      </c>
      <c r="C353">
        <v>-34.799999999999997</v>
      </c>
    </row>
    <row r="354" spans="1:3" x14ac:dyDescent="0.25">
      <c r="A354">
        <v>349</v>
      </c>
      <c r="B354">
        <v>1.8010999999999999</v>
      </c>
      <c r="C354">
        <v>-34.9</v>
      </c>
    </row>
    <row r="355" spans="1:3" x14ac:dyDescent="0.25">
      <c r="A355">
        <v>350</v>
      </c>
      <c r="B355">
        <v>1.8043100000000001</v>
      </c>
      <c r="C355">
        <v>-35</v>
      </c>
    </row>
    <row r="356" spans="1:3" x14ac:dyDescent="0.25">
      <c r="A356">
        <v>351</v>
      </c>
      <c r="B356">
        <v>1.8075399999999999</v>
      </c>
      <c r="C356">
        <v>-35.1</v>
      </c>
    </row>
    <row r="357" spans="1:3" x14ac:dyDescent="0.25">
      <c r="A357">
        <v>352</v>
      </c>
      <c r="B357">
        <v>1.8107800000000001</v>
      </c>
      <c r="C357">
        <v>-35.200000000000003</v>
      </c>
    </row>
    <row r="358" spans="1:3" x14ac:dyDescent="0.25">
      <c r="A358">
        <v>353</v>
      </c>
      <c r="B358">
        <v>1.81403</v>
      </c>
      <c r="C358">
        <v>-35.299999999999997</v>
      </c>
    </row>
    <row r="359" spans="1:3" x14ac:dyDescent="0.25">
      <c r="A359">
        <v>354</v>
      </c>
      <c r="B359">
        <v>1.8172999999999999</v>
      </c>
      <c r="C359">
        <v>-35.4</v>
      </c>
    </row>
    <row r="360" spans="1:3" x14ac:dyDescent="0.25">
      <c r="A360">
        <v>355</v>
      </c>
      <c r="B360">
        <v>1.8205800000000001</v>
      </c>
      <c r="C360">
        <v>-35.5</v>
      </c>
    </row>
    <row r="361" spans="1:3" x14ac:dyDescent="0.25">
      <c r="A361">
        <v>356</v>
      </c>
      <c r="B361">
        <v>1.8238799999999999</v>
      </c>
      <c r="C361">
        <v>-35.6</v>
      </c>
    </row>
    <row r="362" spans="1:3" x14ac:dyDescent="0.25">
      <c r="A362">
        <v>357</v>
      </c>
      <c r="B362">
        <v>1.8271999999999999</v>
      </c>
      <c r="C362">
        <v>-35.700000000000003</v>
      </c>
    </row>
    <row r="363" spans="1:3" x14ac:dyDescent="0.25">
      <c r="A363">
        <v>358</v>
      </c>
      <c r="B363">
        <v>1.8305199999999999</v>
      </c>
      <c r="C363">
        <v>-35.799999999999997</v>
      </c>
    </row>
    <row r="364" spans="1:3" x14ac:dyDescent="0.25">
      <c r="A364">
        <v>359</v>
      </c>
      <c r="B364">
        <v>1.8338699999999999</v>
      </c>
      <c r="C364">
        <v>-35.9</v>
      </c>
    </row>
    <row r="365" spans="1:3" x14ac:dyDescent="0.25">
      <c r="A365">
        <v>360</v>
      </c>
      <c r="B365">
        <v>1.8372299999999999</v>
      </c>
      <c r="C365">
        <v>-36</v>
      </c>
    </row>
    <row r="366" spans="1:3" x14ac:dyDescent="0.25">
      <c r="A366">
        <v>361</v>
      </c>
      <c r="B366">
        <v>1.8406</v>
      </c>
      <c r="C366">
        <v>-36.1</v>
      </c>
    </row>
    <row r="367" spans="1:3" x14ac:dyDescent="0.25">
      <c r="A367">
        <v>362</v>
      </c>
      <c r="B367">
        <v>1.84399</v>
      </c>
      <c r="C367">
        <v>-36.200000000000003</v>
      </c>
    </row>
    <row r="368" spans="1:3" x14ac:dyDescent="0.25">
      <c r="A368">
        <v>363</v>
      </c>
      <c r="B368">
        <v>1.8473900000000001</v>
      </c>
      <c r="C368">
        <v>-36.299999999999997</v>
      </c>
    </row>
    <row r="369" spans="1:3" x14ac:dyDescent="0.25">
      <c r="A369">
        <v>364</v>
      </c>
      <c r="B369">
        <v>1.8508100000000001</v>
      </c>
      <c r="C369">
        <v>-36.4</v>
      </c>
    </row>
    <row r="370" spans="1:3" x14ac:dyDescent="0.25">
      <c r="A370">
        <v>365</v>
      </c>
      <c r="B370">
        <v>1.85425</v>
      </c>
      <c r="C370">
        <v>-36.5</v>
      </c>
    </row>
    <row r="371" spans="1:3" x14ac:dyDescent="0.25">
      <c r="A371">
        <v>366</v>
      </c>
      <c r="B371">
        <v>1.8576999999999999</v>
      </c>
      <c r="C371">
        <v>-36.6</v>
      </c>
    </row>
    <row r="372" spans="1:3" x14ac:dyDescent="0.25">
      <c r="A372">
        <v>367</v>
      </c>
      <c r="B372">
        <v>1.8612500000000001</v>
      </c>
      <c r="C372">
        <v>-36.700000000000003</v>
      </c>
    </row>
    <row r="373" spans="1:3" x14ac:dyDescent="0.25">
      <c r="A373">
        <v>368</v>
      </c>
      <c r="B373">
        <v>1.8646499999999999</v>
      </c>
      <c r="C373">
        <v>-36.799999999999997</v>
      </c>
    </row>
    <row r="374" spans="1:3" x14ac:dyDescent="0.25">
      <c r="A374">
        <v>369</v>
      </c>
      <c r="B374">
        <v>1.8682300000000001</v>
      </c>
      <c r="C374">
        <v>-36.9</v>
      </c>
    </row>
    <row r="375" spans="1:3" x14ac:dyDescent="0.25">
      <c r="A375">
        <v>370</v>
      </c>
      <c r="B375">
        <v>1.87175</v>
      </c>
      <c r="C375">
        <v>-37</v>
      </c>
    </row>
    <row r="376" spans="1:3" x14ac:dyDescent="0.25">
      <c r="A376">
        <v>371</v>
      </c>
      <c r="B376">
        <v>1.8752800000000001</v>
      </c>
      <c r="C376">
        <v>-37.1</v>
      </c>
    </row>
    <row r="377" spans="1:3" x14ac:dyDescent="0.25">
      <c r="A377">
        <v>372</v>
      </c>
      <c r="B377">
        <v>1.8788199999999999</v>
      </c>
      <c r="C377">
        <v>-37.200000000000003</v>
      </c>
    </row>
    <row r="378" spans="1:3" x14ac:dyDescent="0.25">
      <c r="A378">
        <v>373</v>
      </c>
      <c r="B378">
        <v>1.8823799999999999</v>
      </c>
      <c r="C378">
        <v>-37.299999999999997</v>
      </c>
    </row>
    <row r="379" spans="1:3" x14ac:dyDescent="0.25">
      <c r="A379">
        <v>374</v>
      </c>
      <c r="B379">
        <v>1.8859600000000001</v>
      </c>
      <c r="C379">
        <v>-37.4</v>
      </c>
    </row>
    <row r="380" spans="1:3" x14ac:dyDescent="0.25">
      <c r="A380">
        <v>375</v>
      </c>
      <c r="B380">
        <v>1.8895500000000001</v>
      </c>
      <c r="C380">
        <v>-37.5</v>
      </c>
    </row>
    <row r="381" spans="1:3" x14ac:dyDescent="0.25">
      <c r="A381">
        <v>376</v>
      </c>
      <c r="B381">
        <v>1.89316</v>
      </c>
      <c r="C381">
        <v>-37.6</v>
      </c>
    </row>
    <row r="382" spans="1:3" x14ac:dyDescent="0.25">
      <c r="A382">
        <v>377</v>
      </c>
      <c r="B382">
        <v>1.8967799999999999</v>
      </c>
      <c r="C382">
        <v>-37.700000000000003</v>
      </c>
    </row>
    <row r="383" spans="1:3" x14ac:dyDescent="0.25">
      <c r="A383">
        <v>378</v>
      </c>
      <c r="B383">
        <v>1.90042</v>
      </c>
      <c r="C383">
        <v>-37.799999999999997</v>
      </c>
    </row>
    <row r="384" spans="1:3" x14ac:dyDescent="0.25">
      <c r="A384">
        <v>379</v>
      </c>
      <c r="B384">
        <v>1.9040699999999999</v>
      </c>
      <c r="C384">
        <v>-37.9</v>
      </c>
    </row>
    <row r="385" spans="1:3" x14ac:dyDescent="0.25">
      <c r="A385">
        <v>380</v>
      </c>
      <c r="B385">
        <v>1.9077500000000001</v>
      </c>
      <c r="C385">
        <v>-38</v>
      </c>
    </row>
    <row r="386" spans="1:3" x14ac:dyDescent="0.25">
      <c r="A386">
        <v>381</v>
      </c>
      <c r="B386">
        <v>1.91143</v>
      </c>
      <c r="C386">
        <v>-38.1</v>
      </c>
    </row>
    <row r="387" spans="1:3" x14ac:dyDescent="0.25">
      <c r="A387">
        <v>382</v>
      </c>
      <c r="B387">
        <v>1.9151400000000001</v>
      </c>
      <c r="C387">
        <v>-38.200000000000003</v>
      </c>
    </row>
    <row r="388" spans="1:3" x14ac:dyDescent="0.25">
      <c r="A388">
        <v>383</v>
      </c>
      <c r="B388">
        <v>1.91886</v>
      </c>
      <c r="C388">
        <v>-38.299999999999997</v>
      </c>
    </row>
    <row r="389" spans="1:3" x14ac:dyDescent="0.25">
      <c r="A389">
        <v>384</v>
      </c>
      <c r="B389">
        <v>1.92259</v>
      </c>
      <c r="C389">
        <v>-38.4</v>
      </c>
    </row>
    <row r="390" spans="1:3" x14ac:dyDescent="0.25">
      <c r="A390">
        <v>385</v>
      </c>
      <c r="B390">
        <v>1.9263399999999999</v>
      </c>
      <c r="C390">
        <v>-38.5</v>
      </c>
    </row>
    <row r="391" spans="1:3" x14ac:dyDescent="0.25">
      <c r="A391">
        <v>386</v>
      </c>
      <c r="B391">
        <v>1.93011</v>
      </c>
      <c r="C391">
        <v>-38.6</v>
      </c>
    </row>
    <row r="392" spans="1:3" x14ac:dyDescent="0.25">
      <c r="A392">
        <v>387</v>
      </c>
      <c r="B392">
        <v>1.93398</v>
      </c>
      <c r="C392">
        <v>-38.700000000000003</v>
      </c>
    </row>
    <row r="393" spans="1:3" x14ac:dyDescent="0.25">
      <c r="A393">
        <v>388</v>
      </c>
      <c r="B393">
        <v>1.93771</v>
      </c>
      <c r="C393">
        <v>-38.799999999999997</v>
      </c>
    </row>
    <row r="394" spans="1:3" x14ac:dyDescent="0.25">
      <c r="A394">
        <v>389</v>
      </c>
      <c r="B394">
        <v>1.9416</v>
      </c>
      <c r="C394">
        <v>-38.9</v>
      </c>
    </row>
    <row r="395" spans="1:3" x14ac:dyDescent="0.25">
      <c r="A395">
        <v>390</v>
      </c>
      <c r="B395">
        <v>1.9454499999999999</v>
      </c>
      <c r="C395">
        <v>-39</v>
      </c>
    </row>
    <row r="396" spans="1:3" x14ac:dyDescent="0.25">
      <c r="A396">
        <v>391</v>
      </c>
      <c r="B396">
        <v>1.9493</v>
      </c>
      <c r="C396">
        <v>-39.1</v>
      </c>
    </row>
    <row r="397" spans="1:3" x14ac:dyDescent="0.25">
      <c r="A397">
        <v>392</v>
      </c>
      <c r="B397">
        <v>1.9531700000000001</v>
      </c>
      <c r="C397">
        <v>-39.200000000000003</v>
      </c>
    </row>
    <row r="398" spans="1:3" x14ac:dyDescent="0.25">
      <c r="A398">
        <v>393</v>
      </c>
      <c r="B398">
        <v>1.95705</v>
      </c>
      <c r="C398">
        <v>-39.299999999999997</v>
      </c>
    </row>
    <row r="399" spans="1:3" x14ac:dyDescent="0.25">
      <c r="A399">
        <v>394</v>
      </c>
      <c r="B399">
        <v>1.96096</v>
      </c>
      <c r="C399">
        <v>-39.4</v>
      </c>
    </row>
    <row r="400" spans="1:3" x14ac:dyDescent="0.25">
      <c r="A400">
        <v>395</v>
      </c>
      <c r="B400">
        <v>1.9648699999999999</v>
      </c>
      <c r="C400">
        <v>-39.5</v>
      </c>
    </row>
    <row r="401" spans="1:3" x14ac:dyDescent="0.25">
      <c r="A401">
        <v>396</v>
      </c>
      <c r="B401">
        <v>1.9688099999999999</v>
      </c>
      <c r="C401">
        <v>-39.6</v>
      </c>
    </row>
    <row r="402" spans="1:3" x14ac:dyDescent="0.25">
      <c r="A402">
        <v>397</v>
      </c>
      <c r="B402">
        <v>1.9727600000000001</v>
      </c>
      <c r="C402">
        <v>-39.700000000000003</v>
      </c>
    </row>
    <row r="403" spans="1:3" x14ac:dyDescent="0.25">
      <c r="A403">
        <v>398</v>
      </c>
      <c r="B403">
        <v>1.9767300000000001</v>
      </c>
      <c r="C403">
        <v>-39.799999999999997</v>
      </c>
    </row>
    <row r="404" spans="1:3" x14ac:dyDescent="0.25">
      <c r="A404">
        <v>399</v>
      </c>
      <c r="B404">
        <v>1.98071</v>
      </c>
      <c r="C404">
        <v>-39.9</v>
      </c>
    </row>
    <row r="405" spans="1:3" x14ac:dyDescent="0.25">
      <c r="A405">
        <v>400</v>
      </c>
      <c r="B405">
        <v>1.98472</v>
      </c>
      <c r="C405">
        <v>-40</v>
      </c>
    </row>
    <row r="406" spans="1:3" x14ac:dyDescent="0.25">
      <c r="A406">
        <v>401</v>
      </c>
      <c r="B406">
        <v>1.9887300000000001</v>
      </c>
      <c r="C406">
        <v>-40.1</v>
      </c>
    </row>
    <row r="407" spans="1:3" x14ac:dyDescent="0.25">
      <c r="A407">
        <v>402</v>
      </c>
      <c r="B407">
        <v>1.9927699999999999</v>
      </c>
      <c r="C407">
        <v>-40.200000000000003</v>
      </c>
    </row>
    <row r="408" spans="1:3" x14ac:dyDescent="0.25">
      <c r="A408">
        <v>403</v>
      </c>
      <c r="B408">
        <v>1.99682</v>
      </c>
      <c r="C408">
        <v>-40.299999999999997</v>
      </c>
    </row>
    <row r="409" spans="1:3" x14ac:dyDescent="0.25">
      <c r="A409">
        <v>404</v>
      </c>
      <c r="B409">
        <v>2.0008900000000001</v>
      </c>
      <c r="C409">
        <v>-40.4</v>
      </c>
    </row>
    <row r="410" spans="1:3" x14ac:dyDescent="0.25">
      <c r="A410">
        <v>405</v>
      </c>
      <c r="B410">
        <v>2.0049800000000002</v>
      </c>
      <c r="C410">
        <v>-40.5</v>
      </c>
    </row>
    <row r="411" spans="1:3" x14ac:dyDescent="0.25">
      <c r="A411">
        <v>406</v>
      </c>
      <c r="B411">
        <v>2.00908</v>
      </c>
      <c r="C411">
        <v>-40.6</v>
      </c>
    </row>
    <row r="412" spans="1:3" x14ac:dyDescent="0.25">
      <c r="A412">
        <v>407</v>
      </c>
      <c r="B412">
        <v>2.01329</v>
      </c>
      <c r="C412">
        <v>-40.700000000000003</v>
      </c>
    </row>
    <row r="413" spans="1:3" x14ac:dyDescent="0.25">
      <c r="A413">
        <v>408</v>
      </c>
      <c r="B413">
        <v>2.01736</v>
      </c>
      <c r="C413">
        <v>-40.799999999999997</v>
      </c>
    </row>
    <row r="414" spans="1:3" x14ac:dyDescent="0.25">
      <c r="A414">
        <v>409</v>
      </c>
      <c r="B414">
        <v>2.0215900000000002</v>
      </c>
      <c r="C414">
        <v>-40.9</v>
      </c>
    </row>
    <row r="415" spans="1:3" x14ac:dyDescent="0.25">
      <c r="A415">
        <v>410</v>
      </c>
      <c r="B415">
        <v>2.0257700000000001</v>
      </c>
      <c r="C415">
        <v>-41</v>
      </c>
    </row>
    <row r="416" spans="1:3" x14ac:dyDescent="0.25">
      <c r="A416">
        <v>411</v>
      </c>
      <c r="B416">
        <v>2.0299700000000001</v>
      </c>
      <c r="C416">
        <v>-41.1</v>
      </c>
    </row>
    <row r="417" spans="1:3" x14ac:dyDescent="0.25">
      <c r="A417">
        <v>412</v>
      </c>
      <c r="B417">
        <v>2.0341800000000001</v>
      </c>
      <c r="C417">
        <v>-41.2</v>
      </c>
    </row>
    <row r="418" spans="1:3" x14ac:dyDescent="0.25">
      <c r="A418">
        <v>413</v>
      </c>
      <c r="B418">
        <v>2.0384000000000002</v>
      </c>
      <c r="C418">
        <v>-41.3</v>
      </c>
    </row>
    <row r="419" spans="1:3" x14ac:dyDescent="0.25">
      <c r="A419">
        <v>414</v>
      </c>
      <c r="B419">
        <v>2.0426500000000001</v>
      </c>
      <c r="C419">
        <v>-41.4</v>
      </c>
    </row>
    <row r="420" spans="1:3" x14ac:dyDescent="0.25">
      <c r="A420">
        <v>415</v>
      </c>
      <c r="B420">
        <v>2.04691</v>
      </c>
      <c r="C420">
        <v>-41.5</v>
      </c>
    </row>
    <row r="421" spans="1:3" x14ac:dyDescent="0.25">
      <c r="A421">
        <v>416</v>
      </c>
      <c r="B421">
        <v>2.05118</v>
      </c>
      <c r="C421">
        <v>-41.6</v>
      </c>
    </row>
    <row r="422" spans="1:3" x14ac:dyDescent="0.25">
      <c r="A422">
        <v>417</v>
      </c>
      <c r="B422">
        <v>2.0554800000000002</v>
      </c>
      <c r="C422">
        <v>-41.7</v>
      </c>
    </row>
    <row r="423" spans="1:3" x14ac:dyDescent="0.25">
      <c r="A423">
        <v>418</v>
      </c>
      <c r="B423">
        <v>2.05979</v>
      </c>
      <c r="C423">
        <v>-41.8</v>
      </c>
    </row>
    <row r="424" spans="1:3" x14ac:dyDescent="0.25">
      <c r="A424">
        <v>419</v>
      </c>
      <c r="B424">
        <v>2.06412</v>
      </c>
      <c r="C424">
        <v>-41.9</v>
      </c>
    </row>
    <row r="425" spans="1:3" x14ac:dyDescent="0.25">
      <c r="A425">
        <v>420</v>
      </c>
      <c r="B425">
        <v>2.06847</v>
      </c>
      <c r="C425">
        <v>-42</v>
      </c>
    </row>
    <row r="426" spans="1:3" x14ac:dyDescent="0.25">
      <c r="A426">
        <v>421</v>
      </c>
      <c r="B426">
        <v>2.0728399999999998</v>
      </c>
      <c r="C426">
        <v>-42.1</v>
      </c>
    </row>
    <row r="427" spans="1:3" x14ac:dyDescent="0.25">
      <c r="A427">
        <v>422</v>
      </c>
      <c r="B427">
        <v>2.0772200000000001</v>
      </c>
      <c r="C427">
        <v>-42.2</v>
      </c>
    </row>
    <row r="428" spans="1:3" x14ac:dyDescent="0.25">
      <c r="A428">
        <v>423</v>
      </c>
      <c r="B428">
        <v>2.08162</v>
      </c>
      <c r="C428">
        <v>-42.3</v>
      </c>
    </row>
    <row r="429" spans="1:3" x14ac:dyDescent="0.25">
      <c r="A429">
        <v>424</v>
      </c>
      <c r="B429">
        <v>2.0860400000000001</v>
      </c>
      <c r="C429">
        <v>-42.4</v>
      </c>
    </row>
    <row r="430" spans="1:3" x14ac:dyDescent="0.25">
      <c r="A430">
        <v>425</v>
      </c>
      <c r="B430">
        <v>2.09056</v>
      </c>
      <c r="C430">
        <v>-42.5</v>
      </c>
    </row>
    <row r="431" spans="1:3" x14ac:dyDescent="0.25">
      <c r="A431">
        <v>426</v>
      </c>
      <c r="B431">
        <v>2.0949399999999998</v>
      </c>
      <c r="C431">
        <v>-42.6</v>
      </c>
    </row>
    <row r="432" spans="1:3" x14ac:dyDescent="0.25">
      <c r="A432">
        <v>427</v>
      </c>
      <c r="B432">
        <v>2.0994899999999999</v>
      </c>
      <c r="C432">
        <v>-42.7</v>
      </c>
    </row>
    <row r="433" spans="1:3" x14ac:dyDescent="0.25">
      <c r="A433">
        <v>428</v>
      </c>
      <c r="B433">
        <v>2.10399</v>
      </c>
      <c r="C433">
        <v>-42.8</v>
      </c>
    </row>
    <row r="434" spans="1:3" x14ac:dyDescent="0.25">
      <c r="A434">
        <v>429</v>
      </c>
      <c r="B434">
        <v>2.1084999999999998</v>
      </c>
      <c r="C434">
        <v>-42.9</v>
      </c>
    </row>
    <row r="435" spans="1:3" x14ac:dyDescent="0.25">
      <c r="A435">
        <v>430</v>
      </c>
      <c r="B435">
        <v>2.1130300000000002</v>
      </c>
      <c r="C435">
        <v>-43</v>
      </c>
    </row>
    <row r="436" spans="1:3" x14ac:dyDescent="0.25">
      <c r="A436">
        <v>431</v>
      </c>
      <c r="B436">
        <v>2.1175700000000002</v>
      </c>
      <c r="C436">
        <v>-43.1</v>
      </c>
    </row>
    <row r="437" spans="1:3" x14ac:dyDescent="0.25">
      <c r="A437">
        <v>432</v>
      </c>
      <c r="B437">
        <v>2.1221399999999999</v>
      </c>
      <c r="C437">
        <v>-43.2</v>
      </c>
    </row>
    <row r="438" spans="1:3" x14ac:dyDescent="0.25">
      <c r="A438">
        <v>433</v>
      </c>
      <c r="B438">
        <v>2.1267200000000002</v>
      </c>
      <c r="C438">
        <v>-43.3</v>
      </c>
    </row>
    <row r="439" spans="1:3" x14ac:dyDescent="0.25">
      <c r="A439">
        <v>434</v>
      </c>
      <c r="B439">
        <v>2.13131</v>
      </c>
      <c r="C439">
        <v>-43.4</v>
      </c>
    </row>
    <row r="440" spans="1:3" x14ac:dyDescent="0.25">
      <c r="A440">
        <v>435</v>
      </c>
      <c r="B440">
        <v>2.1359300000000001</v>
      </c>
      <c r="C440">
        <v>-43.5</v>
      </c>
    </row>
    <row r="441" spans="1:3" x14ac:dyDescent="0.25">
      <c r="A441">
        <v>436</v>
      </c>
      <c r="B441">
        <v>2.1405599999999998</v>
      </c>
      <c r="C441">
        <v>-43.6</v>
      </c>
    </row>
    <row r="442" spans="1:3" x14ac:dyDescent="0.25">
      <c r="A442">
        <v>437</v>
      </c>
      <c r="B442">
        <v>2.1452100000000001</v>
      </c>
      <c r="C442">
        <v>-43.7</v>
      </c>
    </row>
    <row r="443" spans="1:3" x14ac:dyDescent="0.25">
      <c r="A443">
        <v>438</v>
      </c>
      <c r="B443">
        <v>2.14988</v>
      </c>
      <c r="C443">
        <v>-43.8</v>
      </c>
    </row>
    <row r="444" spans="1:3" x14ac:dyDescent="0.25">
      <c r="A444">
        <v>439</v>
      </c>
      <c r="B444">
        <v>2.1545700000000001</v>
      </c>
      <c r="C444">
        <v>-43.9</v>
      </c>
    </row>
    <row r="445" spans="1:3" x14ac:dyDescent="0.25">
      <c r="A445">
        <v>440</v>
      </c>
      <c r="B445">
        <v>2.1592799999999999</v>
      </c>
      <c r="C445">
        <v>-44</v>
      </c>
    </row>
    <row r="446" spans="1:3" x14ac:dyDescent="0.25">
      <c r="A446">
        <v>441</v>
      </c>
      <c r="B446">
        <v>2.1640000000000001</v>
      </c>
      <c r="C446">
        <v>-44.1</v>
      </c>
    </row>
    <row r="447" spans="1:3" x14ac:dyDescent="0.25">
      <c r="A447">
        <v>442</v>
      </c>
      <c r="B447">
        <v>2.1687400000000001</v>
      </c>
      <c r="C447">
        <v>-44.2</v>
      </c>
    </row>
    <row r="448" spans="1:3" x14ac:dyDescent="0.25">
      <c r="A448">
        <v>443</v>
      </c>
      <c r="B448">
        <v>2.1735000000000002</v>
      </c>
      <c r="C448">
        <v>-44.3</v>
      </c>
    </row>
    <row r="449" spans="1:3" x14ac:dyDescent="0.25">
      <c r="A449">
        <v>444</v>
      </c>
      <c r="B449">
        <v>2.1783700000000001</v>
      </c>
      <c r="C449">
        <v>-44.4</v>
      </c>
    </row>
    <row r="450" spans="1:3" x14ac:dyDescent="0.25">
      <c r="A450">
        <v>445</v>
      </c>
      <c r="B450">
        <v>2.18309</v>
      </c>
      <c r="C450">
        <v>-44.5</v>
      </c>
    </row>
    <row r="451" spans="1:3" x14ac:dyDescent="0.25">
      <c r="A451">
        <v>446</v>
      </c>
      <c r="B451">
        <v>2.18798</v>
      </c>
      <c r="C451">
        <v>-44.6</v>
      </c>
    </row>
    <row r="452" spans="1:3" x14ac:dyDescent="0.25">
      <c r="A452">
        <v>447</v>
      </c>
      <c r="B452">
        <v>2.1928200000000002</v>
      </c>
      <c r="C452">
        <v>-44.7</v>
      </c>
    </row>
    <row r="453" spans="1:3" x14ac:dyDescent="0.25">
      <c r="A453">
        <v>448</v>
      </c>
      <c r="B453">
        <v>2.19767</v>
      </c>
      <c r="C453">
        <v>-44.8</v>
      </c>
    </row>
    <row r="454" spans="1:3" x14ac:dyDescent="0.25">
      <c r="A454">
        <v>449</v>
      </c>
      <c r="B454">
        <v>2.2025399999999999</v>
      </c>
      <c r="C454">
        <v>-44.9</v>
      </c>
    </row>
    <row r="455" spans="1:3" x14ac:dyDescent="0.25">
      <c r="A455">
        <v>450</v>
      </c>
      <c r="B455">
        <v>2.20743</v>
      </c>
      <c r="C455">
        <v>-45</v>
      </c>
    </row>
    <row r="456" spans="1:3" x14ac:dyDescent="0.25">
      <c r="A456">
        <v>451</v>
      </c>
      <c r="B456">
        <v>2.2123300000000001</v>
      </c>
      <c r="C456">
        <v>-45.1</v>
      </c>
    </row>
    <row r="457" spans="1:3" x14ac:dyDescent="0.25">
      <c r="A457">
        <v>452</v>
      </c>
      <c r="B457">
        <v>2.21726</v>
      </c>
      <c r="C457">
        <v>-45.2</v>
      </c>
    </row>
    <row r="458" spans="1:3" x14ac:dyDescent="0.25">
      <c r="A458">
        <v>453</v>
      </c>
      <c r="B458">
        <v>2.2222</v>
      </c>
      <c r="C458">
        <v>-45.3</v>
      </c>
    </row>
    <row r="459" spans="1:3" x14ac:dyDescent="0.25">
      <c r="A459">
        <v>454</v>
      </c>
      <c r="B459">
        <v>2.22716</v>
      </c>
      <c r="C459">
        <v>-45.4</v>
      </c>
    </row>
    <row r="460" spans="1:3" x14ac:dyDescent="0.25">
      <c r="A460">
        <v>455</v>
      </c>
      <c r="B460">
        <v>2.2321300000000002</v>
      </c>
      <c r="C460">
        <v>-45.5</v>
      </c>
    </row>
    <row r="461" spans="1:3" x14ac:dyDescent="0.25">
      <c r="A461">
        <v>456</v>
      </c>
      <c r="B461">
        <v>2.2371300000000001</v>
      </c>
      <c r="C461">
        <v>-45.6</v>
      </c>
    </row>
    <row r="462" spans="1:3" x14ac:dyDescent="0.25">
      <c r="A462">
        <v>457</v>
      </c>
      <c r="B462">
        <v>2.24214</v>
      </c>
      <c r="C462">
        <v>-45.7</v>
      </c>
    </row>
    <row r="463" spans="1:3" x14ac:dyDescent="0.25">
      <c r="A463">
        <v>458</v>
      </c>
      <c r="B463">
        <v>2.2471800000000002</v>
      </c>
      <c r="C463">
        <v>-45.8</v>
      </c>
    </row>
    <row r="464" spans="1:3" x14ac:dyDescent="0.25">
      <c r="A464">
        <v>459</v>
      </c>
      <c r="B464">
        <v>2.25223</v>
      </c>
      <c r="C464">
        <v>-45.9</v>
      </c>
    </row>
    <row r="465" spans="1:3" x14ac:dyDescent="0.25">
      <c r="A465">
        <v>460</v>
      </c>
      <c r="B465">
        <v>2.2572899999999998</v>
      </c>
      <c r="C465">
        <v>-46</v>
      </c>
    </row>
    <row r="466" spans="1:3" x14ac:dyDescent="0.25">
      <c r="A466">
        <v>461</v>
      </c>
      <c r="B466">
        <v>2.2623799999999998</v>
      </c>
      <c r="C466">
        <v>-46.1</v>
      </c>
    </row>
    <row r="467" spans="1:3" x14ac:dyDescent="0.25">
      <c r="A467">
        <v>462</v>
      </c>
      <c r="B467">
        <v>2.2675700000000001</v>
      </c>
      <c r="C467">
        <v>-46.2</v>
      </c>
    </row>
    <row r="468" spans="1:3" x14ac:dyDescent="0.25">
      <c r="A468">
        <v>463</v>
      </c>
      <c r="B468">
        <v>2.2726199999999999</v>
      </c>
      <c r="C468">
        <v>-46.3</v>
      </c>
    </row>
    <row r="469" spans="1:3" x14ac:dyDescent="0.25">
      <c r="A469">
        <v>464</v>
      </c>
      <c r="B469">
        <v>2.2778399999999999</v>
      </c>
      <c r="C469">
        <v>-46.4</v>
      </c>
    </row>
    <row r="470" spans="1:3" x14ac:dyDescent="0.25">
      <c r="A470">
        <v>465</v>
      </c>
      <c r="B470">
        <v>2.28301</v>
      </c>
      <c r="C470">
        <v>-46.5</v>
      </c>
    </row>
    <row r="471" spans="1:3" x14ac:dyDescent="0.25">
      <c r="A471">
        <v>466</v>
      </c>
      <c r="B471">
        <v>2.2881900000000002</v>
      </c>
      <c r="C471">
        <v>-46.6</v>
      </c>
    </row>
    <row r="472" spans="1:3" x14ac:dyDescent="0.25">
      <c r="A472">
        <v>467</v>
      </c>
      <c r="B472">
        <v>2.29339</v>
      </c>
      <c r="C472">
        <v>-46.7</v>
      </c>
    </row>
    <row r="473" spans="1:3" x14ac:dyDescent="0.25">
      <c r="A473">
        <v>468</v>
      </c>
      <c r="B473">
        <v>2.2986</v>
      </c>
      <c r="C473">
        <v>-46.8</v>
      </c>
    </row>
    <row r="474" spans="1:3" x14ac:dyDescent="0.25">
      <c r="A474">
        <v>469</v>
      </c>
      <c r="B474">
        <v>2.30383</v>
      </c>
      <c r="C474">
        <v>-46.9</v>
      </c>
    </row>
    <row r="475" spans="1:3" x14ac:dyDescent="0.25">
      <c r="A475">
        <v>470</v>
      </c>
      <c r="B475">
        <v>2.3090899999999999</v>
      </c>
      <c r="C475">
        <v>-47</v>
      </c>
    </row>
    <row r="476" spans="1:3" x14ac:dyDescent="0.25">
      <c r="A476">
        <v>471</v>
      </c>
      <c r="B476">
        <v>2.3143500000000001</v>
      </c>
      <c r="C476">
        <v>-47.1</v>
      </c>
    </row>
    <row r="477" spans="1:3" x14ac:dyDescent="0.25">
      <c r="A477">
        <v>472</v>
      </c>
      <c r="B477">
        <v>2.3196400000000001</v>
      </c>
      <c r="C477">
        <v>-47.2</v>
      </c>
    </row>
    <row r="478" spans="1:3" x14ac:dyDescent="0.25">
      <c r="A478">
        <v>473</v>
      </c>
      <c r="B478">
        <v>2.3249499999999999</v>
      </c>
      <c r="C478">
        <v>-47.3</v>
      </c>
    </row>
    <row r="479" spans="1:3" x14ac:dyDescent="0.25">
      <c r="A479">
        <v>474</v>
      </c>
      <c r="B479">
        <v>2.3302700000000001</v>
      </c>
      <c r="C479">
        <v>-47.4</v>
      </c>
    </row>
    <row r="480" spans="1:3" x14ac:dyDescent="0.25">
      <c r="A480">
        <v>475</v>
      </c>
      <c r="B480">
        <v>2.33561</v>
      </c>
      <c r="C480">
        <v>-47.5</v>
      </c>
    </row>
    <row r="481" spans="1:3" x14ac:dyDescent="0.25">
      <c r="A481">
        <v>476</v>
      </c>
      <c r="B481">
        <v>2.34097</v>
      </c>
      <c r="C481">
        <v>-47.6</v>
      </c>
    </row>
    <row r="482" spans="1:3" x14ac:dyDescent="0.25">
      <c r="A482">
        <v>477</v>
      </c>
      <c r="B482">
        <v>2.3463500000000002</v>
      </c>
      <c r="C482">
        <v>-47.7</v>
      </c>
    </row>
    <row r="483" spans="1:3" x14ac:dyDescent="0.25">
      <c r="A483">
        <v>478</v>
      </c>
      <c r="B483">
        <v>2.3517399999999999</v>
      </c>
      <c r="C483">
        <v>-47.8</v>
      </c>
    </row>
    <row r="484" spans="1:3" x14ac:dyDescent="0.25">
      <c r="A484">
        <v>479</v>
      </c>
      <c r="B484">
        <v>2.3571599999999999</v>
      </c>
      <c r="C484">
        <v>-47.9</v>
      </c>
    </row>
    <row r="485" spans="1:3" x14ac:dyDescent="0.25">
      <c r="A485">
        <v>480</v>
      </c>
      <c r="B485">
        <v>2.36259</v>
      </c>
      <c r="C485">
        <v>-48</v>
      </c>
    </row>
    <row r="486" spans="1:3" x14ac:dyDescent="0.25">
      <c r="A486">
        <v>481</v>
      </c>
      <c r="B486">
        <v>2.3681299999999998</v>
      </c>
      <c r="C486">
        <v>-48.1</v>
      </c>
    </row>
    <row r="487" spans="1:3" x14ac:dyDescent="0.25">
      <c r="A487">
        <v>482</v>
      </c>
      <c r="B487">
        <v>2.3735200000000001</v>
      </c>
      <c r="C487">
        <v>-48.2</v>
      </c>
    </row>
    <row r="488" spans="1:3" x14ac:dyDescent="0.25">
      <c r="A488">
        <v>483</v>
      </c>
      <c r="B488">
        <v>2.3790900000000001</v>
      </c>
      <c r="C488">
        <v>-48.3</v>
      </c>
    </row>
    <row r="489" spans="1:3" x14ac:dyDescent="0.25">
      <c r="A489">
        <v>484</v>
      </c>
      <c r="B489">
        <v>2.3845999999999998</v>
      </c>
      <c r="C489">
        <v>-48.4</v>
      </c>
    </row>
    <row r="490" spans="1:3" x14ac:dyDescent="0.25">
      <c r="A490">
        <v>485</v>
      </c>
      <c r="B490">
        <v>2.3901300000000001</v>
      </c>
      <c r="C490">
        <v>-48.5</v>
      </c>
    </row>
    <row r="491" spans="1:3" x14ac:dyDescent="0.25">
      <c r="A491">
        <v>486</v>
      </c>
      <c r="B491">
        <v>2.39567</v>
      </c>
      <c r="C491">
        <v>-48.6</v>
      </c>
    </row>
    <row r="492" spans="1:3" x14ac:dyDescent="0.25">
      <c r="A492">
        <v>487</v>
      </c>
      <c r="B492">
        <v>2.40123</v>
      </c>
      <c r="C492">
        <v>-48.7</v>
      </c>
    </row>
    <row r="493" spans="1:3" x14ac:dyDescent="0.25">
      <c r="A493">
        <v>488</v>
      </c>
      <c r="B493">
        <v>2.4068000000000001</v>
      </c>
      <c r="C493">
        <v>-48.8</v>
      </c>
    </row>
    <row r="494" spans="1:3" x14ac:dyDescent="0.25">
      <c r="A494">
        <v>489</v>
      </c>
      <c r="B494">
        <v>2.4123999999999999</v>
      </c>
      <c r="C494">
        <v>-48.9</v>
      </c>
    </row>
    <row r="495" spans="1:3" x14ac:dyDescent="0.25">
      <c r="A495">
        <v>490</v>
      </c>
      <c r="B495">
        <v>2.4180100000000002</v>
      </c>
      <c r="C495">
        <v>-49</v>
      </c>
    </row>
    <row r="496" spans="1:3" x14ac:dyDescent="0.25">
      <c r="A496">
        <v>491</v>
      </c>
      <c r="B496">
        <v>2.4236399999999998</v>
      </c>
      <c r="C496">
        <v>-49.1</v>
      </c>
    </row>
    <row r="497" spans="1:3" x14ac:dyDescent="0.25">
      <c r="A497">
        <v>492</v>
      </c>
      <c r="B497">
        <v>2.4292899999999999</v>
      </c>
      <c r="C497">
        <v>-49.2</v>
      </c>
    </row>
    <row r="498" spans="1:3" x14ac:dyDescent="0.25">
      <c r="A498">
        <v>493</v>
      </c>
      <c r="B498">
        <v>2.4349500000000002</v>
      </c>
      <c r="C498">
        <v>-49.3</v>
      </c>
    </row>
    <row r="499" spans="1:3" x14ac:dyDescent="0.25">
      <c r="A499">
        <v>494</v>
      </c>
      <c r="B499">
        <v>2.4406400000000001</v>
      </c>
      <c r="C499">
        <v>-49.4</v>
      </c>
    </row>
    <row r="500" spans="1:3" x14ac:dyDescent="0.25">
      <c r="A500">
        <v>495</v>
      </c>
      <c r="B500">
        <v>2.4463400000000002</v>
      </c>
      <c r="C500">
        <v>-49.5</v>
      </c>
    </row>
    <row r="501" spans="1:3" x14ac:dyDescent="0.25">
      <c r="A501">
        <v>496</v>
      </c>
      <c r="B501">
        <v>2.4520599999999999</v>
      </c>
      <c r="C501">
        <v>-49.6</v>
      </c>
    </row>
    <row r="502" spans="1:3" x14ac:dyDescent="0.25">
      <c r="A502">
        <v>497</v>
      </c>
      <c r="B502">
        <v>2.4578000000000002</v>
      </c>
      <c r="C502">
        <v>-49.7</v>
      </c>
    </row>
    <row r="503" spans="1:3" x14ac:dyDescent="0.25">
      <c r="A503">
        <v>498</v>
      </c>
      <c r="B503">
        <v>2.4635500000000001</v>
      </c>
      <c r="C503">
        <v>-49.8</v>
      </c>
    </row>
    <row r="504" spans="1:3" x14ac:dyDescent="0.25">
      <c r="A504">
        <v>499</v>
      </c>
      <c r="B504">
        <v>2.4693200000000002</v>
      </c>
      <c r="C504">
        <v>-49.9</v>
      </c>
    </row>
    <row r="505" spans="1:3" x14ac:dyDescent="0.25">
      <c r="A505">
        <v>500</v>
      </c>
      <c r="B505">
        <v>2.4752000000000001</v>
      </c>
      <c r="C505">
        <v>-50</v>
      </c>
    </row>
    <row r="506" spans="1:3" x14ac:dyDescent="0.25">
      <c r="A506">
        <v>501</v>
      </c>
      <c r="B506">
        <v>2.4809299999999999</v>
      </c>
      <c r="C506">
        <v>-50.1</v>
      </c>
    </row>
    <row r="507" spans="1:3" x14ac:dyDescent="0.25">
      <c r="A507">
        <v>502</v>
      </c>
      <c r="B507">
        <v>2.4868399999999999</v>
      </c>
      <c r="C507">
        <v>-50.2</v>
      </c>
    </row>
    <row r="508" spans="1:3" x14ac:dyDescent="0.25">
      <c r="A508">
        <v>503</v>
      </c>
      <c r="B508">
        <v>2.4927000000000001</v>
      </c>
      <c r="C508">
        <v>-50.3</v>
      </c>
    </row>
    <row r="509" spans="1:3" x14ac:dyDescent="0.25">
      <c r="A509">
        <v>504</v>
      </c>
      <c r="B509">
        <v>2.4985599999999999</v>
      </c>
      <c r="C509">
        <v>-50.4</v>
      </c>
    </row>
    <row r="510" spans="1:3" x14ac:dyDescent="0.25">
      <c r="A510">
        <v>505</v>
      </c>
      <c r="B510">
        <v>2.5044400000000002</v>
      </c>
      <c r="C510">
        <v>-50.5</v>
      </c>
    </row>
    <row r="511" spans="1:3" x14ac:dyDescent="0.25">
      <c r="A511">
        <v>506</v>
      </c>
      <c r="B511">
        <v>2.5103300000000002</v>
      </c>
      <c r="C511">
        <v>-50.6</v>
      </c>
    </row>
    <row r="512" spans="1:3" x14ac:dyDescent="0.25">
      <c r="A512">
        <v>507</v>
      </c>
      <c r="B512">
        <v>2.5162499999999999</v>
      </c>
      <c r="C512">
        <v>-50.7</v>
      </c>
    </row>
    <row r="513" spans="1:3" x14ac:dyDescent="0.25">
      <c r="A513">
        <v>508</v>
      </c>
      <c r="B513">
        <v>2.5221800000000001</v>
      </c>
      <c r="C513">
        <v>-50.8</v>
      </c>
    </row>
    <row r="514" spans="1:3" x14ac:dyDescent="0.25">
      <c r="A514">
        <v>509</v>
      </c>
      <c r="B514">
        <v>2.52813</v>
      </c>
      <c r="C514">
        <v>-50.9</v>
      </c>
    </row>
    <row r="515" spans="1:3" x14ac:dyDescent="0.25">
      <c r="A515">
        <v>510</v>
      </c>
      <c r="B515">
        <v>2.5341</v>
      </c>
      <c r="C515">
        <v>-51</v>
      </c>
    </row>
    <row r="516" spans="1:3" x14ac:dyDescent="0.25">
      <c r="A516">
        <v>511</v>
      </c>
      <c r="B516">
        <v>2.5400800000000001</v>
      </c>
      <c r="C516">
        <v>-51.1</v>
      </c>
    </row>
    <row r="517" spans="1:3" x14ac:dyDescent="0.25">
      <c r="A517">
        <v>512</v>
      </c>
      <c r="B517">
        <v>2.5460799999999999</v>
      </c>
      <c r="C517">
        <v>-51.2</v>
      </c>
    </row>
    <row r="518" spans="1:3" x14ac:dyDescent="0.25">
      <c r="A518">
        <v>513</v>
      </c>
      <c r="B518">
        <v>2.5520999999999998</v>
      </c>
      <c r="C518">
        <v>-51.3</v>
      </c>
    </row>
    <row r="519" spans="1:3" x14ac:dyDescent="0.25">
      <c r="A519">
        <v>514</v>
      </c>
      <c r="B519">
        <v>2.5581399999999999</v>
      </c>
      <c r="C519">
        <v>-51.4</v>
      </c>
    </row>
    <row r="520" spans="1:3" x14ac:dyDescent="0.25">
      <c r="A520">
        <v>515</v>
      </c>
      <c r="B520">
        <v>2.56419</v>
      </c>
      <c r="C520">
        <v>-51.5</v>
      </c>
    </row>
    <row r="521" spans="1:3" x14ac:dyDescent="0.25">
      <c r="A521">
        <v>516</v>
      </c>
      <c r="B521">
        <v>2.5702600000000002</v>
      </c>
      <c r="C521">
        <v>-51.6</v>
      </c>
    </row>
    <row r="522" spans="1:3" x14ac:dyDescent="0.25">
      <c r="A522">
        <v>517</v>
      </c>
      <c r="B522">
        <v>2.5763500000000001</v>
      </c>
      <c r="C522">
        <v>-51.7</v>
      </c>
    </row>
    <row r="523" spans="1:3" x14ac:dyDescent="0.25">
      <c r="A523">
        <v>518</v>
      </c>
      <c r="B523">
        <v>2.5824500000000001</v>
      </c>
      <c r="C523">
        <v>-51.8</v>
      </c>
    </row>
    <row r="524" spans="1:3" x14ac:dyDescent="0.25">
      <c r="A524">
        <v>519</v>
      </c>
      <c r="B524">
        <v>2.5885699999999998</v>
      </c>
      <c r="C524">
        <v>-51.9</v>
      </c>
    </row>
    <row r="525" spans="1:3" x14ac:dyDescent="0.25">
      <c r="A525">
        <v>520</v>
      </c>
      <c r="B525">
        <v>2.5948000000000002</v>
      </c>
      <c r="C525">
        <v>-52</v>
      </c>
    </row>
    <row r="526" spans="1:3" x14ac:dyDescent="0.25">
      <c r="A526">
        <v>521</v>
      </c>
      <c r="B526">
        <v>2.6008800000000001</v>
      </c>
      <c r="C526">
        <v>-52.1</v>
      </c>
    </row>
    <row r="527" spans="1:3" x14ac:dyDescent="0.25">
      <c r="A527">
        <v>522</v>
      </c>
      <c r="B527">
        <v>2.6071300000000002</v>
      </c>
      <c r="C527">
        <v>-52.2</v>
      </c>
    </row>
    <row r="528" spans="1:3" x14ac:dyDescent="0.25">
      <c r="A528">
        <v>523</v>
      </c>
      <c r="B528">
        <v>2.61334</v>
      </c>
      <c r="C528">
        <v>-52.3</v>
      </c>
    </row>
    <row r="529" spans="1:3" x14ac:dyDescent="0.25">
      <c r="A529">
        <v>524</v>
      </c>
      <c r="B529">
        <v>2.6195400000000002</v>
      </c>
      <c r="C529">
        <v>-52.4</v>
      </c>
    </row>
    <row r="530" spans="1:3" x14ac:dyDescent="0.25">
      <c r="A530">
        <v>525</v>
      </c>
      <c r="B530">
        <v>2.6257700000000002</v>
      </c>
      <c r="C530">
        <v>-52.5</v>
      </c>
    </row>
    <row r="531" spans="1:3" x14ac:dyDescent="0.25">
      <c r="A531">
        <v>526</v>
      </c>
      <c r="B531">
        <v>2.6320100000000002</v>
      </c>
      <c r="C531">
        <v>-52.6</v>
      </c>
    </row>
    <row r="532" spans="1:3" x14ac:dyDescent="0.25">
      <c r="A532">
        <v>527</v>
      </c>
      <c r="B532">
        <v>2.6382699999999999</v>
      </c>
      <c r="C532">
        <v>-52.7</v>
      </c>
    </row>
    <row r="533" spans="1:3" x14ac:dyDescent="0.25">
      <c r="A533">
        <v>528</v>
      </c>
      <c r="B533">
        <v>2.6445400000000001</v>
      </c>
      <c r="C533">
        <v>-52.8</v>
      </c>
    </row>
    <row r="534" spans="1:3" x14ac:dyDescent="0.25">
      <c r="A534">
        <v>529</v>
      </c>
      <c r="B534">
        <v>2.65083</v>
      </c>
      <c r="C534">
        <v>-52.9</v>
      </c>
    </row>
    <row r="535" spans="1:3" x14ac:dyDescent="0.25">
      <c r="A535">
        <v>530</v>
      </c>
      <c r="B535">
        <v>2.6571400000000001</v>
      </c>
      <c r="C535">
        <v>-53</v>
      </c>
    </row>
    <row r="536" spans="1:3" x14ac:dyDescent="0.25">
      <c r="A536">
        <v>531</v>
      </c>
      <c r="B536">
        <v>2.6634699999999998</v>
      </c>
      <c r="C536">
        <v>-53.1</v>
      </c>
    </row>
    <row r="537" spans="1:3" x14ac:dyDescent="0.25">
      <c r="A537">
        <v>532</v>
      </c>
      <c r="B537">
        <v>2.66981</v>
      </c>
      <c r="C537">
        <v>-53.2</v>
      </c>
    </row>
    <row r="538" spans="1:3" x14ac:dyDescent="0.25">
      <c r="A538">
        <v>533</v>
      </c>
      <c r="B538">
        <v>2.6761699999999999</v>
      </c>
      <c r="C538">
        <v>-53.3</v>
      </c>
    </row>
    <row r="539" spans="1:3" x14ac:dyDescent="0.25">
      <c r="A539">
        <v>534</v>
      </c>
      <c r="B539">
        <v>2.6825399999999999</v>
      </c>
      <c r="C539">
        <v>-53.4</v>
      </c>
    </row>
    <row r="540" spans="1:3" x14ac:dyDescent="0.25">
      <c r="A540">
        <v>535</v>
      </c>
      <c r="B540">
        <v>2.68893</v>
      </c>
      <c r="C540">
        <v>-53.5</v>
      </c>
    </row>
    <row r="541" spans="1:3" x14ac:dyDescent="0.25">
      <c r="A541">
        <v>536</v>
      </c>
      <c r="B541">
        <v>2.6953399999999998</v>
      </c>
      <c r="C541">
        <v>-53.6</v>
      </c>
    </row>
    <row r="542" spans="1:3" x14ac:dyDescent="0.25">
      <c r="A542">
        <v>537</v>
      </c>
      <c r="B542">
        <v>2.7017600000000002</v>
      </c>
      <c r="C542">
        <v>-53.7</v>
      </c>
    </row>
    <row r="543" spans="1:3" x14ac:dyDescent="0.25">
      <c r="A543">
        <v>538</v>
      </c>
      <c r="B543">
        <v>2.7082000000000002</v>
      </c>
      <c r="C543">
        <v>-53.8</v>
      </c>
    </row>
    <row r="544" spans="1:3" x14ac:dyDescent="0.25">
      <c r="A544">
        <v>539</v>
      </c>
      <c r="B544">
        <v>2.7146599999999999</v>
      </c>
      <c r="C544">
        <v>-53.9</v>
      </c>
    </row>
    <row r="545" spans="1:3" x14ac:dyDescent="0.25">
      <c r="A545">
        <v>540</v>
      </c>
      <c r="B545">
        <v>2.72113</v>
      </c>
      <c r="C545">
        <v>-54</v>
      </c>
    </row>
    <row r="546" spans="1:3" x14ac:dyDescent="0.25">
      <c r="A546">
        <v>541</v>
      </c>
      <c r="B546">
        <v>2.7277100000000001</v>
      </c>
      <c r="C546">
        <v>-54.1</v>
      </c>
    </row>
    <row r="547" spans="1:3" x14ac:dyDescent="0.25">
      <c r="A547">
        <v>542</v>
      </c>
      <c r="B547">
        <v>2.73414</v>
      </c>
      <c r="C547">
        <v>-54.2</v>
      </c>
    </row>
    <row r="548" spans="1:3" x14ac:dyDescent="0.25">
      <c r="A548">
        <v>543</v>
      </c>
      <c r="B548">
        <v>2.7407400000000002</v>
      </c>
      <c r="C548">
        <v>-54.3</v>
      </c>
    </row>
    <row r="549" spans="1:3" x14ac:dyDescent="0.25">
      <c r="A549">
        <v>544</v>
      </c>
      <c r="B549">
        <v>2.74729</v>
      </c>
      <c r="C549">
        <v>-54.4</v>
      </c>
    </row>
    <row r="550" spans="1:3" x14ac:dyDescent="0.25">
      <c r="A550">
        <v>545</v>
      </c>
      <c r="B550">
        <v>2.7538499999999999</v>
      </c>
      <c r="C550">
        <v>-54.5</v>
      </c>
    </row>
    <row r="551" spans="1:3" x14ac:dyDescent="0.25">
      <c r="A551">
        <v>546</v>
      </c>
      <c r="B551">
        <v>2.7604199999999999</v>
      </c>
      <c r="C551">
        <v>-54.6</v>
      </c>
    </row>
    <row r="552" spans="1:3" x14ac:dyDescent="0.25">
      <c r="A552">
        <v>547</v>
      </c>
      <c r="B552">
        <v>2.7669999999999999</v>
      </c>
      <c r="C552">
        <v>-54.7</v>
      </c>
    </row>
    <row r="553" spans="1:3" x14ac:dyDescent="0.25">
      <c r="A553">
        <v>548</v>
      </c>
      <c r="B553">
        <v>2.7736100000000001</v>
      </c>
      <c r="C553">
        <v>-54.8</v>
      </c>
    </row>
    <row r="554" spans="1:3" x14ac:dyDescent="0.25">
      <c r="A554">
        <v>549</v>
      </c>
      <c r="B554">
        <v>2.7802199999999999</v>
      </c>
      <c r="C554">
        <v>-54.9</v>
      </c>
    </row>
    <row r="555" spans="1:3" x14ac:dyDescent="0.25">
      <c r="A555">
        <v>550</v>
      </c>
      <c r="B555">
        <v>2.7868599999999999</v>
      </c>
      <c r="C555">
        <v>-55</v>
      </c>
    </row>
    <row r="556" spans="1:3" x14ac:dyDescent="0.25">
      <c r="A556">
        <v>551</v>
      </c>
      <c r="B556">
        <v>2.7935099999999999</v>
      </c>
      <c r="C556">
        <v>-55.1</v>
      </c>
    </row>
    <row r="557" spans="1:3" x14ac:dyDescent="0.25">
      <c r="A557">
        <v>552</v>
      </c>
      <c r="B557">
        <v>2.80017</v>
      </c>
      <c r="C557">
        <v>-55.2</v>
      </c>
    </row>
    <row r="558" spans="1:3" x14ac:dyDescent="0.25">
      <c r="A558">
        <v>553</v>
      </c>
      <c r="B558">
        <v>2.8068499999999998</v>
      </c>
      <c r="C558">
        <v>-55.3</v>
      </c>
    </row>
    <row r="559" spans="1:3" x14ac:dyDescent="0.25">
      <c r="A559">
        <v>554</v>
      </c>
      <c r="B559">
        <v>2.8135500000000002</v>
      </c>
      <c r="C559">
        <v>-55.4</v>
      </c>
    </row>
    <row r="560" spans="1:3" x14ac:dyDescent="0.25">
      <c r="A560">
        <v>555</v>
      </c>
      <c r="B560">
        <v>2.8202600000000002</v>
      </c>
      <c r="C560">
        <v>-55.5</v>
      </c>
    </row>
    <row r="561" spans="1:3" x14ac:dyDescent="0.25">
      <c r="A561">
        <v>556</v>
      </c>
      <c r="B561">
        <v>2.8269899999999999</v>
      </c>
      <c r="C561">
        <v>-55.6</v>
      </c>
    </row>
    <row r="562" spans="1:3" x14ac:dyDescent="0.25">
      <c r="A562">
        <v>557</v>
      </c>
      <c r="B562">
        <v>2.8337300000000001</v>
      </c>
      <c r="C562">
        <v>-55.7</v>
      </c>
    </row>
    <row r="563" spans="1:3" x14ac:dyDescent="0.25">
      <c r="A563">
        <v>558</v>
      </c>
      <c r="B563">
        <v>2.84049</v>
      </c>
      <c r="C563">
        <v>-55.8</v>
      </c>
    </row>
    <row r="564" spans="1:3" x14ac:dyDescent="0.25">
      <c r="A564">
        <v>559</v>
      </c>
      <c r="B564">
        <v>2.8472599999999999</v>
      </c>
      <c r="C564">
        <v>-55.9</v>
      </c>
    </row>
    <row r="565" spans="1:3" x14ac:dyDescent="0.25">
      <c r="A565">
        <v>560</v>
      </c>
      <c r="B565">
        <v>2.85405</v>
      </c>
      <c r="C565">
        <v>-56</v>
      </c>
    </row>
    <row r="566" spans="1:3" x14ac:dyDescent="0.25">
      <c r="A566">
        <v>561</v>
      </c>
      <c r="B566">
        <v>2.8608600000000002</v>
      </c>
      <c r="C566">
        <v>-56.1</v>
      </c>
    </row>
    <row r="567" spans="1:3" x14ac:dyDescent="0.25">
      <c r="A567">
        <v>562</v>
      </c>
      <c r="B567">
        <v>2.8676699999999999</v>
      </c>
      <c r="C567">
        <v>-56.2</v>
      </c>
    </row>
    <row r="568" spans="1:3" x14ac:dyDescent="0.25">
      <c r="A568">
        <v>563</v>
      </c>
      <c r="B568">
        <v>2.8746</v>
      </c>
      <c r="C568">
        <v>-56.3</v>
      </c>
    </row>
    <row r="569" spans="1:3" x14ac:dyDescent="0.25">
      <c r="A569">
        <v>564</v>
      </c>
      <c r="B569">
        <v>2.88137</v>
      </c>
      <c r="C569">
        <v>-56.4</v>
      </c>
    </row>
    <row r="570" spans="1:3" x14ac:dyDescent="0.25">
      <c r="A570">
        <v>565</v>
      </c>
      <c r="B570">
        <v>2.8883200000000002</v>
      </c>
      <c r="C570">
        <v>-56.5</v>
      </c>
    </row>
    <row r="571" spans="1:3" x14ac:dyDescent="0.25">
      <c r="A571">
        <v>566</v>
      </c>
      <c r="B571">
        <v>2.8952100000000001</v>
      </c>
      <c r="C571">
        <v>-56.6</v>
      </c>
    </row>
    <row r="572" spans="1:3" x14ac:dyDescent="0.25">
      <c r="A572">
        <v>567</v>
      </c>
      <c r="B572">
        <v>2.9020999999999999</v>
      </c>
      <c r="C572">
        <v>-56.7</v>
      </c>
    </row>
    <row r="573" spans="1:3" x14ac:dyDescent="0.25">
      <c r="A573">
        <v>568</v>
      </c>
      <c r="B573">
        <v>2.9090099999999999</v>
      </c>
      <c r="C573">
        <v>-56.8</v>
      </c>
    </row>
    <row r="574" spans="1:3" x14ac:dyDescent="0.25">
      <c r="A574">
        <v>569</v>
      </c>
      <c r="B574">
        <v>2.91594</v>
      </c>
      <c r="C574">
        <v>-56.9</v>
      </c>
    </row>
    <row r="575" spans="1:3" x14ac:dyDescent="0.25">
      <c r="A575">
        <v>570</v>
      </c>
      <c r="B575">
        <v>2.9228800000000001</v>
      </c>
      <c r="C575">
        <v>-57</v>
      </c>
    </row>
    <row r="576" spans="1:3" x14ac:dyDescent="0.25">
      <c r="A576">
        <v>571</v>
      </c>
      <c r="B576">
        <v>2.9298299999999999</v>
      </c>
      <c r="C576">
        <v>-57.1</v>
      </c>
    </row>
    <row r="577" spans="1:3" x14ac:dyDescent="0.25">
      <c r="A577">
        <v>572</v>
      </c>
      <c r="B577">
        <v>2.9367999999999999</v>
      </c>
      <c r="C577">
        <v>-57.2</v>
      </c>
    </row>
    <row r="578" spans="1:3" x14ac:dyDescent="0.25">
      <c r="A578">
        <v>573</v>
      </c>
      <c r="B578">
        <v>2.9437899999999999</v>
      </c>
      <c r="C578">
        <v>-57.3</v>
      </c>
    </row>
    <row r="579" spans="1:3" x14ac:dyDescent="0.25">
      <c r="A579">
        <v>574</v>
      </c>
      <c r="B579">
        <v>2.95078</v>
      </c>
      <c r="C579">
        <v>-57.4</v>
      </c>
    </row>
    <row r="580" spans="1:3" x14ac:dyDescent="0.25">
      <c r="A580">
        <v>575</v>
      </c>
      <c r="B580">
        <v>2.9578000000000002</v>
      </c>
      <c r="C580">
        <v>-57.5</v>
      </c>
    </row>
    <row r="581" spans="1:3" x14ac:dyDescent="0.25">
      <c r="A581">
        <v>576</v>
      </c>
      <c r="B581">
        <v>2.96482</v>
      </c>
      <c r="C581">
        <v>-57.6</v>
      </c>
    </row>
    <row r="582" spans="1:3" x14ac:dyDescent="0.25">
      <c r="A582">
        <v>577</v>
      </c>
      <c r="B582">
        <v>2.97187</v>
      </c>
      <c r="C582">
        <v>-57.7</v>
      </c>
    </row>
    <row r="583" spans="1:3" x14ac:dyDescent="0.25">
      <c r="A583">
        <v>578</v>
      </c>
      <c r="B583">
        <v>2.97892</v>
      </c>
      <c r="C583">
        <v>-57.8</v>
      </c>
    </row>
    <row r="584" spans="1:3" x14ac:dyDescent="0.25">
      <c r="A584">
        <v>579</v>
      </c>
      <c r="B584">
        <v>2.9859900000000001</v>
      </c>
      <c r="C584">
        <v>-57.9</v>
      </c>
    </row>
    <row r="585" spans="1:3" x14ac:dyDescent="0.25">
      <c r="A585">
        <v>580</v>
      </c>
      <c r="B585">
        <v>2.99308</v>
      </c>
      <c r="C585">
        <v>-58</v>
      </c>
    </row>
    <row r="586" spans="1:3" x14ac:dyDescent="0.25">
      <c r="A586">
        <v>581</v>
      </c>
      <c r="B586">
        <v>3.0001699999999998</v>
      </c>
      <c r="C586">
        <v>-58.1</v>
      </c>
    </row>
    <row r="587" spans="1:3" x14ac:dyDescent="0.25">
      <c r="A587">
        <v>582</v>
      </c>
      <c r="B587">
        <v>3.0072899999999998</v>
      </c>
      <c r="C587">
        <v>-58.2</v>
      </c>
    </row>
    <row r="588" spans="1:3" x14ac:dyDescent="0.25">
      <c r="A588">
        <v>583</v>
      </c>
      <c r="B588">
        <v>3.0144099999999998</v>
      </c>
      <c r="C588">
        <v>-58.3</v>
      </c>
    </row>
    <row r="589" spans="1:3" x14ac:dyDescent="0.25">
      <c r="A589">
        <v>584</v>
      </c>
      <c r="B589">
        <v>3.02156</v>
      </c>
      <c r="C589">
        <v>-58.4</v>
      </c>
    </row>
    <row r="590" spans="1:3" x14ac:dyDescent="0.25">
      <c r="A590">
        <v>585</v>
      </c>
      <c r="B590">
        <v>3.0287099999999998</v>
      </c>
      <c r="C590">
        <v>-58.5</v>
      </c>
    </row>
    <row r="591" spans="1:3" x14ac:dyDescent="0.25">
      <c r="A591">
        <v>586</v>
      </c>
      <c r="B591">
        <v>3.0358800000000001</v>
      </c>
      <c r="C591">
        <v>-58.6</v>
      </c>
    </row>
    <row r="592" spans="1:3" x14ac:dyDescent="0.25">
      <c r="A592">
        <v>587</v>
      </c>
      <c r="B592">
        <v>3.0430600000000001</v>
      </c>
      <c r="C592">
        <v>-58.7</v>
      </c>
    </row>
    <row r="593" spans="1:3" x14ac:dyDescent="0.25">
      <c r="A593">
        <v>588</v>
      </c>
      <c r="B593">
        <v>3.0503499999999999</v>
      </c>
      <c r="C593">
        <v>-58.8</v>
      </c>
    </row>
    <row r="594" spans="1:3" x14ac:dyDescent="0.25">
      <c r="A594">
        <v>589</v>
      </c>
      <c r="B594">
        <v>3.05748</v>
      </c>
      <c r="C594">
        <v>-58.9</v>
      </c>
    </row>
    <row r="595" spans="1:3" x14ac:dyDescent="0.25">
      <c r="A595">
        <v>590</v>
      </c>
      <c r="B595">
        <v>3.0647899999999999</v>
      </c>
      <c r="C595">
        <v>-59</v>
      </c>
    </row>
    <row r="596" spans="1:3" x14ac:dyDescent="0.25">
      <c r="A596">
        <v>591</v>
      </c>
      <c r="B596">
        <v>3.0720399999999999</v>
      </c>
      <c r="C596">
        <v>-59.1</v>
      </c>
    </row>
    <row r="597" spans="1:3" x14ac:dyDescent="0.25">
      <c r="A597">
        <v>592</v>
      </c>
      <c r="B597">
        <v>3.0792899999999999</v>
      </c>
      <c r="C597">
        <v>-59.2</v>
      </c>
    </row>
    <row r="598" spans="1:3" x14ac:dyDescent="0.25">
      <c r="A598">
        <v>593</v>
      </c>
      <c r="B598">
        <v>3.0865499999999999</v>
      </c>
      <c r="C598">
        <v>-59.3</v>
      </c>
    </row>
    <row r="599" spans="1:3" x14ac:dyDescent="0.25">
      <c r="A599">
        <v>594</v>
      </c>
      <c r="B599">
        <v>3.0938300000000001</v>
      </c>
      <c r="C599">
        <v>-59.4</v>
      </c>
    </row>
    <row r="600" spans="1:3" x14ac:dyDescent="0.25">
      <c r="A600">
        <v>595</v>
      </c>
      <c r="B600">
        <v>3.1011199999999999</v>
      </c>
      <c r="C600">
        <v>-59.5</v>
      </c>
    </row>
    <row r="601" spans="1:3" x14ac:dyDescent="0.25">
      <c r="A601">
        <v>596</v>
      </c>
      <c r="B601">
        <v>3.1084299999999998</v>
      </c>
      <c r="C601">
        <v>-59.6</v>
      </c>
    </row>
    <row r="602" spans="1:3" x14ac:dyDescent="0.25">
      <c r="A602">
        <v>597</v>
      </c>
      <c r="B602">
        <v>3.1157499999999998</v>
      </c>
      <c r="C602">
        <v>-59.7</v>
      </c>
    </row>
    <row r="603" spans="1:3" x14ac:dyDescent="0.25">
      <c r="A603">
        <v>598</v>
      </c>
      <c r="B603">
        <v>3.1230799999999999</v>
      </c>
      <c r="C603">
        <v>-59.8</v>
      </c>
    </row>
    <row r="604" spans="1:3" x14ac:dyDescent="0.25">
      <c r="A604">
        <v>599</v>
      </c>
      <c r="B604">
        <v>3.13043</v>
      </c>
      <c r="C604">
        <v>-59.9</v>
      </c>
    </row>
    <row r="605" spans="1:3" x14ac:dyDescent="0.25">
      <c r="A605">
        <v>600</v>
      </c>
      <c r="B605">
        <v>3.1377799999999998</v>
      </c>
      <c r="C605">
        <v>-60</v>
      </c>
    </row>
    <row r="606" spans="1:3" x14ac:dyDescent="0.25">
      <c r="A606">
        <v>601</v>
      </c>
      <c r="B606">
        <v>3.1451600000000002</v>
      </c>
      <c r="C606">
        <v>-60.1</v>
      </c>
    </row>
    <row r="607" spans="1:3" x14ac:dyDescent="0.25">
      <c r="A607">
        <v>602</v>
      </c>
      <c r="B607">
        <v>3.1525400000000001</v>
      </c>
      <c r="C607">
        <v>-60.2</v>
      </c>
    </row>
    <row r="608" spans="1:3" x14ac:dyDescent="0.25">
      <c r="A608">
        <v>603</v>
      </c>
      <c r="B608">
        <v>3.1599400000000002</v>
      </c>
      <c r="C608">
        <v>-60.3</v>
      </c>
    </row>
    <row r="609" spans="1:3" x14ac:dyDescent="0.25">
      <c r="A609">
        <v>604</v>
      </c>
      <c r="B609">
        <v>3.1673499999999999</v>
      </c>
      <c r="C609">
        <v>-60.4</v>
      </c>
    </row>
    <row r="610" spans="1:3" x14ac:dyDescent="0.25">
      <c r="A610">
        <v>605</v>
      </c>
      <c r="B610">
        <v>3.1747700000000001</v>
      </c>
      <c r="C610">
        <v>-60.5</v>
      </c>
    </row>
    <row r="611" spans="1:3" x14ac:dyDescent="0.25">
      <c r="A611">
        <v>606</v>
      </c>
      <c r="B611">
        <v>3.18221</v>
      </c>
      <c r="C611">
        <v>-60.6</v>
      </c>
    </row>
    <row r="612" spans="1:3" x14ac:dyDescent="0.25">
      <c r="A612">
        <v>607</v>
      </c>
      <c r="B612">
        <v>3.1896599999999999</v>
      </c>
      <c r="C612">
        <v>-60.7</v>
      </c>
    </row>
    <row r="613" spans="1:3" x14ac:dyDescent="0.25">
      <c r="A613">
        <v>608</v>
      </c>
      <c r="B613">
        <v>3.19712</v>
      </c>
      <c r="C613">
        <v>-60.8</v>
      </c>
    </row>
    <row r="614" spans="1:3" x14ac:dyDescent="0.25">
      <c r="A614">
        <v>609</v>
      </c>
      <c r="B614">
        <v>3.20459</v>
      </c>
      <c r="C614">
        <v>-60.9</v>
      </c>
    </row>
    <row r="615" spans="1:3" x14ac:dyDescent="0.25">
      <c r="A615">
        <v>610</v>
      </c>
      <c r="B615">
        <v>3.2120799999999998</v>
      </c>
      <c r="C615">
        <v>-61</v>
      </c>
    </row>
    <row r="616" spans="1:3" x14ac:dyDescent="0.25">
      <c r="A616">
        <v>611</v>
      </c>
      <c r="B616">
        <v>3.2195800000000001</v>
      </c>
      <c r="C616">
        <v>-61.1</v>
      </c>
    </row>
    <row r="617" spans="1:3" x14ac:dyDescent="0.25">
      <c r="A617">
        <v>612</v>
      </c>
      <c r="B617">
        <v>3.22709</v>
      </c>
      <c r="C617">
        <v>-61.2</v>
      </c>
    </row>
    <row r="618" spans="1:3" x14ac:dyDescent="0.25">
      <c r="A618">
        <v>613</v>
      </c>
      <c r="B618">
        <v>3.23461</v>
      </c>
      <c r="C618">
        <v>-61.3</v>
      </c>
    </row>
    <row r="619" spans="1:3" x14ac:dyDescent="0.25">
      <c r="A619">
        <v>614</v>
      </c>
      <c r="B619">
        <v>3.2421500000000001</v>
      </c>
      <c r="C619">
        <v>-61.4</v>
      </c>
    </row>
    <row r="620" spans="1:3" x14ac:dyDescent="0.25">
      <c r="A620">
        <v>615</v>
      </c>
      <c r="B620">
        <v>3.24979</v>
      </c>
      <c r="C620">
        <v>-61.5</v>
      </c>
    </row>
    <row r="621" spans="1:3" x14ac:dyDescent="0.25">
      <c r="A621">
        <v>616</v>
      </c>
      <c r="B621">
        <v>3.2572700000000001</v>
      </c>
      <c r="C621">
        <v>-61.6</v>
      </c>
    </row>
    <row r="622" spans="1:3" x14ac:dyDescent="0.25">
      <c r="A622">
        <v>617</v>
      </c>
      <c r="B622">
        <v>3.2649300000000001</v>
      </c>
      <c r="C622">
        <v>-61.7</v>
      </c>
    </row>
    <row r="623" spans="1:3" x14ac:dyDescent="0.25">
      <c r="A623">
        <v>618</v>
      </c>
      <c r="B623">
        <v>3.2724299999999999</v>
      </c>
      <c r="C623">
        <v>-61.8</v>
      </c>
    </row>
    <row r="624" spans="1:3" x14ac:dyDescent="0.25">
      <c r="A624">
        <v>619</v>
      </c>
      <c r="B624">
        <v>3.2801100000000001</v>
      </c>
      <c r="C624">
        <v>-61.9</v>
      </c>
    </row>
    <row r="625" spans="1:3" x14ac:dyDescent="0.25">
      <c r="A625">
        <v>620</v>
      </c>
      <c r="B625">
        <v>3.2877299999999998</v>
      </c>
      <c r="C625">
        <v>-62</v>
      </c>
    </row>
    <row r="626" spans="1:3" x14ac:dyDescent="0.25">
      <c r="A626">
        <v>621</v>
      </c>
      <c r="B626">
        <v>3.29535</v>
      </c>
      <c r="C626">
        <v>-62.1</v>
      </c>
    </row>
    <row r="627" spans="1:3" x14ac:dyDescent="0.25">
      <c r="A627">
        <v>622</v>
      </c>
      <c r="B627">
        <v>3.3029899999999999</v>
      </c>
      <c r="C627">
        <v>-62.2</v>
      </c>
    </row>
    <row r="628" spans="1:3" x14ac:dyDescent="0.25">
      <c r="A628">
        <v>623</v>
      </c>
      <c r="B628">
        <v>3.3106300000000002</v>
      </c>
      <c r="C628">
        <v>-62.3</v>
      </c>
    </row>
    <row r="629" spans="1:3" x14ac:dyDescent="0.25">
      <c r="A629">
        <v>624</v>
      </c>
      <c r="B629">
        <v>3.3182900000000002</v>
      </c>
      <c r="C629">
        <v>-62.4</v>
      </c>
    </row>
    <row r="630" spans="1:3" x14ac:dyDescent="0.25">
      <c r="A630">
        <v>625</v>
      </c>
      <c r="B630">
        <v>3.3259599999999998</v>
      </c>
      <c r="C630">
        <v>-62.5</v>
      </c>
    </row>
    <row r="631" spans="1:3" x14ac:dyDescent="0.25">
      <c r="A631">
        <v>626</v>
      </c>
      <c r="B631">
        <v>3.3336399999999999</v>
      </c>
      <c r="C631">
        <v>-62.6</v>
      </c>
    </row>
    <row r="632" spans="1:3" x14ac:dyDescent="0.25">
      <c r="A632">
        <v>627</v>
      </c>
      <c r="B632">
        <v>3.3413300000000001</v>
      </c>
      <c r="C632">
        <v>-62.7</v>
      </c>
    </row>
    <row r="633" spans="1:3" x14ac:dyDescent="0.25">
      <c r="A633">
        <v>628</v>
      </c>
      <c r="B633">
        <v>3.34904</v>
      </c>
      <c r="C633">
        <v>-62.8</v>
      </c>
    </row>
    <row r="634" spans="1:3" x14ac:dyDescent="0.25">
      <c r="A634">
        <v>629</v>
      </c>
      <c r="B634">
        <v>3.3567499999999999</v>
      </c>
      <c r="C634">
        <v>-62.9</v>
      </c>
    </row>
    <row r="635" spans="1:3" x14ac:dyDescent="0.25">
      <c r="A635">
        <v>630</v>
      </c>
      <c r="B635">
        <v>3.3644799999999999</v>
      </c>
      <c r="C635">
        <v>-63</v>
      </c>
    </row>
    <row r="636" spans="1:3" x14ac:dyDescent="0.25">
      <c r="A636">
        <v>631</v>
      </c>
      <c r="B636">
        <v>3.37222</v>
      </c>
      <c r="C636">
        <v>-63.1</v>
      </c>
    </row>
    <row r="637" spans="1:3" x14ac:dyDescent="0.25">
      <c r="A637">
        <v>632</v>
      </c>
      <c r="B637">
        <v>3.3799700000000001</v>
      </c>
      <c r="C637">
        <v>-63.2</v>
      </c>
    </row>
    <row r="638" spans="1:3" x14ac:dyDescent="0.25">
      <c r="A638">
        <v>633</v>
      </c>
      <c r="B638">
        <v>3.3877299999999999</v>
      </c>
      <c r="C638">
        <v>-63.3</v>
      </c>
    </row>
    <row r="639" spans="1:3" x14ac:dyDescent="0.25">
      <c r="A639">
        <v>634</v>
      </c>
      <c r="B639">
        <v>3.3955000000000002</v>
      </c>
      <c r="C639">
        <v>-63.4</v>
      </c>
    </row>
    <row r="640" spans="1:3" x14ac:dyDescent="0.25">
      <c r="A640">
        <v>635</v>
      </c>
      <c r="B640">
        <v>3.4032900000000001</v>
      </c>
      <c r="C640">
        <v>-63.5</v>
      </c>
    </row>
    <row r="641" spans="1:3" x14ac:dyDescent="0.25">
      <c r="A641">
        <v>636</v>
      </c>
      <c r="B641">
        <v>3.4110800000000001</v>
      </c>
      <c r="C641">
        <v>-63.6</v>
      </c>
    </row>
    <row r="642" spans="1:3" x14ac:dyDescent="0.25">
      <c r="A642">
        <v>637</v>
      </c>
      <c r="B642">
        <v>3.4188900000000002</v>
      </c>
      <c r="C642">
        <v>-63.7</v>
      </c>
    </row>
    <row r="643" spans="1:3" x14ac:dyDescent="0.25">
      <c r="A643">
        <v>638</v>
      </c>
      <c r="B643">
        <v>3.4267099999999999</v>
      </c>
      <c r="C643">
        <v>-63.8</v>
      </c>
    </row>
    <row r="644" spans="1:3" x14ac:dyDescent="0.25">
      <c r="A644">
        <v>639</v>
      </c>
      <c r="B644">
        <v>3.4345300000000001</v>
      </c>
      <c r="C644">
        <v>-63.9</v>
      </c>
    </row>
    <row r="645" spans="1:3" x14ac:dyDescent="0.25">
      <c r="A645">
        <v>640</v>
      </c>
      <c r="B645">
        <v>3.4423699999999999</v>
      </c>
      <c r="C645">
        <v>-64</v>
      </c>
    </row>
    <row r="646" spans="1:3" x14ac:dyDescent="0.25">
      <c r="A646">
        <v>641</v>
      </c>
      <c r="B646">
        <v>3.4502199999999998</v>
      </c>
      <c r="C646">
        <v>-64.099999999999994</v>
      </c>
    </row>
    <row r="647" spans="1:3" x14ac:dyDescent="0.25">
      <c r="A647">
        <v>642</v>
      </c>
      <c r="B647">
        <v>3.4580799999999998</v>
      </c>
      <c r="C647">
        <v>-64.2</v>
      </c>
    </row>
    <row r="648" spans="1:3" x14ac:dyDescent="0.25">
      <c r="A648">
        <v>643</v>
      </c>
      <c r="B648">
        <v>3.4659599999999999</v>
      </c>
      <c r="C648">
        <v>-64.3</v>
      </c>
    </row>
    <row r="649" spans="1:3" x14ac:dyDescent="0.25">
      <c r="A649">
        <v>644</v>
      </c>
      <c r="B649">
        <v>3.47384</v>
      </c>
      <c r="C649">
        <v>-64.400000000000006</v>
      </c>
    </row>
    <row r="650" spans="1:3" x14ac:dyDescent="0.25">
      <c r="A650">
        <v>645</v>
      </c>
      <c r="B650">
        <v>3.4817300000000002</v>
      </c>
      <c r="C650">
        <v>-64.5</v>
      </c>
    </row>
    <row r="651" spans="1:3" x14ac:dyDescent="0.25">
      <c r="A651">
        <v>646</v>
      </c>
      <c r="B651">
        <v>3.4896400000000001</v>
      </c>
      <c r="C651">
        <v>-64.599999999999994</v>
      </c>
    </row>
    <row r="652" spans="1:3" x14ac:dyDescent="0.25">
      <c r="A652">
        <v>647</v>
      </c>
      <c r="B652">
        <v>3.4975499999999999</v>
      </c>
      <c r="C652">
        <v>-64.7</v>
      </c>
    </row>
    <row r="653" spans="1:3" x14ac:dyDescent="0.25">
      <c r="A653">
        <v>648</v>
      </c>
      <c r="B653">
        <v>3.5055700000000001</v>
      </c>
      <c r="C653">
        <v>-64.8</v>
      </c>
    </row>
    <row r="654" spans="1:3" x14ac:dyDescent="0.25">
      <c r="A654">
        <v>649</v>
      </c>
      <c r="B654">
        <v>3.51342</v>
      </c>
      <c r="C654">
        <v>-64.900000000000006</v>
      </c>
    </row>
    <row r="655" spans="1:3" x14ac:dyDescent="0.25">
      <c r="A655">
        <v>650</v>
      </c>
      <c r="B655">
        <v>3.5214500000000002</v>
      </c>
      <c r="C655">
        <v>-65</v>
      </c>
    </row>
    <row r="656" spans="1:3" x14ac:dyDescent="0.25">
      <c r="A656">
        <v>651</v>
      </c>
      <c r="B656">
        <v>3.5293199999999998</v>
      </c>
      <c r="C656">
        <v>-65.099999999999994</v>
      </c>
    </row>
    <row r="657" spans="1:3" x14ac:dyDescent="0.25">
      <c r="A657">
        <v>652</v>
      </c>
      <c r="B657">
        <v>3.5373700000000001</v>
      </c>
      <c r="C657">
        <v>-65.2</v>
      </c>
    </row>
    <row r="658" spans="1:3" x14ac:dyDescent="0.25">
      <c r="A658">
        <v>653</v>
      </c>
      <c r="B658">
        <v>3.5453600000000001</v>
      </c>
      <c r="C658">
        <v>-65.3</v>
      </c>
    </row>
    <row r="659" spans="1:3" x14ac:dyDescent="0.25">
      <c r="A659">
        <v>654</v>
      </c>
      <c r="B659">
        <v>3.55335</v>
      </c>
      <c r="C659">
        <v>-65.400000000000006</v>
      </c>
    </row>
    <row r="660" spans="1:3" x14ac:dyDescent="0.25">
      <c r="A660">
        <v>655</v>
      </c>
      <c r="B660">
        <v>3.56135</v>
      </c>
      <c r="C660">
        <v>-65.5</v>
      </c>
    </row>
    <row r="661" spans="1:3" x14ac:dyDescent="0.25">
      <c r="A661">
        <v>656</v>
      </c>
      <c r="B661">
        <v>3.56935</v>
      </c>
      <c r="C661">
        <v>-65.599999999999994</v>
      </c>
    </row>
    <row r="662" spans="1:3" x14ac:dyDescent="0.25">
      <c r="A662">
        <v>657</v>
      </c>
      <c r="B662">
        <v>3.5773700000000002</v>
      </c>
      <c r="C662">
        <v>-65.7</v>
      </c>
    </row>
    <row r="663" spans="1:3" x14ac:dyDescent="0.25">
      <c r="A663">
        <v>658</v>
      </c>
      <c r="B663">
        <v>3.5853999999999999</v>
      </c>
      <c r="C663">
        <v>-65.8</v>
      </c>
    </row>
    <row r="664" spans="1:3" x14ac:dyDescent="0.25">
      <c r="A664">
        <v>659</v>
      </c>
      <c r="B664">
        <v>3.5934400000000002</v>
      </c>
      <c r="C664">
        <v>-65.900000000000006</v>
      </c>
    </row>
    <row r="665" spans="1:3" x14ac:dyDescent="0.25">
      <c r="A665">
        <v>660</v>
      </c>
      <c r="B665">
        <v>3.60148</v>
      </c>
      <c r="C665">
        <v>-66</v>
      </c>
    </row>
    <row r="666" spans="1:3" x14ac:dyDescent="0.25">
      <c r="A666">
        <v>661</v>
      </c>
      <c r="B666">
        <v>3.60954</v>
      </c>
      <c r="C666">
        <v>-66.099999999999994</v>
      </c>
    </row>
    <row r="667" spans="1:3" x14ac:dyDescent="0.25">
      <c r="A667">
        <v>662</v>
      </c>
      <c r="B667">
        <v>3.61761</v>
      </c>
      <c r="C667">
        <v>-66.2</v>
      </c>
    </row>
    <row r="668" spans="1:3" x14ac:dyDescent="0.25">
      <c r="A668">
        <v>663</v>
      </c>
      <c r="B668">
        <v>3.6256900000000001</v>
      </c>
      <c r="C668">
        <v>-66.3</v>
      </c>
    </row>
    <row r="669" spans="1:3" x14ac:dyDescent="0.25">
      <c r="A669">
        <v>664</v>
      </c>
      <c r="B669">
        <v>3.6337700000000002</v>
      </c>
      <c r="C669">
        <v>-66.400000000000006</v>
      </c>
    </row>
    <row r="670" spans="1:3" x14ac:dyDescent="0.25">
      <c r="A670">
        <v>665</v>
      </c>
      <c r="B670">
        <v>3.6418699999999999</v>
      </c>
      <c r="C670">
        <v>-66.5</v>
      </c>
    </row>
    <row r="671" spans="1:3" x14ac:dyDescent="0.25">
      <c r="A671">
        <v>666</v>
      </c>
      <c r="B671">
        <v>3.6499700000000002</v>
      </c>
      <c r="C671">
        <v>-66.599999999999994</v>
      </c>
    </row>
    <row r="672" spans="1:3" x14ac:dyDescent="0.25">
      <c r="A672">
        <v>667</v>
      </c>
      <c r="B672">
        <v>3.6580900000000001</v>
      </c>
      <c r="C672">
        <v>-66.7</v>
      </c>
    </row>
    <row r="673" spans="1:3" x14ac:dyDescent="0.25">
      <c r="A673">
        <v>668</v>
      </c>
      <c r="B673">
        <v>3.66622</v>
      </c>
      <c r="C673">
        <v>-66.8</v>
      </c>
    </row>
    <row r="674" spans="1:3" x14ac:dyDescent="0.25">
      <c r="A674">
        <v>669</v>
      </c>
      <c r="B674">
        <v>3.67435</v>
      </c>
      <c r="C674">
        <v>-66.900000000000006</v>
      </c>
    </row>
    <row r="675" spans="1:3" x14ac:dyDescent="0.25">
      <c r="A675">
        <v>670</v>
      </c>
      <c r="B675">
        <v>3.68249</v>
      </c>
      <c r="C675">
        <v>-67</v>
      </c>
    </row>
    <row r="676" spans="1:3" x14ac:dyDescent="0.25">
      <c r="A676">
        <v>671</v>
      </c>
      <c r="B676">
        <v>3.6906500000000002</v>
      </c>
      <c r="C676">
        <v>-67.099999999999994</v>
      </c>
    </row>
    <row r="677" spans="1:3" x14ac:dyDescent="0.25">
      <c r="A677">
        <v>672</v>
      </c>
      <c r="B677">
        <v>3.6988099999999999</v>
      </c>
      <c r="C677">
        <v>-67.2</v>
      </c>
    </row>
    <row r="678" spans="1:3" x14ac:dyDescent="0.25">
      <c r="A678">
        <v>673</v>
      </c>
      <c r="B678">
        <v>3.7069800000000002</v>
      </c>
      <c r="C678">
        <v>-67.3</v>
      </c>
    </row>
    <row r="679" spans="1:3" x14ac:dyDescent="0.25">
      <c r="A679">
        <v>674</v>
      </c>
      <c r="B679">
        <v>3.71516</v>
      </c>
      <c r="C679">
        <v>-67.400000000000006</v>
      </c>
    </row>
    <row r="680" spans="1:3" x14ac:dyDescent="0.25">
      <c r="A680">
        <v>675</v>
      </c>
      <c r="B680">
        <v>3.7233499999999999</v>
      </c>
      <c r="C680">
        <v>-67.5</v>
      </c>
    </row>
    <row r="681" spans="1:3" x14ac:dyDescent="0.25">
      <c r="A681">
        <v>676</v>
      </c>
      <c r="B681">
        <v>3.7315499999999999</v>
      </c>
      <c r="C681">
        <v>-67.599999999999994</v>
      </c>
    </row>
    <row r="682" spans="1:3" x14ac:dyDescent="0.25">
      <c r="A682">
        <v>677</v>
      </c>
      <c r="B682">
        <v>3.73976</v>
      </c>
      <c r="C682">
        <v>-67.7</v>
      </c>
    </row>
    <row r="683" spans="1:3" x14ac:dyDescent="0.25">
      <c r="A683">
        <v>678</v>
      </c>
      <c r="B683">
        <v>3.7479800000000001</v>
      </c>
      <c r="C683">
        <v>-67.8</v>
      </c>
    </row>
    <row r="684" spans="1:3" x14ac:dyDescent="0.25">
      <c r="A684">
        <v>679</v>
      </c>
      <c r="B684">
        <v>3.7562099999999998</v>
      </c>
      <c r="C684">
        <v>-67.900000000000006</v>
      </c>
    </row>
    <row r="685" spans="1:3" x14ac:dyDescent="0.25">
      <c r="A685">
        <v>680</v>
      </c>
      <c r="B685">
        <v>3.76444</v>
      </c>
      <c r="C685">
        <v>-68</v>
      </c>
    </row>
    <row r="686" spans="1:3" x14ac:dyDescent="0.25">
      <c r="A686">
        <v>681</v>
      </c>
      <c r="B686">
        <v>3.7726899999999999</v>
      </c>
      <c r="C686">
        <v>-68.099999999999994</v>
      </c>
    </row>
    <row r="687" spans="1:3" x14ac:dyDescent="0.25">
      <c r="A687">
        <v>682</v>
      </c>
      <c r="B687">
        <v>3.7809400000000002</v>
      </c>
      <c r="C687">
        <v>-68.2</v>
      </c>
    </row>
    <row r="688" spans="1:3" x14ac:dyDescent="0.25">
      <c r="A688">
        <v>683</v>
      </c>
      <c r="B688">
        <v>3.7892000000000001</v>
      </c>
      <c r="C688">
        <v>-68.3</v>
      </c>
    </row>
    <row r="689" spans="1:3" x14ac:dyDescent="0.25">
      <c r="A689">
        <v>684</v>
      </c>
      <c r="B689">
        <v>3.7974700000000001</v>
      </c>
      <c r="C689">
        <v>-68.400000000000006</v>
      </c>
    </row>
    <row r="690" spans="1:3" x14ac:dyDescent="0.25">
      <c r="A690">
        <v>685</v>
      </c>
      <c r="B690">
        <v>3.8057500000000002</v>
      </c>
      <c r="C690">
        <v>-68.5</v>
      </c>
    </row>
    <row r="691" spans="1:3" x14ac:dyDescent="0.25">
      <c r="A691">
        <v>686</v>
      </c>
      <c r="B691">
        <v>3.8140399999999999</v>
      </c>
      <c r="C691">
        <v>-68.599999999999994</v>
      </c>
    </row>
    <row r="692" spans="1:3" x14ac:dyDescent="0.25">
      <c r="A692">
        <v>687</v>
      </c>
      <c r="B692">
        <v>3.8224300000000002</v>
      </c>
      <c r="C692">
        <v>-68.7</v>
      </c>
    </row>
    <row r="693" spans="1:3" x14ac:dyDescent="0.25">
      <c r="A693">
        <v>688</v>
      </c>
      <c r="B693">
        <v>3.83066</v>
      </c>
      <c r="C693">
        <v>-68.8</v>
      </c>
    </row>
    <row r="694" spans="1:3" x14ac:dyDescent="0.25">
      <c r="A694">
        <v>689</v>
      </c>
      <c r="B694">
        <v>3.8390499999999999</v>
      </c>
      <c r="C694">
        <v>-68.900000000000006</v>
      </c>
    </row>
    <row r="695" spans="1:3" x14ac:dyDescent="0.25">
      <c r="A695">
        <v>690</v>
      </c>
      <c r="B695">
        <v>3.8472900000000001</v>
      </c>
      <c r="C695">
        <v>-69</v>
      </c>
    </row>
    <row r="696" spans="1:3" x14ac:dyDescent="0.25">
      <c r="A696">
        <v>691</v>
      </c>
      <c r="B696">
        <v>3.8557100000000002</v>
      </c>
      <c r="C696">
        <v>-69.099999999999994</v>
      </c>
    </row>
    <row r="697" spans="1:3" x14ac:dyDescent="0.25">
      <c r="A697">
        <v>692</v>
      </c>
      <c r="B697">
        <v>3.8640599999999998</v>
      </c>
      <c r="C697">
        <v>-69.2</v>
      </c>
    </row>
    <row r="698" spans="1:3" x14ac:dyDescent="0.25">
      <c r="A698">
        <v>693</v>
      </c>
      <c r="B698">
        <v>3.8723999999999998</v>
      </c>
      <c r="C698">
        <v>-69.3</v>
      </c>
    </row>
    <row r="699" spans="1:3" x14ac:dyDescent="0.25">
      <c r="A699">
        <v>694</v>
      </c>
      <c r="B699">
        <v>3.88076</v>
      </c>
      <c r="C699">
        <v>-69.400000000000006</v>
      </c>
    </row>
    <row r="700" spans="1:3" x14ac:dyDescent="0.25">
      <c r="A700">
        <v>695</v>
      </c>
      <c r="B700">
        <v>3.8891300000000002</v>
      </c>
      <c r="C700">
        <v>-69.5</v>
      </c>
    </row>
    <row r="701" spans="1:3" x14ac:dyDescent="0.25">
      <c r="A701">
        <v>696</v>
      </c>
      <c r="B701">
        <v>3.8975</v>
      </c>
      <c r="C701">
        <v>-69.599999999999994</v>
      </c>
    </row>
    <row r="702" spans="1:3" x14ac:dyDescent="0.25">
      <c r="A702">
        <v>697</v>
      </c>
      <c r="B702">
        <v>3.9058799999999998</v>
      </c>
      <c r="C702">
        <v>-69.7</v>
      </c>
    </row>
    <row r="703" spans="1:3" x14ac:dyDescent="0.25">
      <c r="A703">
        <v>698</v>
      </c>
      <c r="B703">
        <v>3.9142700000000001</v>
      </c>
      <c r="C703">
        <v>-69.8</v>
      </c>
    </row>
    <row r="704" spans="1:3" x14ac:dyDescent="0.25">
      <c r="A704">
        <v>699</v>
      </c>
      <c r="B704">
        <v>3.9226700000000001</v>
      </c>
      <c r="C704">
        <v>-69.900000000000006</v>
      </c>
    </row>
    <row r="705" spans="1:3" x14ac:dyDescent="0.25">
      <c r="A705">
        <v>700</v>
      </c>
      <c r="B705">
        <v>3.9310700000000001</v>
      </c>
      <c r="C705">
        <v>-70</v>
      </c>
    </row>
    <row r="706" spans="1:3" x14ac:dyDescent="0.25">
      <c r="A706">
        <v>701</v>
      </c>
      <c r="B706">
        <v>3.9394900000000002</v>
      </c>
      <c r="C706">
        <v>-70.099999999999994</v>
      </c>
    </row>
    <row r="707" spans="1:3" x14ac:dyDescent="0.25">
      <c r="A707">
        <v>702</v>
      </c>
      <c r="B707">
        <v>3.9479099999999998</v>
      </c>
      <c r="C707">
        <v>-70.2</v>
      </c>
    </row>
    <row r="708" spans="1:3" x14ac:dyDescent="0.25">
      <c r="A708">
        <v>703</v>
      </c>
      <c r="B708">
        <v>3.95634</v>
      </c>
      <c r="C708">
        <v>-70.3</v>
      </c>
    </row>
    <row r="709" spans="1:3" x14ac:dyDescent="0.25">
      <c r="A709">
        <v>704</v>
      </c>
      <c r="B709">
        <v>3.9647700000000001</v>
      </c>
      <c r="C709">
        <v>-70.400000000000006</v>
      </c>
    </row>
    <row r="710" spans="1:3" x14ac:dyDescent="0.25">
      <c r="A710">
        <v>705</v>
      </c>
      <c r="B710">
        <v>3.97322</v>
      </c>
      <c r="C710">
        <v>-70.5</v>
      </c>
    </row>
    <row r="711" spans="1:3" x14ac:dyDescent="0.25">
      <c r="A711">
        <v>706</v>
      </c>
      <c r="B711">
        <v>3.9816699999999998</v>
      </c>
      <c r="C711">
        <v>-70.599999999999994</v>
      </c>
    </row>
    <row r="712" spans="1:3" x14ac:dyDescent="0.25">
      <c r="A712">
        <v>707</v>
      </c>
      <c r="B712">
        <v>3.9901300000000002</v>
      </c>
      <c r="C712">
        <v>-70.7</v>
      </c>
    </row>
    <row r="713" spans="1:3" x14ac:dyDescent="0.25">
      <c r="A713">
        <v>708</v>
      </c>
      <c r="B713">
        <v>3.9986000000000002</v>
      </c>
      <c r="C713">
        <v>-70.8</v>
      </c>
    </row>
    <row r="714" spans="1:3" x14ac:dyDescent="0.25">
      <c r="A714">
        <v>709</v>
      </c>
      <c r="B714">
        <v>4.0070800000000002</v>
      </c>
      <c r="C714">
        <v>-70.900000000000006</v>
      </c>
    </row>
    <row r="715" spans="1:3" x14ac:dyDescent="0.25">
      <c r="A715">
        <v>710</v>
      </c>
      <c r="B715">
        <v>4.0155599999999998</v>
      </c>
      <c r="C715">
        <v>-71</v>
      </c>
    </row>
    <row r="716" spans="1:3" x14ac:dyDescent="0.25">
      <c r="A716">
        <v>711</v>
      </c>
      <c r="B716">
        <v>4.0240499999999999</v>
      </c>
      <c r="C716">
        <v>-71.099999999999994</v>
      </c>
    </row>
    <row r="717" spans="1:3" x14ac:dyDescent="0.25">
      <c r="A717">
        <v>712</v>
      </c>
      <c r="B717">
        <v>4.0325499999999996</v>
      </c>
      <c r="C717">
        <v>-71.2</v>
      </c>
    </row>
    <row r="718" spans="1:3" x14ac:dyDescent="0.25">
      <c r="A718">
        <v>713</v>
      </c>
      <c r="B718">
        <v>4.0410599999999999</v>
      </c>
      <c r="C718">
        <v>-71.3</v>
      </c>
    </row>
    <row r="719" spans="1:3" x14ac:dyDescent="0.25">
      <c r="A719">
        <v>714</v>
      </c>
      <c r="B719">
        <v>4.0495700000000001</v>
      </c>
      <c r="C719">
        <v>-71.400000000000006</v>
      </c>
    </row>
    <row r="720" spans="1:3" x14ac:dyDescent="0.25">
      <c r="A720">
        <v>715</v>
      </c>
      <c r="B720">
        <v>4.05809</v>
      </c>
      <c r="C720">
        <v>-71.5</v>
      </c>
    </row>
    <row r="721" spans="1:3" x14ac:dyDescent="0.25">
      <c r="A721">
        <v>716</v>
      </c>
      <c r="B721">
        <v>4.0666200000000003</v>
      </c>
      <c r="C721">
        <v>-71.599999999999994</v>
      </c>
    </row>
    <row r="722" spans="1:3" x14ac:dyDescent="0.25">
      <c r="A722">
        <v>717</v>
      </c>
      <c r="B722">
        <v>4.0751600000000003</v>
      </c>
      <c r="C722">
        <v>-71.7</v>
      </c>
    </row>
    <row r="723" spans="1:3" x14ac:dyDescent="0.25">
      <c r="A723">
        <v>718</v>
      </c>
      <c r="B723">
        <v>4.0837000000000003</v>
      </c>
      <c r="C723">
        <v>-71.8</v>
      </c>
    </row>
    <row r="724" spans="1:3" x14ac:dyDescent="0.25">
      <c r="A724">
        <v>719</v>
      </c>
      <c r="B724">
        <v>4.0922499999999999</v>
      </c>
      <c r="C724">
        <v>-71.900000000000006</v>
      </c>
    </row>
    <row r="725" spans="1:3" x14ac:dyDescent="0.25">
      <c r="A725">
        <v>720</v>
      </c>
      <c r="B725">
        <v>4.1008100000000001</v>
      </c>
      <c r="C725">
        <v>-72</v>
      </c>
    </row>
    <row r="726" spans="1:3" x14ac:dyDescent="0.25">
      <c r="A726">
        <v>721</v>
      </c>
      <c r="B726">
        <v>4.1093799999999998</v>
      </c>
      <c r="C726">
        <v>-72.099999999999994</v>
      </c>
    </row>
    <row r="727" spans="1:3" x14ac:dyDescent="0.25">
      <c r="A727">
        <v>722</v>
      </c>
      <c r="B727">
        <v>4.1179500000000004</v>
      </c>
      <c r="C727">
        <v>-72.2</v>
      </c>
    </row>
    <row r="728" spans="1:3" x14ac:dyDescent="0.25">
      <c r="A728">
        <v>723</v>
      </c>
      <c r="B728">
        <v>4.1265299999999998</v>
      </c>
      <c r="C728">
        <v>-72.3</v>
      </c>
    </row>
    <row r="729" spans="1:3" x14ac:dyDescent="0.25">
      <c r="A729">
        <v>724</v>
      </c>
      <c r="B729">
        <v>4.1351100000000001</v>
      </c>
      <c r="C729">
        <v>-72.400000000000006</v>
      </c>
    </row>
    <row r="730" spans="1:3" x14ac:dyDescent="0.25">
      <c r="A730">
        <v>725</v>
      </c>
      <c r="B730">
        <v>4.1437099999999996</v>
      </c>
      <c r="C730">
        <v>-72.5</v>
      </c>
    </row>
    <row r="731" spans="1:3" x14ac:dyDescent="0.25">
      <c r="A731">
        <v>726</v>
      </c>
      <c r="B731">
        <v>4.1523099999999999</v>
      </c>
      <c r="C731">
        <v>-72.599999999999994</v>
      </c>
    </row>
    <row r="732" spans="1:3" x14ac:dyDescent="0.25">
      <c r="A732">
        <v>727</v>
      </c>
      <c r="B732">
        <v>4.16092</v>
      </c>
      <c r="C732">
        <v>-72.7</v>
      </c>
    </row>
    <row r="733" spans="1:3" x14ac:dyDescent="0.25">
      <c r="A733">
        <v>728</v>
      </c>
      <c r="B733">
        <v>4.16953</v>
      </c>
      <c r="C733">
        <v>-72.8</v>
      </c>
    </row>
    <row r="734" spans="1:3" x14ac:dyDescent="0.25">
      <c r="A734">
        <v>729</v>
      </c>
      <c r="B734">
        <v>4.1781499999999996</v>
      </c>
      <c r="C734">
        <v>-72.900000000000006</v>
      </c>
    </row>
    <row r="735" spans="1:3" x14ac:dyDescent="0.25">
      <c r="A735">
        <v>730</v>
      </c>
      <c r="B735">
        <v>4.1867799999999997</v>
      </c>
      <c r="C735">
        <v>-73</v>
      </c>
    </row>
    <row r="736" spans="1:3" x14ac:dyDescent="0.25">
      <c r="A736">
        <v>731</v>
      </c>
      <c r="B736">
        <v>4.1954200000000004</v>
      </c>
      <c r="C736">
        <v>-73.099999999999994</v>
      </c>
    </row>
    <row r="737" spans="1:3" x14ac:dyDescent="0.25">
      <c r="A737">
        <v>732</v>
      </c>
      <c r="B737">
        <v>4.2040600000000001</v>
      </c>
      <c r="C737">
        <v>-73.2</v>
      </c>
    </row>
    <row r="738" spans="1:3" x14ac:dyDescent="0.25">
      <c r="A738">
        <v>733</v>
      </c>
      <c r="B738">
        <v>4.2127100000000004</v>
      </c>
      <c r="C738">
        <v>-73.3</v>
      </c>
    </row>
    <row r="739" spans="1:3" x14ac:dyDescent="0.25">
      <c r="A739">
        <v>734</v>
      </c>
      <c r="B739">
        <v>4.2213599999999998</v>
      </c>
      <c r="C739">
        <v>-73.400000000000006</v>
      </c>
    </row>
    <row r="740" spans="1:3" x14ac:dyDescent="0.25">
      <c r="A740">
        <v>735</v>
      </c>
      <c r="B740">
        <v>4.2300199999999997</v>
      </c>
      <c r="C740">
        <v>-73.5</v>
      </c>
    </row>
    <row r="741" spans="1:3" x14ac:dyDescent="0.25">
      <c r="A741">
        <v>736</v>
      </c>
      <c r="B741">
        <v>4.2386900000000001</v>
      </c>
      <c r="C741">
        <v>-73.599999999999994</v>
      </c>
    </row>
    <row r="742" spans="1:3" x14ac:dyDescent="0.25">
      <c r="A742">
        <v>737</v>
      </c>
      <c r="B742">
        <v>4.2473700000000001</v>
      </c>
      <c r="C742">
        <v>-73.7</v>
      </c>
    </row>
    <row r="743" spans="1:3" x14ac:dyDescent="0.25">
      <c r="A743">
        <v>738</v>
      </c>
      <c r="B743">
        <v>4.2561400000000003</v>
      </c>
      <c r="C743">
        <v>-73.8</v>
      </c>
    </row>
    <row r="744" spans="1:3" x14ac:dyDescent="0.25">
      <c r="A744">
        <v>739</v>
      </c>
      <c r="B744">
        <v>4.2647500000000003</v>
      </c>
      <c r="C744">
        <v>-73.900000000000006</v>
      </c>
    </row>
    <row r="745" spans="1:3" x14ac:dyDescent="0.25">
      <c r="A745">
        <v>740</v>
      </c>
      <c r="B745">
        <v>4.2735300000000001</v>
      </c>
      <c r="C745">
        <v>-74</v>
      </c>
    </row>
    <row r="746" spans="1:3" x14ac:dyDescent="0.25">
      <c r="A746">
        <v>741</v>
      </c>
      <c r="B746">
        <v>4.2821499999999997</v>
      </c>
      <c r="C746">
        <v>-74.099999999999994</v>
      </c>
    </row>
    <row r="747" spans="1:3" x14ac:dyDescent="0.25">
      <c r="A747">
        <v>742</v>
      </c>
      <c r="B747">
        <v>4.29094</v>
      </c>
      <c r="C747">
        <v>-74.2</v>
      </c>
    </row>
    <row r="748" spans="1:3" x14ac:dyDescent="0.25">
      <c r="A748">
        <v>743</v>
      </c>
      <c r="B748">
        <v>4.2995700000000001</v>
      </c>
      <c r="C748">
        <v>-74.3</v>
      </c>
    </row>
    <row r="749" spans="1:3" x14ac:dyDescent="0.25">
      <c r="A749">
        <v>744</v>
      </c>
      <c r="B749">
        <v>4.30837</v>
      </c>
      <c r="C749">
        <v>-74.400000000000006</v>
      </c>
    </row>
    <row r="750" spans="1:3" x14ac:dyDescent="0.25">
      <c r="A750">
        <v>745</v>
      </c>
      <c r="B750">
        <v>4.3171099999999996</v>
      </c>
      <c r="C750">
        <v>-74.5</v>
      </c>
    </row>
    <row r="751" spans="1:3" x14ac:dyDescent="0.25">
      <c r="A751">
        <v>746</v>
      </c>
      <c r="B751">
        <v>4.32585</v>
      </c>
      <c r="C751">
        <v>-74.599999999999994</v>
      </c>
    </row>
    <row r="752" spans="1:3" x14ac:dyDescent="0.25">
      <c r="A752">
        <v>747</v>
      </c>
      <c r="B752">
        <v>4.3345900000000004</v>
      </c>
      <c r="C752">
        <v>-74.7</v>
      </c>
    </row>
    <row r="753" spans="1:3" x14ac:dyDescent="0.25">
      <c r="A753">
        <v>748</v>
      </c>
      <c r="B753">
        <v>4.3433299999999999</v>
      </c>
      <c r="C753">
        <v>-74.8</v>
      </c>
    </row>
    <row r="754" spans="1:3" x14ac:dyDescent="0.25">
      <c r="A754">
        <v>749</v>
      </c>
      <c r="B754">
        <v>4.3520899999999996</v>
      </c>
      <c r="C754">
        <v>-74.900000000000006</v>
      </c>
    </row>
    <row r="755" spans="1:3" x14ac:dyDescent="0.25">
      <c r="A755">
        <v>750</v>
      </c>
      <c r="B755">
        <v>4.3608399999999996</v>
      </c>
      <c r="C755">
        <v>-75</v>
      </c>
    </row>
    <row r="756" spans="1:3" x14ac:dyDescent="0.25">
      <c r="A756">
        <v>751</v>
      </c>
      <c r="B756">
        <v>4.3696099999999998</v>
      </c>
      <c r="C756">
        <v>-75.099999999999994</v>
      </c>
    </row>
    <row r="757" spans="1:3" x14ac:dyDescent="0.25">
      <c r="A757">
        <v>752</v>
      </c>
      <c r="B757">
        <v>4.3783799999999999</v>
      </c>
      <c r="C757">
        <v>-75.2</v>
      </c>
    </row>
    <row r="758" spans="1:3" x14ac:dyDescent="0.25">
      <c r="A758">
        <v>753</v>
      </c>
      <c r="B758">
        <v>4.3871599999999997</v>
      </c>
      <c r="C758">
        <v>-75.3</v>
      </c>
    </row>
    <row r="759" spans="1:3" x14ac:dyDescent="0.25">
      <c r="A759">
        <v>754</v>
      </c>
      <c r="B759">
        <v>4.3959400000000004</v>
      </c>
      <c r="C759">
        <v>-75.400000000000006</v>
      </c>
    </row>
    <row r="760" spans="1:3" x14ac:dyDescent="0.25">
      <c r="A760">
        <v>755</v>
      </c>
      <c r="B760">
        <v>4.4047299999999998</v>
      </c>
      <c r="C760">
        <v>-75.5</v>
      </c>
    </row>
    <row r="761" spans="1:3" x14ac:dyDescent="0.25">
      <c r="A761">
        <v>756</v>
      </c>
      <c r="B761">
        <v>4.4135200000000001</v>
      </c>
      <c r="C761">
        <v>-75.599999999999994</v>
      </c>
    </row>
    <row r="762" spans="1:3" x14ac:dyDescent="0.25">
      <c r="A762">
        <v>757</v>
      </c>
      <c r="B762">
        <v>4.42232</v>
      </c>
      <c r="C762">
        <v>-75.7</v>
      </c>
    </row>
    <row r="763" spans="1:3" x14ac:dyDescent="0.25">
      <c r="A763">
        <v>758</v>
      </c>
      <c r="B763">
        <v>4.4311299999999996</v>
      </c>
      <c r="C763">
        <v>-75.8</v>
      </c>
    </row>
    <row r="764" spans="1:3" x14ac:dyDescent="0.25">
      <c r="A764">
        <v>759</v>
      </c>
      <c r="B764">
        <v>4.43994</v>
      </c>
      <c r="C764">
        <v>-75.900000000000006</v>
      </c>
    </row>
    <row r="765" spans="1:3" x14ac:dyDescent="0.25">
      <c r="A765">
        <v>760</v>
      </c>
      <c r="B765">
        <v>4.44876</v>
      </c>
      <c r="C765">
        <v>-76</v>
      </c>
    </row>
    <row r="766" spans="1:3" x14ac:dyDescent="0.25">
      <c r="A766">
        <v>761</v>
      </c>
      <c r="B766">
        <v>4.4575899999999997</v>
      </c>
      <c r="C766">
        <v>-76.099999999999994</v>
      </c>
    </row>
    <row r="767" spans="1:3" x14ac:dyDescent="0.25">
      <c r="A767">
        <v>762</v>
      </c>
      <c r="B767">
        <v>4.4664200000000003</v>
      </c>
      <c r="C767">
        <v>-76.2</v>
      </c>
    </row>
    <row r="768" spans="1:3" x14ac:dyDescent="0.25">
      <c r="A768">
        <v>763</v>
      </c>
      <c r="B768">
        <v>4.47525</v>
      </c>
      <c r="C768">
        <v>-76.3</v>
      </c>
    </row>
    <row r="769" spans="1:3" x14ac:dyDescent="0.25">
      <c r="A769">
        <v>764</v>
      </c>
      <c r="B769">
        <v>4.4840900000000001</v>
      </c>
      <c r="C769">
        <v>-76.400000000000006</v>
      </c>
    </row>
    <row r="770" spans="1:3" x14ac:dyDescent="0.25">
      <c r="A770">
        <v>765</v>
      </c>
      <c r="B770">
        <v>4.4929399999999999</v>
      </c>
      <c r="C770">
        <v>-76.5</v>
      </c>
    </row>
    <row r="771" spans="1:3" x14ac:dyDescent="0.25">
      <c r="A771">
        <v>766</v>
      </c>
      <c r="B771">
        <v>4.5018000000000002</v>
      </c>
      <c r="C771">
        <v>-76.599999999999994</v>
      </c>
    </row>
    <row r="772" spans="1:3" x14ac:dyDescent="0.25">
      <c r="A772">
        <v>767</v>
      </c>
      <c r="B772">
        <v>4.51065</v>
      </c>
      <c r="C772">
        <v>-76.7</v>
      </c>
    </row>
    <row r="773" spans="1:3" x14ac:dyDescent="0.25">
      <c r="A773">
        <v>768</v>
      </c>
      <c r="B773">
        <v>4.51952</v>
      </c>
      <c r="C773">
        <v>-76.8</v>
      </c>
    </row>
    <row r="774" spans="1:3" x14ac:dyDescent="0.25">
      <c r="A774">
        <v>769</v>
      </c>
      <c r="B774">
        <v>4.5283899999999999</v>
      </c>
      <c r="C774">
        <v>-76.900000000000006</v>
      </c>
    </row>
    <row r="775" spans="1:3" x14ac:dyDescent="0.25">
      <c r="A775">
        <v>770</v>
      </c>
      <c r="B775">
        <v>4.5372599999999998</v>
      </c>
      <c r="C775">
        <v>-77</v>
      </c>
    </row>
    <row r="776" spans="1:3" x14ac:dyDescent="0.25">
      <c r="A776">
        <v>771</v>
      </c>
      <c r="B776">
        <v>4.5461400000000003</v>
      </c>
      <c r="C776">
        <v>-77.099999999999994</v>
      </c>
    </row>
    <row r="777" spans="1:3" x14ac:dyDescent="0.25">
      <c r="A777">
        <v>772</v>
      </c>
      <c r="B777">
        <v>4.5550300000000004</v>
      </c>
      <c r="C777">
        <v>-77.2</v>
      </c>
    </row>
    <row r="778" spans="1:3" x14ac:dyDescent="0.25">
      <c r="A778">
        <v>773</v>
      </c>
      <c r="B778">
        <v>4.5639200000000004</v>
      </c>
      <c r="C778">
        <v>-77.3</v>
      </c>
    </row>
    <row r="779" spans="1:3" x14ac:dyDescent="0.25">
      <c r="A779">
        <v>774</v>
      </c>
      <c r="B779">
        <v>4.5728200000000001</v>
      </c>
      <c r="C779">
        <v>-77.400000000000006</v>
      </c>
    </row>
    <row r="780" spans="1:3" x14ac:dyDescent="0.25">
      <c r="A780">
        <v>775</v>
      </c>
      <c r="B780">
        <v>4.5817199999999998</v>
      </c>
      <c r="C780">
        <v>-77.5</v>
      </c>
    </row>
    <row r="781" spans="1:3" x14ac:dyDescent="0.25">
      <c r="A781">
        <v>776</v>
      </c>
      <c r="B781">
        <v>4.59063</v>
      </c>
      <c r="C781">
        <v>-77.599999999999994</v>
      </c>
    </row>
    <row r="782" spans="1:3" x14ac:dyDescent="0.25">
      <c r="A782">
        <v>777</v>
      </c>
      <c r="B782">
        <v>4.5995400000000002</v>
      </c>
      <c r="C782">
        <v>-77.7</v>
      </c>
    </row>
    <row r="783" spans="1:3" x14ac:dyDescent="0.25">
      <c r="A783">
        <v>778</v>
      </c>
      <c r="B783">
        <v>4.60846</v>
      </c>
      <c r="C783">
        <v>-77.8</v>
      </c>
    </row>
    <row r="784" spans="1:3" x14ac:dyDescent="0.25">
      <c r="A784">
        <v>779</v>
      </c>
      <c r="B784">
        <v>4.6173900000000003</v>
      </c>
      <c r="C784">
        <v>-77.900000000000006</v>
      </c>
    </row>
    <row r="785" spans="1:3" x14ac:dyDescent="0.25">
      <c r="A785">
        <v>780</v>
      </c>
      <c r="B785">
        <v>4.6263199999999998</v>
      </c>
      <c r="C785">
        <v>-78</v>
      </c>
    </row>
    <row r="786" spans="1:3" x14ac:dyDescent="0.25">
      <c r="A786">
        <v>781</v>
      </c>
      <c r="B786">
        <v>4.6352500000000001</v>
      </c>
      <c r="C786">
        <v>-78.099999999999994</v>
      </c>
    </row>
    <row r="787" spans="1:3" x14ac:dyDescent="0.25">
      <c r="A787">
        <v>782</v>
      </c>
      <c r="B787">
        <v>4.64419</v>
      </c>
      <c r="C787">
        <v>-78.2</v>
      </c>
    </row>
    <row r="788" spans="1:3" x14ac:dyDescent="0.25">
      <c r="A788">
        <v>783</v>
      </c>
      <c r="B788">
        <v>4.6531399999999996</v>
      </c>
      <c r="C788">
        <v>-78.3</v>
      </c>
    </row>
    <row r="789" spans="1:3" x14ac:dyDescent="0.25">
      <c r="A789">
        <v>784</v>
      </c>
      <c r="B789">
        <v>4.6620900000000001</v>
      </c>
      <c r="C789">
        <v>-78.400000000000006</v>
      </c>
    </row>
    <row r="790" spans="1:3" x14ac:dyDescent="0.25">
      <c r="A790">
        <v>785</v>
      </c>
      <c r="B790">
        <v>4.6710399999999996</v>
      </c>
      <c r="C790">
        <v>-78.5</v>
      </c>
    </row>
    <row r="791" spans="1:3" x14ac:dyDescent="0.25">
      <c r="A791">
        <v>786</v>
      </c>
      <c r="B791">
        <v>4.68</v>
      </c>
      <c r="C791">
        <v>-78.599999999999994</v>
      </c>
    </row>
    <row r="792" spans="1:3" x14ac:dyDescent="0.25">
      <c r="A792">
        <v>787</v>
      </c>
      <c r="B792">
        <v>4.6889700000000003</v>
      </c>
      <c r="C792">
        <v>-78.7</v>
      </c>
    </row>
    <row r="793" spans="1:3" x14ac:dyDescent="0.25">
      <c r="A793">
        <v>788</v>
      </c>
      <c r="B793">
        <v>4.69794</v>
      </c>
      <c r="C793">
        <v>-78.8</v>
      </c>
    </row>
    <row r="794" spans="1:3" x14ac:dyDescent="0.25">
      <c r="A794">
        <v>789</v>
      </c>
      <c r="B794">
        <v>4.7069099999999997</v>
      </c>
      <c r="C794">
        <v>-78.900000000000006</v>
      </c>
    </row>
    <row r="795" spans="1:3" x14ac:dyDescent="0.25">
      <c r="A795">
        <v>790</v>
      </c>
      <c r="B795">
        <v>4.7158899999999999</v>
      </c>
      <c r="C795">
        <v>-79</v>
      </c>
    </row>
    <row r="796" spans="1:3" x14ac:dyDescent="0.25">
      <c r="A796">
        <v>791</v>
      </c>
      <c r="B796">
        <v>4.7248799999999997</v>
      </c>
      <c r="C796">
        <v>-79.099999999999994</v>
      </c>
    </row>
    <row r="797" spans="1:3" x14ac:dyDescent="0.25">
      <c r="A797">
        <v>792</v>
      </c>
      <c r="B797">
        <v>4.7338699999999996</v>
      </c>
      <c r="C797">
        <v>-79.2</v>
      </c>
    </row>
    <row r="798" spans="1:3" x14ac:dyDescent="0.25">
      <c r="A798">
        <v>793</v>
      </c>
      <c r="B798">
        <v>4.7428600000000003</v>
      </c>
      <c r="C798">
        <v>-79.3</v>
      </c>
    </row>
    <row r="799" spans="1:3" x14ac:dyDescent="0.25">
      <c r="A799">
        <v>794</v>
      </c>
      <c r="B799">
        <v>4.7518599999999998</v>
      </c>
      <c r="C799">
        <v>-79.400000000000006</v>
      </c>
    </row>
    <row r="800" spans="1:3" x14ac:dyDescent="0.25">
      <c r="A800">
        <v>795</v>
      </c>
      <c r="B800">
        <v>4.7608699999999997</v>
      </c>
      <c r="C800">
        <v>-79.5</v>
      </c>
    </row>
    <row r="801" spans="1:3" x14ac:dyDescent="0.25">
      <c r="A801">
        <v>796</v>
      </c>
      <c r="B801">
        <v>4.7698799999999997</v>
      </c>
      <c r="C801">
        <v>-79.599999999999994</v>
      </c>
    </row>
    <row r="802" spans="1:3" x14ac:dyDescent="0.25">
      <c r="A802">
        <v>797</v>
      </c>
      <c r="B802">
        <v>4.7788899999999996</v>
      </c>
      <c r="C802">
        <v>-79.7</v>
      </c>
    </row>
    <row r="803" spans="1:3" x14ac:dyDescent="0.25">
      <c r="A803">
        <v>798</v>
      </c>
      <c r="B803">
        <v>4.7879100000000001</v>
      </c>
      <c r="C803">
        <v>-79.8</v>
      </c>
    </row>
    <row r="804" spans="1:3" x14ac:dyDescent="0.25">
      <c r="A804">
        <v>799</v>
      </c>
      <c r="B804">
        <v>4.7969400000000002</v>
      </c>
      <c r="C804">
        <v>-79.900000000000006</v>
      </c>
    </row>
    <row r="805" spans="1:3" x14ac:dyDescent="0.25">
      <c r="A805">
        <v>800</v>
      </c>
      <c r="B805">
        <v>4.8059599999999998</v>
      </c>
      <c r="C805">
        <v>-80</v>
      </c>
    </row>
    <row r="806" spans="1:3" x14ac:dyDescent="0.25">
      <c r="A806">
        <v>801</v>
      </c>
      <c r="B806">
        <v>4.8150000000000004</v>
      </c>
      <c r="C806">
        <v>-80.099999999999994</v>
      </c>
    </row>
    <row r="807" spans="1:3" x14ac:dyDescent="0.25">
      <c r="A807">
        <v>802</v>
      </c>
      <c r="B807">
        <v>4.8240400000000001</v>
      </c>
      <c r="C807">
        <v>-80.2</v>
      </c>
    </row>
    <row r="808" spans="1:3" x14ac:dyDescent="0.25">
      <c r="A808">
        <v>803</v>
      </c>
      <c r="B808">
        <v>4.8330799999999998</v>
      </c>
      <c r="C808">
        <v>-80.3</v>
      </c>
    </row>
    <row r="809" spans="1:3" x14ac:dyDescent="0.25">
      <c r="A809">
        <v>804</v>
      </c>
      <c r="B809">
        <v>4.84213</v>
      </c>
      <c r="C809">
        <v>-80.400000000000006</v>
      </c>
    </row>
    <row r="810" spans="1:3" x14ac:dyDescent="0.25">
      <c r="A810">
        <v>805</v>
      </c>
      <c r="B810">
        <v>4.8511800000000003</v>
      </c>
      <c r="C810">
        <v>-80.5</v>
      </c>
    </row>
    <row r="811" spans="1:3" x14ac:dyDescent="0.25">
      <c r="A811">
        <v>806</v>
      </c>
      <c r="B811">
        <v>4.8602400000000001</v>
      </c>
      <c r="C811">
        <v>-80.599999999999994</v>
      </c>
    </row>
    <row r="812" spans="1:3" x14ac:dyDescent="0.25">
      <c r="A812">
        <v>807</v>
      </c>
      <c r="B812">
        <v>4.8693</v>
      </c>
      <c r="C812">
        <v>-80.7</v>
      </c>
    </row>
    <row r="813" spans="1:3" x14ac:dyDescent="0.25">
      <c r="A813">
        <v>808</v>
      </c>
      <c r="B813">
        <v>4.8783599999999998</v>
      </c>
      <c r="C813">
        <v>-80.8</v>
      </c>
    </row>
    <row r="814" spans="1:3" x14ac:dyDescent="0.25">
      <c r="A814">
        <v>809</v>
      </c>
      <c r="B814">
        <v>4.8874300000000002</v>
      </c>
      <c r="C814">
        <v>-80.900000000000006</v>
      </c>
    </row>
    <row r="815" spans="1:3" x14ac:dyDescent="0.25">
      <c r="A815">
        <v>810</v>
      </c>
      <c r="B815">
        <v>4.8965100000000001</v>
      </c>
      <c r="C815">
        <v>-81</v>
      </c>
    </row>
    <row r="816" spans="1:3" x14ac:dyDescent="0.25">
      <c r="A816">
        <v>811</v>
      </c>
      <c r="B816">
        <v>4.9056800000000003</v>
      </c>
      <c r="C816">
        <v>-81.099999999999994</v>
      </c>
    </row>
    <row r="817" spans="1:3" x14ac:dyDescent="0.25">
      <c r="A817">
        <v>812</v>
      </c>
      <c r="B817">
        <v>4.9146799999999997</v>
      </c>
      <c r="C817">
        <v>-81.2</v>
      </c>
    </row>
    <row r="818" spans="1:3" x14ac:dyDescent="0.25">
      <c r="A818">
        <v>813</v>
      </c>
      <c r="B818">
        <v>4.9238499999999998</v>
      </c>
      <c r="C818">
        <v>-81.3</v>
      </c>
    </row>
    <row r="819" spans="1:3" x14ac:dyDescent="0.25">
      <c r="A819">
        <v>814</v>
      </c>
      <c r="B819">
        <v>4.9328599999999998</v>
      </c>
      <c r="C819">
        <v>-81.400000000000006</v>
      </c>
    </row>
    <row r="820" spans="1:3" x14ac:dyDescent="0.25">
      <c r="A820">
        <v>815</v>
      </c>
      <c r="B820">
        <v>4.9420400000000004</v>
      </c>
      <c r="C820">
        <v>-81.5</v>
      </c>
    </row>
    <row r="821" spans="1:3" x14ac:dyDescent="0.25">
      <c r="A821">
        <v>816</v>
      </c>
      <c r="B821">
        <v>4.95106</v>
      </c>
      <c r="C821">
        <v>-81.599999999999994</v>
      </c>
    </row>
    <row r="822" spans="1:3" x14ac:dyDescent="0.25">
      <c r="A822">
        <v>817</v>
      </c>
      <c r="B822">
        <v>4.9602500000000003</v>
      </c>
      <c r="C822">
        <v>-81.7</v>
      </c>
    </row>
    <row r="823" spans="1:3" x14ac:dyDescent="0.25">
      <c r="A823">
        <v>818</v>
      </c>
      <c r="B823">
        <v>4.9692800000000004</v>
      </c>
      <c r="C823">
        <v>-81.8</v>
      </c>
    </row>
    <row r="824" spans="1:3" x14ac:dyDescent="0.25">
      <c r="A824">
        <v>819</v>
      </c>
      <c r="B824">
        <v>4.9784800000000002</v>
      </c>
      <c r="C824">
        <v>-81.900000000000006</v>
      </c>
    </row>
    <row r="825" spans="1:3" x14ac:dyDescent="0.25">
      <c r="A825">
        <v>820</v>
      </c>
      <c r="B825">
        <v>4.9875100000000003</v>
      </c>
      <c r="C825">
        <v>-82</v>
      </c>
    </row>
    <row r="826" spans="1:3" x14ac:dyDescent="0.25">
      <c r="A826">
        <v>821</v>
      </c>
      <c r="B826">
        <v>4.9967199999999998</v>
      </c>
      <c r="C826">
        <v>-82.1</v>
      </c>
    </row>
    <row r="827" spans="1:3" x14ac:dyDescent="0.25">
      <c r="A827">
        <v>822</v>
      </c>
      <c r="B827">
        <v>5.0058499999999997</v>
      </c>
      <c r="C827">
        <v>-82.2</v>
      </c>
    </row>
    <row r="828" spans="1:3" x14ac:dyDescent="0.25">
      <c r="A828">
        <v>823</v>
      </c>
      <c r="B828">
        <v>5.0149900000000001</v>
      </c>
      <c r="C828">
        <v>-82.3</v>
      </c>
    </row>
    <row r="829" spans="1:3" x14ac:dyDescent="0.25">
      <c r="A829">
        <v>824</v>
      </c>
      <c r="B829">
        <v>5.0241199999999999</v>
      </c>
      <c r="C829">
        <v>-82.4</v>
      </c>
    </row>
    <row r="830" spans="1:3" x14ac:dyDescent="0.25">
      <c r="A830">
        <v>825</v>
      </c>
      <c r="B830">
        <v>5.0332600000000003</v>
      </c>
      <c r="C830">
        <v>-82.5</v>
      </c>
    </row>
    <row r="831" spans="1:3" x14ac:dyDescent="0.25">
      <c r="A831">
        <v>826</v>
      </c>
      <c r="B831">
        <v>5.0423999999999998</v>
      </c>
      <c r="C831">
        <v>-82.6</v>
      </c>
    </row>
    <row r="832" spans="1:3" x14ac:dyDescent="0.25">
      <c r="A832">
        <v>827</v>
      </c>
      <c r="B832">
        <v>5.0515499999999998</v>
      </c>
      <c r="C832">
        <v>-82.7</v>
      </c>
    </row>
    <row r="833" spans="1:3" x14ac:dyDescent="0.25">
      <c r="A833">
        <v>828</v>
      </c>
      <c r="B833">
        <v>5.0606999999999998</v>
      </c>
      <c r="C833">
        <v>-82.8</v>
      </c>
    </row>
    <row r="834" spans="1:3" x14ac:dyDescent="0.25">
      <c r="A834">
        <v>829</v>
      </c>
      <c r="B834">
        <v>5.0698600000000003</v>
      </c>
      <c r="C834">
        <v>-82.9</v>
      </c>
    </row>
    <row r="835" spans="1:3" x14ac:dyDescent="0.25">
      <c r="A835">
        <v>830</v>
      </c>
      <c r="B835">
        <v>5.0790199999999999</v>
      </c>
      <c r="C835">
        <v>-83</v>
      </c>
    </row>
    <row r="836" spans="1:3" x14ac:dyDescent="0.25">
      <c r="A836">
        <v>831</v>
      </c>
      <c r="B836">
        <v>5.0881800000000004</v>
      </c>
      <c r="C836">
        <v>-83.1</v>
      </c>
    </row>
    <row r="837" spans="1:3" x14ac:dyDescent="0.25">
      <c r="A837">
        <v>832</v>
      </c>
      <c r="B837">
        <v>5.0973499999999996</v>
      </c>
      <c r="C837">
        <v>-83.2</v>
      </c>
    </row>
    <row r="838" spans="1:3" x14ac:dyDescent="0.25">
      <c r="A838">
        <v>833</v>
      </c>
      <c r="B838">
        <v>5.1065199999999997</v>
      </c>
      <c r="C838">
        <v>-83.3</v>
      </c>
    </row>
    <row r="839" spans="1:3" x14ac:dyDescent="0.25">
      <c r="A839">
        <v>834</v>
      </c>
      <c r="B839">
        <v>5.1157000000000004</v>
      </c>
      <c r="C839">
        <v>-83.4</v>
      </c>
    </row>
    <row r="840" spans="1:3" x14ac:dyDescent="0.25">
      <c r="A840">
        <v>835</v>
      </c>
      <c r="B840">
        <v>5.1248800000000001</v>
      </c>
      <c r="C840">
        <v>-83.5</v>
      </c>
    </row>
    <row r="841" spans="1:3" x14ac:dyDescent="0.25">
      <c r="A841">
        <v>836</v>
      </c>
      <c r="B841">
        <v>5.1340599999999998</v>
      </c>
      <c r="C841">
        <v>-83.6</v>
      </c>
    </row>
    <row r="842" spans="1:3" x14ac:dyDescent="0.25">
      <c r="A842">
        <v>837</v>
      </c>
      <c r="B842">
        <v>5.1432500000000001</v>
      </c>
      <c r="C842">
        <v>-83.7</v>
      </c>
    </row>
    <row r="843" spans="1:3" x14ac:dyDescent="0.25">
      <c r="A843">
        <v>838</v>
      </c>
      <c r="B843">
        <v>5.1524400000000004</v>
      </c>
      <c r="C843">
        <v>-83.8</v>
      </c>
    </row>
    <row r="844" spans="1:3" x14ac:dyDescent="0.25">
      <c r="A844">
        <v>839</v>
      </c>
      <c r="B844">
        <v>5.1616400000000002</v>
      </c>
      <c r="C844">
        <v>-83.9</v>
      </c>
    </row>
    <row r="845" spans="1:3" x14ac:dyDescent="0.25">
      <c r="A845">
        <v>840</v>
      </c>
      <c r="B845">
        <v>5.1708400000000001</v>
      </c>
      <c r="C845">
        <v>-84</v>
      </c>
    </row>
    <row r="846" spans="1:3" x14ac:dyDescent="0.25">
      <c r="A846">
        <v>841</v>
      </c>
      <c r="B846">
        <v>5.18004</v>
      </c>
      <c r="C846">
        <v>-84.1</v>
      </c>
    </row>
    <row r="847" spans="1:3" x14ac:dyDescent="0.25">
      <c r="A847">
        <v>842</v>
      </c>
      <c r="B847">
        <v>5.1892500000000004</v>
      </c>
      <c r="C847">
        <v>-84.2</v>
      </c>
    </row>
    <row r="848" spans="1:3" x14ac:dyDescent="0.25">
      <c r="A848">
        <v>843</v>
      </c>
      <c r="B848">
        <v>5.1984599999999999</v>
      </c>
      <c r="C848">
        <v>-84.3</v>
      </c>
    </row>
    <row r="849" spans="1:3" x14ac:dyDescent="0.25">
      <c r="A849">
        <v>844</v>
      </c>
      <c r="B849">
        <v>5.2076700000000002</v>
      </c>
      <c r="C849">
        <v>-84.4</v>
      </c>
    </row>
    <row r="850" spans="1:3" x14ac:dyDescent="0.25">
      <c r="A850">
        <v>845</v>
      </c>
      <c r="B850">
        <v>5.2168900000000002</v>
      </c>
      <c r="C850">
        <v>-84.5</v>
      </c>
    </row>
    <row r="851" spans="1:3" x14ac:dyDescent="0.25">
      <c r="A851">
        <v>846</v>
      </c>
      <c r="B851">
        <v>5.2261199999999999</v>
      </c>
      <c r="C851">
        <v>-84.6</v>
      </c>
    </row>
    <row r="852" spans="1:3" x14ac:dyDescent="0.25">
      <c r="A852">
        <v>847</v>
      </c>
      <c r="B852">
        <v>5.2353399999999999</v>
      </c>
      <c r="C852">
        <v>-84.7</v>
      </c>
    </row>
    <row r="853" spans="1:3" x14ac:dyDescent="0.25">
      <c r="A853">
        <v>848</v>
      </c>
      <c r="B853">
        <v>5.2445700000000004</v>
      </c>
      <c r="C853">
        <v>-84.8</v>
      </c>
    </row>
    <row r="854" spans="1:3" x14ac:dyDescent="0.25">
      <c r="A854">
        <v>849</v>
      </c>
      <c r="B854">
        <v>5.2538</v>
      </c>
      <c r="C854">
        <v>-84.9</v>
      </c>
    </row>
    <row r="855" spans="1:3" x14ac:dyDescent="0.25">
      <c r="A855">
        <v>850</v>
      </c>
      <c r="B855">
        <v>5.2630400000000002</v>
      </c>
      <c r="C855">
        <v>-85</v>
      </c>
    </row>
    <row r="856" spans="1:3" x14ac:dyDescent="0.25">
      <c r="A856">
        <v>851</v>
      </c>
      <c r="B856">
        <v>5.2722800000000003</v>
      </c>
      <c r="C856">
        <v>-85.1</v>
      </c>
    </row>
    <row r="857" spans="1:3" x14ac:dyDescent="0.25">
      <c r="A857">
        <v>852</v>
      </c>
      <c r="B857">
        <v>5.2815200000000004</v>
      </c>
      <c r="C857">
        <v>-85.2</v>
      </c>
    </row>
    <row r="858" spans="1:3" x14ac:dyDescent="0.25">
      <c r="A858">
        <v>853</v>
      </c>
      <c r="B858">
        <v>5.2907700000000002</v>
      </c>
      <c r="C858">
        <v>-85.3</v>
      </c>
    </row>
    <row r="859" spans="1:3" x14ac:dyDescent="0.25">
      <c r="A859">
        <v>854</v>
      </c>
      <c r="B859">
        <v>5.30002</v>
      </c>
      <c r="C859">
        <v>-85.4</v>
      </c>
    </row>
    <row r="860" spans="1:3" x14ac:dyDescent="0.25">
      <c r="A860">
        <v>855</v>
      </c>
      <c r="B860">
        <v>5.3092800000000002</v>
      </c>
      <c r="C860">
        <v>-85.5</v>
      </c>
    </row>
    <row r="861" spans="1:3" x14ac:dyDescent="0.25">
      <c r="A861">
        <v>856</v>
      </c>
      <c r="B861">
        <v>5.3185399999999996</v>
      </c>
      <c r="C861">
        <v>-85.6</v>
      </c>
    </row>
    <row r="862" spans="1:3" x14ac:dyDescent="0.25">
      <c r="A862">
        <v>857</v>
      </c>
      <c r="B862">
        <v>5.3277999999999999</v>
      </c>
      <c r="C862">
        <v>-85.7</v>
      </c>
    </row>
    <row r="863" spans="1:3" x14ac:dyDescent="0.25">
      <c r="A863">
        <v>858</v>
      </c>
      <c r="B863">
        <v>5.3370600000000001</v>
      </c>
      <c r="C863">
        <v>-85.8</v>
      </c>
    </row>
    <row r="864" spans="1:3" x14ac:dyDescent="0.25">
      <c r="A864">
        <v>859</v>
      </c>
      <c r="B864">
        <v>5.34633</v>
      </c>
      <c r="C864">
        <v>-85.9</v>
      </c>
    </row>
    <row r="865" spans="1:3" x14ac:dyDescent="0.25">
      <c r="A865">
        <v>860</v>
      </c>
      <c r="B865">
        <v>5.3555999999999999</v>
      </c>
      <c r="C865">
        <v>-86</v>
      </c>
    </row>
    <row r="866" spans="1:3" x14ac:dyDescent="0.25">
      <c r="A866">
        <v>861</v>
      </c>
      <c r="B866">
        <v>5.3648800000000003</v>
      </c>
      <c r="C866">
        <v>-86.1</v>
      </c>
    </row>
    <row r="867" spans="1:3" x14ac:dyDescent="0.25">
      <c r="A867">
        <v>862</v>
      </c>
      <c r="B867">
        <v>5.3741599999999998</v>
      </c>
      <c r="C867">
        <v>-86.2</v>
      </c>
    </row>
    <row r="868" spans="1:3" x14ac:dyDescent="0.25">
      <c r="A868">
        <v>863</v>
      </c>
      <c r="B868">
        <v>5.3834400000000002</v>
      </c>
      <c r="C868">
        <v>-86.3</v>
      </c>
    </row>
    <row r="869" spans="1:3" x14ac:dyDescent="0.25">
      <c r="A869">
        <v>864</v>
      </c>
      <c r="B869">
        <v>5.3927300000000002</v>
      </c>
      <c r="C869">
        <v>-86.4</v>
      </c>
    </row>
    <row r="870" spans="1:3" x14ac:dyDescent="0.25">
      <c r="A870">
        <v>865</v>
      </c>
      <c r="B870">
        <v>5.4020200000000003</v>
      </c>
      <c r="C870">
        <v>-86.5</v>
      </c>
    </row>
    <row r="871" spans="1:3" x14ac:dyDescent="0.25">
      <c r="A871">
        <v>866</v>
      </c>
      <c r="B871">
        <v>5.4113100000000003</v>
      </c>
      <c r="C871">
        <v>-86.6</v>
      </c>
    </row>
    <row r="872" spans="1:3" x14ac:dyDescent="0.25">
      <c r="A872">
        <v>867</v>
      </c>
      <c r="B872">
        <v>5.4206099999999999</v>
      </c>
      <c r="C872">
        <v>-86.7</v>
      </c>
    </row>
    <row r="873" spans="1:3" x14ac:dyDescent="0.25">
      <c r="A873">
        <v>868</v>
      </c>
      <c r="B873">
        <v>5.4299099999999996</v>
      </c>
      <c r="C873">
        <v>-86.8</v>
      </c>
    </row>
    <row r="874" spans="1:3" x14ac:dyDescent="0.25">
      <c r="A874">
        <v>869</v>
      </c>
      <c r="B874">
        <v>5.4392100000000001</v>
      </c>
      <c r="C874">
        <v>-86.9</v>
      </c>
    </row>
    <row r="875" spans="1:3" x14ac:dyDescent="0.25">
      <c r="A875">
        <v>870</v>
      </c>
      <c r="B875">
        <v>5.4485200000000003</v>
      </c>
      <c r="C875">
        <v>-87</v>
      </c>
    </row>
    <row r="876" spans="1:3" x14ac:dyDescent="0.25">
      <c r="A876">
        <v>871</v>
      </c>
      <c r="B876">
        <v>5.4578199999999999</v>
      </c>
      <c r="C876">
        <v>-87.1</v>
      </c>
    </row>
    <row r="877" spans="1:3" x14ac:dyDescent="0.25">
      <c r="A877">
        <v>872</v>
      </c>
      <c r="B877">
        <v>5.4671399999999997</v>
      </c>
      <c r="C877">
        <v>-87.2</v>
      </c>
    </row>
    <row r="878" spans="1:3" x14ac:dyDescent="0.25">
      <c r="A878">
        <v>873</v>
      </c>
      <c r="B878">
        <v>5.4764499999999998</v>
      </c>
      <c r="C878">
        <v>-87.3</v>
      </c>
    </row>
    <row r="879" spans="1:3" x14ac:dyDescent="0.25">
      <c r="A879">
        <v>874</v>
      </c>
      <c r="B879">
        <v>5.4857699999999996</v>
      </c>
      <c r="C879">
        <v>-87.4</v>
      </c>
    </row>
    <row r="880" spans="1:3" x14ac:dyDescent="0.25">
      <c r="A880">
        <v>875</v>
      </c>
      <c r="B880">
        <v>5.4950900000000003</v>
      </c>
      <c r="C880">
        <v>-87.5</v>
      </c>
    </row>
    <row r="881" spans="1:3" x14ac:dyDescent="0.25">
      <c r="A881">
        <v>876</v>
      </c>
      <c r="B881">
        <v>5.5044199999999996</v>
      </c>
      <c r="C881">
        <v>-87.6</v>
      </c>
    </row>
    <row r="882" spans="1:3" x14ac:dyDescent="0.25">
      <c r="A882">
        <v>877</v>
      </c>
      <c r="B882">
        <v>5.5137499999999999</v>
      </c>
      <c r="C882">
        <v>-87.7</v>
      </c>
    </row>
    <row r="883" spans="1:3" x14ac:dyDescent="0.25">
      <c r="A883">
        <v>878</v>
      </c>
      <c r="B883">
        <v>5.5230800000000002</v>
      </c>
      <c r="C883">
        <v>-87.8</v>
      </c>
    </row>
    <row r="884" spans="1:3" x14ac:dyDescent="0.25">
      <c r="A884">
        <v>879</v>
      </c>
      <c r="B884">
        <v>5.5324200000000001</v>
      </c>
      <c r="C884">
        <v>-87.9</v>
      </c>
    </row>
    <row r="885" spans="1:3" x14ac:dyDescent="0.25">
      <c r="A885">
        <v>880</v>
      </c>
      <c r="B885">
        <v>5.5417500000000004</v>
      </c>
      <c r="C885">
        <v>-88</v>
      </c>
    </row>
    <row r="886" spans="1:3" x14ac:dyDescent="0.25">
      <c r="A886">
        <v>881</v>
      </c>
      <c r="B886">
        <v>5.5510999999999999</v>
      </c>
      <c r="C886">
        <v>-88.1</v>
      </c>
    </row>
    <row r="887" spans="1:3" x14ac:dyDescent="0.25">
      <c r="A887">
        <v>882</v>
      </c>
      <c r="B887">
        <v>5.5604399999999998</v>
      </c>
      <c r="C887">
        <v>-88.2</v>
      </c>
    </row>
    <row r="888" spans="1:3" x14ac:dyDescent="0.25">
      <c r="A888">
        <v>883</v>
      </c>
      <c r="B888">
        <v>5.5697900000000002</v>
      </c>
      <c r="C888">
        <v>-88.3</v>
      </c>
    </row>
    <row r="889" spans="1:3" x14ac:dyDescent="0.25">
      <c r="A889">
        <v>884</v>
      </c>
      <c r="B889">
        <v>5.5791399999999998</v>
      </c>
      <c r="C889">
        <v>-88.4</v>
      </c>
    </row>
    <row r="890" spans="1:3" x14ac:dyDescent="0.25">
      <c r="A890">
        <v>885</v>
      </c>
      <c r="B890">
        <v>5.5884900000000002</v>
      </c>
      <c r="C890">
        <v>-88.5</v>
      </c>
    </row>
    <row r="891" spans="1:3" x14ac:dyDescent="0.25">
      <c r="A891">
        <v>886</v>
      </c>
      <c r="B891">
        <v>5.5978500000000002</v>
      </c>
      <c r="C891">
        <v>-88.6</v>
      </c>
    </row>
    <row r="892" spans="1:3" x14ac:dyDescent="0.25">
      <c r="A892">
        <v>887</v>
      </c>
      <c r="B892">
        <v>5.6072100000000002</v>
      </c>
      <c r="C892">
        <v>-88.7</v>
      </c>
    </row>
    <row r="893" spans="1:3" x14ac:dyDescent="0.25">
      <c r="A893">
        <v>888</v>
      </c>
      <c r="B893">
        <v>5.6165700000000003</v>
      </c>
      <c r="C893">
        <v>-88.8</v>
      </c>
    </row>
    <row r="894" spans="1:3" x14ac:dyDescent="0.25">
      <c r="A894">
        <v>889</v>
      </c>
      <c r="B894">
        <v>5.6259399999999999</v>
      </c>
      <c r="C894">
        <v>-88.9</v>
      </c>
    </row>
    <row r="895" spans="1:3" x14ac:dyDescent="0.25">
      <c r="A895">
        <v>890</v>
      </c>
      <c r="B895">
        <v>5.6353099999999996</v>
      </c>
      <c r="C895">
        <v>-89</v>
      </c>
    </row>
    <row r="896" spans="1:3" x14ac:dyDescent="0.25">
      <c r="A896">
        <v>891</v>
      </c>
      <c r="B896">
        <v>5.6446800000000001</v>
      </c>
      <c r="C896">
        <v>-89.1</v>
      </c>
    </row>
    <row r="897" spans="1:3" x14ac:dyDescent="0.25">
      <c r="A897">
        <v>892</v>
      </c>
      <c r="B897">
        <v>5.6540499999999998</v>
      </c>
      <c r="C897">
        <v>-89.2</v>
      </c>
    </row>
    <row r="898" spans="1:3" x14ac:dyDescent="0.25">
      <c r="A898">
        <v>893</v>
      </c>
      <c r="B898">
        <v>5.66343</v>
      </c>
      <c r="C898">
        <v>-89.3</v>
      </c>
    </row>
    <row r="899" spans="1:3" x14ac:dyDescent="0.25">
      <c r="A899">
        <v>894</v>
      </c>
      <c r="B899">
        <v>5.6728100000000001</v>
      </c>
      <c r="C899">
        <v>-89.4</v>
      </c>
    </row>
    <row r="900" spans="1:3" x14ac:dyDescent="0.25">
      <c r="A900">
        <v>895</v>
      </c>
      <c r="B900">
        <v>5.6821900000000003</v>
      </c>
      <c r="C900">
        <v>-89.5</v>
      </c>
    </row>
    <row r="901" spans="1:3" x14ac:dyDescent="0.25">
      <c r="A901">
        <v>896</v>
      </c>
      <c r="B901">
        <v>5.6915800000000001</v>
      </c>
      <c r="C901">
        <v>-89.6</v>
      </c>
    </row>
    <row r="902" spans="1:3" x14ac:dyDescent="0.25">
      <c r="A902">
        <v>897</v>
      </c>
      <c r="B902">
        <v>5.7009699999999999</v>
      </c>
      <c r="C902">
        <v>-89.7</v>
      </c>
    </row>
    <row r="903" spans="1:3" x14ac:dyDescent="0.25">
      <c r="A903">
        <v>898</v>
      </c>
      <c r="B903">
        <v>5.7103599999999997</v>
      </c>
      <c r="C903">
        <v>-89.8</v>
      </c>
    </row>
    <row r="904" spans="1:3" x14ac:dyDescent="0.25">
      <c r="A904">
        <v>899</v>
      </c>
      <c r="B904">
        <v>5.71976</v>
      </c>
      <c r="C904">
        <v>-89.9</v>
      </c>
    </row>
    <row r="905" spans="1:3" x14ac:dyDescent="0.25">
      <c r="A905">
        <v>900</v>
      </c>
      <c r="B905">
        <v>5.7291600000000003</v>
      </c>
      <c r="C905">
        <v>-90</v>
      </c>
    </row>
    <row r="906" spans="1:3" x14ac:dyDescent="0.25">
      <c r="A906">
        <v>901</v>
      </c>
      <c r="B906">
        <v>5.7385599999999997</v>
      </c>
      <c r="C906">
        <v>-90.1</v>
      </c>
    </row>
    <row r="907" spans="1:3" x14ac:dyDescent="0.25">
      <c r="A907">
        <v>902</v>
      </c>
      <c r="B907">
        <v>5.74796</v>
      </c>
      <c r="C907">
        <v>-90.2</v>
      </c>
    </row>
    <row r="908" spans="1:3" x14ac:dyDescent="0.25">
      <c r="A908">
        <v>903</v>
      </c>
      <c r="B908">
        <v>5.7573699999999999</v>
      </c>
      <c r="C908">
        <v>-90.3</v>
      </c>
    </row>
    <row r="909" spans="1:3" x14ac:dyDescent="0.25">
      <c r="A909">
        <v>904</v>
      </c>
      <c r="B909">
        <v>5.7667799999999998</v>
      </c>
      <c r="C909">
        <v>-90.4</v>
      </c>
    </row>
    <row r="910" spans="1:3" x14ac:dyDescent="0.25">
      <c r="A910">
        <v>905</v>
      </c>
      <c r="B910">
        <v>5.7761899999999997</v>
      </c>
      <c r="C910">
        <v>-90.5</v>
      </c>
    </row>
    <row r="911" spans="1:3" x14ac:dyDescent="0.25">
      <c r="A911">
        <v>906</v>
      </c>
      <c r="B911">
        <v>5.7855999999999996</v>
      </c>
      <c r="C911">
        <v>-90.6</v>
      </c>
    </row>
    <row r="912" spans="1:3" x14ac:dyDescent="0.25">
      <c r="A912">
        <v>907</v>
      </c>
      <c r="B912">
        <v>5.7950200000000001</v>
      </c>
      <c r="C912">
        <v>-90.7</v>
      </c>
    </row>
    <row r="913" spans="1:3" x14ac:dyDescent="0.25">
      <c r="A913">
        <v>908</v>
      </c>
      <c r="B913">
        <v>5.8044399999999996</v>
      </c>
      <c r="C913">
        <v>-90.8</v>
      </c>
    </row>
    <row r="914" spans="1:3" x14ac:dyDescent="0.25">
      <c r="A914">
        <v>909</v>
      </c>
      <c r="B914">
        <v>5.81386</v>
      </c>
      <c r="C914">
        <v>-90.9</v>
      </c>
    </row>
    <row r="915" spans="1:3" x14ac:dyDescent="0.25">
      <c r="A915">
        <v>910</v>
      </c>
      <c r="B915">
        <v>5.8232900000000001</v>
      </c>
      <c r="C915">
        <v>-91</v>
      </c>
    </row>
    <row r="916" spans="1:3" x14ac:dyDescent="0.25">
      <c r="A916">
        <v>911</v>
      </c>
      <c r="B916">
        <v>5.8327200000000001</v>
      </c>
      <c r="C916">
        <v>-91.1</v>
      </c>
    </row>
    <row r="917" spans="1:3" x14ac:dyDescent="0.25">
      <c r="A917">
        <v>912</v>
      </c>
      <c r="B917">
        <v>5.8383500000000002</v>
      </c>
      <c r="C917">
        <v>-91.2</v>
      </c>
    </row>
    <row r="918" spans="1:3" x14ac:dyDescent="0.25">
      <c r="A918">
        <v>913</v>
      </c>
      <c r="B918">
        <v>5.8433900000000003</v>
      </c>
      <c r="C918">
        <v>-91.3</v>
      </c>
    </row>
    <row r="919" spans="1:3" x14ac:dyDescent="0.25">
      <c r="A919">
        <v>914</v>
      </c>
      <c r="B919">
        <v>5.8484400000000001</v>
      </c>
      <c r="C919">
        <v>-91.4</v>
      </c>
    </row>
    <row r="920" spans="1:3" x14ac:dyDescent="0.25">
      <c r="A920">
        <v>915</v>
      </c>
      <c r="B920">
        <v>5.8534899999999999</v>
      </c>
      <c r="C920">
        <v>-91.5</v>
      </c>
    </row>
    <row r="921" spans="1:3" x14ac:dyDescent="0.25">
      <c r="A921">
        <v>916</v>
      </c>
      <c r="B921">
        <v>5.85853</v>
      </c>
      <c r="C921">
        <v>-91.6</v>
      </c>
    </row>
    <row r="922" spans="1:3" x14ac:dyDescent="0.25">
      <c r="A922">
        <v>917</v>
      </c>
      <c r="B922">
        <v>5.8635799999999998</v>
      </c>
      <c r="C922">
        <v>-91.7</v>
      </c>
    </row>
    <row r="923" spans="1:3" x14ac:dyDescent="0.25">
      <c r="A923">
        <v>918</v>
      </c>
      <c r="B923">
        <v>5.8686299999999996</v>
      </c>
      <c r="C923">
        <v>-91.8</v>
      </c>
    </row>
    <row r="924" spans="1:3" x14ac:dyDescent="0.25">
      <c r="A924">
        <v>919</v>
      </c>
      <c r="B924">
        <v>5.8736800000000002</v>
      </c>
      <c r="C924">
        <v>-91.9</v>
      </c>
    </row>
    <row r="925" spans="1:3" x14ac:dyDescent="0.25">
      <c r="A925">
        <v>920</v>
      </c>
      <c r="B925">
        <v>5.87873</v>
      </c>
      <c r="C925">
        <v>-92</v>
      </c>
    </row>
    <row r="926" spans="1:3" x14ac:dyDescent="0.25">
      <c r="A926">
        <v>921</v>
      </c>
      <c r="B926">
        <v>5.8837799999999998</v>
      </c>
      <c r="C926">
        <v>-92.1</v>
      </c>
    </row>
    <row r="927" spans="1:3" x14ac:dyDescent="0.25">
      <c r="A927">
        <v>922</v>
      </c>
      <c r="B927">
        <v>5.8888299999999996</v>
      </c>
      <c r="C927">
        <v>-92.2</v>
      </c>
    </row>
    <row r="928" spans="1:3" x14ac:dyDescent="0.25">
      <c r="A928">
        <v>923</v>
      </c>
      <c r="B928">
        <v>5.8938800000000002</v>
      </c>
      <c r="C928">
        <v>-92.3</v>
      </c>
    </row>
    <row r="929" spans="1:3" x14ac:dyDescent="0.25">
      <c r="A929">
        <v>924</v>
      </c>
      <c r="B929">
        <v>5.89893</v>
      </c>
      <c r="C929">
        <v>-92.4</v>
      </c>
    </row>
    <row r="930" spans="1:3" x14ac:dyDescent="0.25">
      <c r="A930">
        <v>925</v>
      </c>
      <c r="B930">
        <v>5.9039799999999998</v>
      </c>
      <c r="C930">
        <v>-92.5</v>
      </c>
    </row>
    <row r="931" spans="1:3" x14ac:dyDescent="0.25">
      <c r="A931">
        <v>926</v>
      </c>
      <c r="B931">
        <v>5.9090299999999996</v>
      </c>
      <c r="C931">
        <v>-92.6</v>
      </c>
    </row>
    <row r="932" spans="1:3" x14ac:dyDescent="0.25">
      <c r="A932">
        <v>927</v>
      </c>
      <c r="B932">
        <v>5.9140800000000002</v>
      </c>
      <c r="C932">
        <v>-92.7</v>
      </c>
    </row>
    <row r="933" spans="1:3" x14ac:dyDescent="0.25">
      <c r="A933">
        <v>928</v>
      </c>
      <c r="B933">
        <v>5.91913</v>
      </c>
      <c r="C933">
        <v>-92.8</v>
      </c>
    </row>
    <row r="934" spans="1:3" x14ac:dyDescent="0.25">
      <c r="A934">
        <v>929</v>
      </c>
      <c r="B934">
        <v>5.9241799999999998</v>
      </c>
      <c r="C934">
        <v>-92.9</v>
      </c>
    </row>
    <row r="935" spans="1:3" x14ac:dyDescent="0.25">
      <c r="A935">
        <v>930</v>
      </c>
      <c r="B935">
        <v>5.9292299999999996</v>
      </c>
      <c r="C935">
        <v>-93</v>
      </c>
    </row>
    <row r="936" spans="1:3" x14ac:dyDescent="0.25">
      <c r="A936">
        <v>931</v>
      </c>
      <c r="B936">
        <v>5.9342800000000002</v>
      </c>
      <c r="C936">
        <v>-93.1</v>
      </c>
    </row>
    <row r="937" spans="1:3" x14ac:dyDescent="0.25">
      <c r="A937">
        <v>932</v>
      </c>
      <c r="B937">
        <v>5.93933</v>
      </c>
      <c r="C937">
        <v>-93.2</v>
      </c>
    </row>
    <row r="938" spans="1:3" x14ac:dyDescent="0.25">
      <c r="A938">
        <v>933</v>
      </c>
      <c r="B938">
        <v>5.9443799999999998</v>
      </c>
      <c r="C938">
        <v>-93.3</v>
      </c>
    </row>
    <row r="939" spans="1:3" x14ac:dyDescent="0.25">
      <c r="A939">
        <v>934</v>
      </c>
      <c r="B939">
        <v>5.9494300000000004</v>
      </c>
      <c r="C939">
        <v>-93.4</v>
      </c>
    </row>
    <row r="940" spans="1:3" x14ac:dyDescent="0.25">
      <c r="A940">
        <v>935</v>
      </c>
      <c r="B940">
        <v>5.9544800000000002</v>
      </c>
      <c r="C940">
        <v>-93.5</v>
      </c>
    </row>
    <row r="941" spans="1:3" x14ac:dyDescent="0.25">
      <c r="A941">
        <v>936</v>
      </c>
      <c r="B941">
        <v>5.95953</v>
      </c>
      <c r="C941">
        <v>-93.6</v>
      </c>
    </row>
    <row r="942" spans="1:3" x14ac:dyDescent="0.25">
      <c r="A942">
        <v>937</v>
      </c>
      <c r="B942">
        <v>5.9645700000000001</v>
      </c>
      <c r="C942">
        <v>-93.7</v>
      </c>
    </row>
    <row r="943" spans="1:3" x14ac:dyDescent="0.25">
      <c r="A943">
        <v>938</v>
      </c>
      <c r="B943">
        <v>5.9696199999999999</v>
      </c>
      <c r="C943">
        <v>-93.8</v>
      </c>
    </row>
    <row r="944" spans="1:3" x14ac:dyDescent="0.25">
      <c r="A944">
        <v>939</v>
      </c>
      <c r="B944">
        <v>5.9746699999999997</v>
      </c>
      <c r="C944">
        <v>-93.9</v>
      </c>
    </row>
    <row r="945" spans="1:3" x14ac:dyDescent="0.25">
      <c r="A945">
        <v>940</v>
      </c>
      <c r="B945">
        <v>5.9797200000000004</v>
      </c>
      <c r="C945">
        <v>-94</v>
      </c>
    </row>
    <row r="946" spans="1:3" x14ac:dyDescent="0.25">
      <c r="A946">
        <v>941</v>
      </c>
      <c r="B946">
        <v>5.9847700000000001</v>
      </c>
      <c r="C946">
        <v>-94.1</v>
      </c>
    </row>
    <row r="947" spans="1:3" x14ac:dyDescent="0.25">
      <c r="A947">
        <v>942</v>
      </c>
      <c r="B947">
        <v>5.9898199999999999</v>
      </c>
      <c r="C947">
        <v>-94.2</v>
      </c>
    </row>
    <row r="948" spans="1:3" x14ac:dyDescent="0.25">
      <c r="A948">
        <v>943</v>
      </c>
      <c r="B948">
        <v>5.9948699999999997</v>
      </c>
      <c r="C948">
        <v>-94.3</v>
      </c>
    </row>
    <row r="949" spans="1:3" x14ac:dyDescent="0.25">
      <c r="A949">
        <v>944</v>
      </c>
      <c r="B949">
        <v>5.9999200000000004</v>
      </c>
      <c r="C949">
        <v>-94.4</v>
      </c>
    </row>
    <row r="950" spans="1:3" x14ac:dyDescent="0.25">
      <c r="A950">
        <v>945</v>
      </c>
      <c r="B950">
        <v>6.0049700000000001</v>
      </c>
      <c r="C950">
        <v>-94.5</v>
      </c>
    </row>
    <row r="951" spans="1:3" x14ac:dyDescent="0.25">
      <c r="A951">
        <v>946</v>
      </c>
      <c r="B951">
        <v>6.0100199999999999</v>
      </c>
      <c r="C951">
        <v>-94.6</v>
      </c>
    </row>
    <row r="952" spans="1:3" x14ac:dyDescent="0.25">
      <c r="A952">
        <v>947</v>
      </c>
      <c r="B952">
        <v>6.0150699999999997</v>
      </c>
      <c r="C952">
        <v>-94.7</v>
      </c>
    </row>
    <row r="953" spans="1:3" x14ac:dyDescent="0.25">
      <c r="A953">
        <v>948</v>
      </c>
      <c r="B953">
        <v>6.0201200000000004</v>
      </c>
      <c r="C953">
        <v>-94.8</v>
      </c>
    </row>
    <row r="954" spans="1:3" x14ac:dyDescent="0.25">
      <c r="A954">
        <v>949</v>
      </c>
      <c r="B954">
        <v>6.0251700000000001</v>
      </c>
      <c r="C954">
        <v>-94.9</v>
      </c>
    </row>
    <row r="955" spans="1:3" x14ac:dyDescent="0.25">
      <c r="A955">
        <v>950</v>
      </c>
      <c r="B955">
        <v>6.0302199999999999</v>
      </c>
      <c r="C955">
        <v>-95</v>
      </c>
    </row>
    <row r="956" spans="1:3" x14ac:dyDescent="0.25">
      <c r="A956">
        <v>951</v>
      </c>
      <c r="B956">
        <v>6.0352699999999997</v>
      </c>
      <c r="C956">
        <v>-95.1</v>
      </c>
    </row>
    <row r="957" spans="1:3" x14ac:dyDescent="0.25">
      <c r="A957">
        <v>952</v>
      </c>
      <c r="B957">
        <v>6.0403200000000004</v>
      </c>
      <c r="C957">
        <v>-95.2</v>
      </c>
    </row>
    <row r="958" spans="1:3" x14ac:dyDescent="0.25">
      <c r="A958">
        <v>953</v>
      </c>
      <c r="B958">
        <v>6.0453700000000001</v>
      </c>
      <c r="C958">
        <v>-95.3</v>
      </c>
    </row>
    <row r="959" spans="1:3" x14ac:dyDescent="0.25">
      <c r="A959">
        <v>954</v>
      </c>
      <c r="B959">
        <v>6.0504199999999999</v>
      </c>
      <c r="C959">
        <v>-95.4</v>
      </c>
    </row>
    <row r="960" spans="1:3" x14ac:dyDescent="0.25">
      <c r="A960">
        <v>955</v>
      </c>
      <c r="B960">
        <v>6.0554699999999997</v>
      </c>
      <c r="C960">
        <v>-95.5</v>
      </c>
    </row>
    <row r="961" spans="1:3" x14ac:dyDescent="0.25">
      <c r="A961">
        <v>956</v>
      </c>
      <c r="B961">
        <v>6.0605200000000004</v>
      </c>
      <c r="C961">
        <v>-95.6</v>
      </c>
    </row>
    <row r="962" spans="1:3" x14ac:dyDescent="0.25">
      <c r="A962">
        <v>957</v>
      </c>
      <c r="B962">
        <v>6.0655700000000001</v>
      </c>
      <c r="C962">
        <v>-95.7</v>
      </c>
    </row>
    <row r="963" spans="1:3" x14ac:dyDescent="0.25">
      <c r="A963">
        <v>958</v>
      </c>
      <c r="B963">
        <v>6.0706199999999999</v>
      </c>
      <c r="C963">
        <v>-95.8</v>
      </c>
    </row>
    <row r="964" spans="1:3" x14ac:dyDescent="0.25">
      <c r="A964">
        <v>959</v>
      </c>
      <c r="B964">
        <v>6.0756600000000001</v>
      </c>
      <c r="C964">
        <v>-95.9</v>
      </c>
    </row>
    <row r="965" spans="1:3" x14ac:dyDescent="0.25">
      <c r="A965">
        <v>960</v>
      </c>
      <c r="B965">
        <v>6.0807099999999998</v>
      </c>
      <c r="C965">
        <v>-96</v>
      </c>
    </row>
    <row r="966" spans="1:3" x14ac:dyDescent="0.25">
      <c r="A966">
        <v>961</v>
      </c>
      <c r="B966">
        <v>6.0857599999999996</v>
      </c>
      <c r="C966">
        <v>-96.1</v>
      </c>
    </row>
    <row r="967" spans="1:3" x14ac:dyDescent="0.25">
      <c r="A967">
        <v>962</v>
      </c>
      <c r="B967">
        <v>6.0908100000000003</v>
      </c>
      <c r="C967">
        <v>-96.2</v>
      </c>
    </row>
    <row r="968" spans="1:3" x14ac:dyDescent="0.25">
      <c r="A968">
        <v>963</v>
      </c>
      <c r="B968">
        <v>6.0958600000000001</v>
      </c>
      <c r="C968">
        <v>-96.3</v>
      </c>
    </row>
    <row r="969" spans="1:3" x14ac:dyDescent="0.25">
      <c r="A969">
        <v>964</v>
      </c>
      <c r="B969">
        <v>6.1009099999999998</v>
      </c>
      <c r="C969">
        <v>-96.4</v>
      </c>
    </row>
    <row r="970" spans="1:3" x14ac:dyDescent="0.25">
      <c r="A970">
        <v>965</v>
      </c>
      <c r="B970">
        <v>6.1059599999999996</v>
      </c>
      <c r="C970">
        <v>-96.5</v>
      </c>
    </row>
    <row r="971" spans="1:3" x14ac:dyDescent="0.25">
      <c r="A971">
        <v>966</v>
      </c>
      <c r="B971">
        <v>6.1110100000000003</v>
      </c>
      <c r="C971">
        <v>-96.6</v>
      </c>
    </row>
    <row r="972" spans="1:3" x14ac:dyDescent="0.25">
      <c r="A972">
        <v>967</v>
      </c>
      <c r="B972">
        <v>6.1160600000000001</v>
      </c>
      <c r="C972">
        <v>-96.7</v>
      </c>
    </row>
    <row r="973" spans="1:3" x14ac:dyDescent="0.25">
      <c r="A973">
        <v>968</v>
      </c>
      <c r="B973">
        <v>6.1211099999999998</v>
      </c>
      <c r="C973">
        <v>-96.8</v>
      </c>
    </row>
    <row r="974" spans="1:3" x14ac:dyDescent="0.25">
      <c r="A974">
        <v>969</v>
      </c>
      <c r="B974">
        <v>6.1261599999999996</v>
      </c>
      <c r="C974">
        <v>-96.9</v>
      </c>
    </row>
    <row r="975" spans="1:3" x14ac:dyDescent="0.25">
      <c r="A975">
        <v>970</v>
      </c>
      <c r="B975">
        <v>6.1312100000000003</v>
      </c>
      <c r="C975">
        <v>-97</v>
      </c>
    </row>
    <row r="976" spans="1:3" x14ac:dyDescent="0.25">
      <c r="A976">
        <v>971</v>
      </c>
      <c r="B976">
        <v>6.13626</v>
      </c>
      <c r="C976">
        <v>-97.1</v>
      </c>
    </row>
    <row r="977" spans="1:3" x14ac:dyDescent="0.25">
      <c r="A977">
        <v>972</v>
      </c>
      <c r="B977">
        <v>6.1413099999999998</v>
      </c>
      <c r="C977">
        <v>-97.2</v>
      </c>
    </row>
    <row r="978" spans="1:3" x14ac:dyDescent="0.25">
      <c r="A978">
        <v>973</v>
      </c>
      <c r="B978">
        <v>6.1463599999999996</v>
      </c>
      <c r="C978">
        <v>-97.3</v>
      </c>
    </row>
    <row r="979" spans="1:3" x14ac:dyDescent="0.25">
      <c r="A979">
        <v>974</v>
      </c>
      <c r="B979">
        <v>6.1514100000000003</v>
      </c>
      <c r="C979">
        <v>-97.4</v>
      </c>
    </row>
    <row r="980" spans="1:3" x14ac:dyDescent="0.25">
      <c r="A980">
        <v>975</v>
      </c>
      <c r="B980">
        <v>6.15646</v>
      </c>
      <c r="C980">
        <v>-97.5</v>
      </c>
    </row>
    <row r="981" spans="1:3" x14ac:dyDescent="0.25">
      <c r="A981">
        <v>976</v>
      </c>
      <c r="B981">
        <v>6.1615099999999998</v>
      </c>
      <c r="C981">
        <v>-97.6</v>
      </c>
    </row>
    <row r="982" spans="1:3" x14ac:dyDescent="0.25">
      <c r="A982">
        <v>977</v>
      </c>
      <c r="B982">
        <v>6.1665599999999996</v>
      </c>
      <c r="C982">
        <v>-97.7</v>
      </c>
    </row>
    <row r="983" spans="1:3" x14ac:dyDescent="0.25">
      <c r="A983">
        <v>978</v>
      </c>
      <c r="B983">
        <v>6.1716100000000003</v>
      </c>
      <c r="C983">
        <v>-97.8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N15" sqref="N15"/>
    </sheetView>
  </sheetViews>
  <sheetFormatPr defaultRowHeight="15" x14ac:dyDescent="0.25"/>
  <cols>
    <col min="1" max="1" width="27.85546875" customWidth="1"/>
    <col min="2" max="2" width="19.140625" customWidth="1"/>
    <col min="3" max="3" width="10.5703125" customWidth="1"/>
    <col min="4" max="6" width="16.42578125" customWidth="1"/>
    <col min="7" max="7" width="10.5703125" customWidth="1"/>
  </cols>
  <sheetData>
    <row r="2" spans="1:9" ht="21" x14ac:dyDescent="0.35">
      <c r="B2" s="9" t="s">
        <v>59</v>
      </c>
    </row>
    <row r="3" spans="1:9" x14ac:dyDescent="0.25">
      <c r="I3" t="s">
        <v>65</v>
      </c>
    </row>
    <row r="4" spans="1:9" x14ac:dyDescent="0.25">
      <c r="A4" s="1" t="s">
        <v>60</v>
      </c>
      <c r="B4" t="s">
        <v>13</v>
      </c>
      <c r="C4" s="4">
        <v>1000</v>
      </c>
      <c r="D4" t="s">
        <v>14</v>
      </c>
      <c r="G4" t="s">
        <v>63</v>
      </c>
      <c r="H4" s="36">
        <f>LOG10(C4)</f>
        <v>3</v>
      </c>
      <c r="I4" s="36">
        <f>LOG10(C4/C5)</f>
        <v>3.3467874862246565</v>
      </c>
    </row>
    <row r="5" spans="1:9" x14ac:dyDescent="0.25">
      <c r="A5" s="1" t="s">
        <v>61</v>
      </c>
      <c r="B5" t="s">
        <v>15</v>
      </c>
      <c r="C5" s="4">
        <v>0.45</v>
      </c>
      <c r="D5" t="s">
        <v>14</v>
      </c>
      <c r="G5" t="s">
        <v>63</v>
      </c>
      <c r="H5" s="36">
        <f>LOG10(C5)</f>
        <v>-0.34678748622465633</v>
      </c>
      <c r="I5" s="36"/>
    </row>
    <row r="6" spans="1:9" x14ac:dyDescent="0.25">
      <c r="B6" t="s">
        <v>16</v>
      </c>
      <c r="C6">
        <v>70</v>
      </c>
    </row>
    <row r="8" spans="1:9" x14ac:dyDescent="0.25">
      <c r="B8" s="5" t="s">
        <v>2</v>
      </c>
      <c r="C8" s="5" t="s">
        <v>4</v>
      </c>
    </row>
    <row r="9" spans="1:9" x14ac:dyDescent="0.25">
      <c r="B9" s="16">
        <v>0</v>
      </c>
      <c r="C9" s="16">
        <f>POWER($C$6,((($I$4)*B9)+$H$5))</f>
        <v>0.22916225591119546</v>
      </c>
    </row>
    <row r="10" spans="1:9" x14ac:dyDescent="0.25">
      <c r="B10" s="16">
        <v>0.1</v>
      </c>
      <c r="C10" s="16">
        <f>POWER($C$6,((($I$4)*B10)+$H$5))</f>
        <v>0.94985692205799732</v>
      </c>
    </row>
    <row r="11" spans="1:9" x14ac:dyDescent="0.25">
      <c r="B11" s="16">
        <v>0.2</v>
      </c>
      <c r="C11" s="16">
        <f t="shared" ref="C11:C20" si="0">POWER($C$6,((($I$4)*B11)+$H$5))</f>
        <v>3.9370714378511011</v>
      </c>
    </row>
    <row r="12" spans="1:9" x14ac:dyDescent="0.25">
      <c r="B12" s="16">
        <v>0.3</v>
      </c>
      <c r="C12" s="16">
        <f t="shared" si="0"/>
        <v>16.318806703181014</v>
      </c>
    </row>
    <row r="13" spans="1:9" x14ac:dyDescent="0.25">
      <c r="B13" s="16">
        <v>0.4</v>
      </c>
      <c r="C13" s="16">
        <f t="shared" si="0"/>
        <v>67.639984800767877</v>
      </c>
    </row>
    <row r="14" spans="1:9" ht="15" customHeight="1" x14ac:dyDescent="0.25">
      <c r="B14" s="16">
        <v>0.5</v>
      </c>
      <c r="C14" s="16">
        <f t="shared" si="0"/>
        <v>280.36164819307987</v>
      </c>
    </row>
    <row r="15" spans="1:9" x14ac:dyDescent="0.25">
      <c r="B15" s="16">
        <v>0.6</v>
      </c>
      <c r="C15" s="16">
        <f t="shared" si="0"/>
        <v>1162.0737942071185</v>
      </c>
    </row>
    <row r="16" spans="1:9" x14ac:dyDescent="0.25">
      <c r="B16" s="16">
        <v>0.65</v>
      </c>
      <c r="C16" s="16">
        <f t="shared" si="0"/>
        <v>2365.8720800565507</v>
      </c>
    </row>
    <row r="17" spans="2:3" x14ac:dyDescent="0.25">
      <c r="B17" s="16">
        <v>0.7</v>
      </c>
      <c r="C17" s="16">
        <f t="shared" si="0"/>
        <v>4816.691269602341</v>
      </c>
    </row>
    <row r="18" spans="2:3" x14ac:dyDescent="0.25">
      <c r="B18" s="16">
        <v>0.8</v>
      </c>
      <c r="C18" s="16">
        <f t="shared" si="0"/>
        <v>19964.751724302561</v>
      </c>
    </row>
    <row r="19" spans="2:3" x14ac:dyDescent="0.25">
      <c r="B19" s="16">
        <v>0.9</v>
      </c>
      <c r="C19" s="16">
        <f t="shared" si="0"/>
        <v>82752.098713179352</v>
      </c>
    </row>
    <row r="20" spans="2:3" x14ac:dyDescent="0.25">
      <c r="B20" s="16">
        <v>1</v>
      </c>
      <c r="C20" s="16">
        <f t="shared" si="0"/>
        <v>343000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C24" sqref="C24"/>
    </sheetView>
  </sheetViews>
  <sheetFormatPr defaultRowHeight="15" x14ac:dyDescent="0.25"/>
  <cols>
    <col min="1" max="1" width="27.85546875" customWidth="1"/>
    <col min="2" max="2" width="19.140625" customWidth="1"/>
    <col min="3" max="3" width="10.5703125" customWidth="1"/>
    <col min="4" max="6" width="16.42578125" customWidth="1"/>
    <col min="7" max="7" width="10.5703125" customWidth="1"/>
  </cols>
  <sheetData>
    <row r="2" spans="1:9" ht="21" x14ac:dyDescent="0.35">
      <c r="B2" s="9" t="s">
        <v>62</v>
      </c>
    </row>
    <row r="3" spans="1:9" x14ac:dyDescent="0.25">
      <c r="I3" t="s">
        <v>64</v>
      </c>
    </row>
    <row r="4" spans="1:9" x14ac:dyDescent="0.25">
      <c r="A4" s="1" t="s">
        <v>60</v>
      </c>
      <c r="B4" t="s">
        <v>13</v>
      </c>
      <c r="C4" s="4">
        <v>1000</v>
      </c>
      <c r="D4" t="s">
        <v>14</v>
      </c>
      <c r="G4" t="s">
        <v>63</v>
      </c>
      <c r="H4" s="36">
        <f>LOG10(C4)</f>
        <v>3</v>
      </c>
      <c r="I4" s="36">
        <f>LOG10(C4/C5)</f>
        <v>2.9208187539523753</v>
      </c>
    </row>
    <row r="5" spans="1:9" x14ac:dyDescent="0.25">
      <c r="A5" s="1" t="s">
        <v>61</v>
      </c>
      <c r="B5" t="s">
        <v>15</v>
      </c>
      <c r="C5" s="4">
        <v>1.2</v>
      </c>
      <c r="D5" t="s">
        <v>14</v>
      </c>
      <c r="G5" t="s">
        <v>63</v>
      </c>
      <c r="H5" s="36">
        <f>LOG10(C5)</f>
        <v>7.9181246047624818E-2</v>
      </c>
      <c r="I5" s="36"/>
    </row>
    <row r="6" spans="1:9" x14ac:dyDescent="0.25">
      <c r="B6" t="s">
        <v>16</v>
      </c>
      <c r="C6">
        <v>20</v>
      </c>
    </row>
    <row r="8" spans="1:9" x14ac:dyDescent="0.25">
      <c r="B8" s="5" t="s">
        <v>2</v>
      </c>
      <c r="C8" s="5" t="s">
        <v>4</v>
      </c>
    </row>
    <row r="9" spans="1:9" x14ac:dyDescent="0.25">
      <c r="B9" s="16">
        <v>0</v>
      </c>
      <c r="C9" s="16">
        <f>POWER($C$6,((($I$4)*B9)+$H$5))</f>
        <v>1.2677020020580634</v>
      </c>
    </row>
    <row r="10" spans="1:9" x14ac:dyDescent="0.25">
      <c r="B10" s="16">
        <v>0.1</v>
      </c>
      <c r="C10" s="16">
        <f>POWER($C$6,((($I$4)*B10)+$H$5))</f>
        <v>3.0410562778492465</v>
      </c>
    </row>
    <row r="11" spans="1:9" x14ac:dyDescent="0.25">
      <c r="B11" s="16">
        <v>0.2</v>
      </c>
      <c r="C11" s="16">
        <f t="shared" ref="C11:C20" si="0">POWER($C$6,((($I$4)*B11)+$H$5))</f>
        <v>7.2951082115769434</v>
      </c>
    </row>
    <row r="12" spans="1:9" x14ac:dyDescent="0.25">
      <c r="B12" s="16">
        <v>0.3</v>
      </c>
      <c r="C12" s="16">
        <f t="shared" si="0"/>
        <v>17.500039116755715</v>
      </c>
    </row>
    <row r="13" spans="1:9" x14ac:dyDescent="0.25">
      <c r="B13" s="16">
        <v>0.4</v>
      </c>
      <c r="C13" s="16">
        <f t="shared" si="0"/>
        <v>41.980373725228098</v>
      </c>
    </row>
    <row r="14" spans="1:9" ht="15" customHeight="1" x14ac:dyDescent="0.25">
      <c r="B14" s="16">
        <v>0.5</v>
      </c>
      <c r="C14" s="16">
        <f t="shared" si="0"/>
        <v>100.70559079050437</v>
      </c>
    </row>
    <row r="15" spans="1:9" x14ac:dyDescent="0.25">
      <c r="B15" s="16">
        <v>0.6</v>
      </c>
      <c r="C15" s="16">
        <f t="shared" si="0"/>
        <v>241.57993644467984</v>
      </c>
    </row>
    <row r="16" spans="1:9" x14ac:dyDescent="0.25">
      <c r="B16" s="16">
        <v>0.65</v>
      </c>
      <c r="C16" s="16">
        <f t="shared" si="0"/>
        <v>374.16615685286922</v>
      </c>
    </row>
    <row r="17" spans="2:3" x14ac:dyDescent="0.25">
      <c r="B17" s="16">
        <v>0.7</v>
      </c>
      <c r="C17" s="16">
        <f t="shared" si="0"/>
        <v>579.51961985926255</v>
      </c>
    </row>
    <row r="18" spans="2:3" x14ac:dyDescent="0.25">
      <c r="B18" s="16">
        <v>0.8</v>
      </c>
      <c r="C18" s="16">
        <f t="shared" si="0"/>
        <v>1390.1940481664567</v>
      </c>
    </row>
    <row r="19" spans="2:3" x14ac:dyDescent="0.25">
      <c r="B19" s="16">
        <v>0.9</v>
      </c>
      <c r="C19" s="16">
        <f t="shared" si="0"/>
        <v>3334.8991566959899</v>
      </c>
    </row>
    <row r="20" spans="2:3" x14ac:dyDescent="0.25">
      <c r="B20" s="16">
        <v>1</v>
      </c>
      <c r="C20" s="16">
        <f t="shared" si="0"/>
        <v>8000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abSelected="1" workbookViewId="0">
      <selection activeCell="C33" sqref="C33"/>
    </sheetView>
  </sheetViews>
  <sheetFormatPr defaultRowHeight="15" x14ac:dyDescent="0.25"/>
  <cols>
    <col min="1" max="1" width="27.85546875" customWidth="1"/>
    <col min="2" max="2" width="19.140625" customWidth="1"/>
    <col min="3" max="3" width="10.5703125" customWidth="1"/>
    <col min="4" max="6" width="16.42578125" customWidth="1"/>
    <col min="7" max="7" width="10.5703125" customWidth="1"/>
  </cols>
  <sheetData>
    <row r="2" spans="1:8" ht="21" x14ac:dyDescent="0.35">
      <c r="B2" s="9" t="s">
        <v>48</v>
      </c>
    </row>
    <row r="3" spans="1:8" ht="15.75" x14ac:dyDescent="0.25">
      <c r="B3" s="32" t="s">
        <v>53</v>
      </c>
    </row>
    <row r="5" spans="1:8" x14ac:dyDescent="0.25">
      <c r="B5" t="s">
        <v>13</v>
      </c>
      <c r="C5" s="4">
        <v>90</v>
      </c>
      <c r="D5" t="s">
        <v>14</v>
      </c>
      <c r="F5">
        <v>100</v>
      </c>
      <c r="H5">
        <f>LOG10(C5)</f>
        <v>1.954242509439325</v>
      </c>
    </row>
    <row r="6" spans="1:8" x14ac:dyDescent="0.25">
      <c r="B6" t="s">
        <v>15</v>
      </c>
      <c r="C6" s="4">
        <v>1</v>
      </c>
      <c r="D6" t="s">
        <v>14</v>
      </c>
      <c r="H6">
        <f>LOG10(C6)</f>
        <v>0</v>
      </c>
    </row>
    <row r="7" spans="1:8" x14ac:dyDescent="0.25">
      <c r="B7" t="s">
        <v>16</v>
      </c>
      <c r="C7">
        <v>10</v>
      </c>
    </row>
    <row r="9" spans="1:8" x14ac:dyDescent="0.25">
      <c r="B9" s="5" t="s">
        <v>2</v>
      </c>
      <c r="C9" s="5" t="s">
        <v>4</v>
      </c>
    </row>
    <row r="10" spans="1:8" x14ac:dyDescent="0.25">
      <c r="B10" s="6">
        <v>0</v>
      </c>
      <c r="C10" s="6">
        <f>POWER($C$7,((($H$5-$H$6)*B10)+$H$6))</f>
        <v>1</v>
      </c>
    </row>
    <row r="11" spans="1:8" x14ac:dyDescent="0.25">
      <c r="B11" s="6">
        <v>0.1</v>
      </c>
      <c r="C11" s="6">
        <f>POWER($C$7,((($H$5-$H$6)*B11)+$H$6))</f>
        <v>1.5682823361402001</v>
      </c>
    </row>
    <row r="12" spans="1:8" x14ac:dyDescent="0.25">
      <c r="B12" s="6">
        <v>0.2</v>
      </c>
      <c r="C12" s="6">
        <f t="shared" ref="C12:C21" si="0">POWER($C$7,((($H$5-$H$6)*B12)+$H$6))</f>
        <v>2.4595094858493636</v>
      </c>
    </row>
    <row r="13" spans="1:8" x14ac:dyDescent="0.25">
      <c r="A13" s="7" t="s">
        <v>47</v>
      </c>
      <c r="B13" s="7">
        <v>0.3</v>
      </c>
      <c r="C13" s="7">
        <f t="shared" si="0"/>
        <v>3.8572052822268224</v>
      </c>
    </row>
    <row r="14" spans="1:8" x14ac:dyDescent="0.25">
      <c r="A14" s="6"/>
      <c r="B14" s="6">
        <v>0.4</v>
      </c>
      <c r="C14" s="6">
        <f t="shared" si="0"/>
        <v>6.0491869109830017</v>
      </c>
    </row>
    <row r="15" spans="1:8" ht="15" customHeight="1" x14ac:dyDescent="0.25">
      <c r="A15" s="12" t="s">
        <v>45</v>
      </c>
      <c r="B15" s="13">
        <v>0.5</v>
      </c>
      <c r="C15" s="13">
        <f t="shared" si="0"/>
        <v>9.4868329805051417</v>
      </c>
    </row>
    <row r="16" spans="1:8" x14ac:dyDescent="0.25">
      <c r="A16" s="6"/>
      <c r="B16" s="6">
        <v>0.6</v>
      </c>
      <c r="C16" s="6">
        <f t="shared" si="0"/>
        <v>14.878032589238503</v>
      </c>
    </row>
    <row r="17" spans="1:3" x14ac:dyDescent="0.25">
      <c r="A17" s="14" t="s">
        <v>44</v>
      </c>
      <c r="B17" s="8">
        <v>0.65</v>
      </c>
      <c r="C17" s="8">
        <f t="shared" si="0"/>
        <v>18.631920872535243</v>
      </c>
    </row>
    <row r="18" spans="1:3" x14ac:dyDescent="0.25">
      <c r="A18" s="12" t="s">
        <v>40</v>
      </c>
      <c r="B18" s="13">
        <v>0.7</v>
      </c>
      <c r="C18" s="13">
        <f t="shared" si="0"/>
        <v>23.332955706220989</v>
      </c>
    </row>
    <row r="19" spans="1:3" x14ac:dyDescent="0.25">
      <c r="A19" s="14" t="s">
        <v>46</v>
      </c>
      <c r="B19" s="8">
        <v>0.8</v>
      </c>
      <c r="C19" s="8">
        <f t="shared" si="0"/>
        <v>36.592662284008064</v>
      </c>
    </row>
    <row r="20" spans="1:3" x14ac:dyDescent="0.25">
      <c r="A20" s="6"/>
      <c r="B20" s="6">
        <v>0.9</v>
      </c>
      <c r="C20" s="6">
        <f t="shared" si="0"/>
        <v>57.387625892353533</v>
      </c>
    </row>
    <row r="21" spans="1:3" x14ac:dyDescent="0.25">
      <c r="B21" s="6">
        <v>1</v>
      </c>
      <c r="C21" s="6">
        <f t="shared" si="0"/>
        <v>90.000000000000071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workbookViewId="0">
      <selection activeCell="C10" sqref="C10"/>
    </sheetView>
  </sheetViews>
  <sheetFormatPr defaultRowHeight="15" x14ac:dyDescent="0.25"/>
  <cols>
    <col min="1" max="1" width="29" customWidth="1"/>
    <col min="2" max="2" width="13.140625" customWidth="1"/>
    <col min="3" max="3" width="11.7109375" customWidth="1"/>
    <col min="4" max="4" width="11.42578125" customWidth="1"/>
    <col min="5" max="5" width="11.140625" customWidth="1"/>
  </cols>
  <sheetData>
    <row r="2" spans="1:4" ht="21" x14ac:dyDescent="0.35">
      <c r="B2" s="9" t="s">
        <v>43</v>
      </c>
      <c r="C2" s="9"/>
      <c r="D2" s="9"/>
    </row>
    <row r="3" spans="1:4" ht="15.75" customHeight="1" x14ac:dyDescent="0.35">
      <c r="B3" s="32" t="s">
        <v>58</v>
      </c>
      <c r="C3" s="9"/>
      <c r="D3" s="9"/>
    </row>
    <row r="4" spans="1:4" ht="28.5" customHeight="1" x14ac:dyDescent="0.25">
      <c r="B4" s="10" t="s">
        <v>20</v>
      </c>
      <c r="C4" s="11" t="s">
        <v>4</v>
      </c>
    </row>
    <row r="5" spans="1:4" ht="15" customHeight="1" x14ac:dyDescent="0.25">
      <c r="B5" s="16">
        <v>0</v>
      </c>
      <c r="C5" s="17">
        <v>1</v>
      </c>
    </row>
    <row r="6" spans="1:4" x14ac:dyDescent="0.25">
      <c r="B6" s="16">
        <v>0.05</v>
      </c>
      <c r="C6" s="17">
        <f>1.05-B6</f>
        <v>1</v>
      </c>
    </row>
    <row r="7" spans="1:4" x14ac:dyDescent="0.25">
      <c r="B7" s="16">
        <v>0.1</v>
      </c>
      <c r="C7" s="17">
        <f t="shared" ref="C7:C17" si="0">1.05-B7</f>
        <v>0.95000000000000007</v>
      </c>
    </row>
    <row r="8" spans="1:4" x14ac:dyDescent="0.25">
      <c r="B8" s="16">
        <v>0.2</v>
      </c>
      <c r="C8" s="17">
        <f t="shared" si="0"/>
        <v>0.85000000000000009</v>
      </c>
    </row>
    <row r="9" spans="1:4" x14ac:dyDescent="0.25">
      <c r="B9" s="16">
        <v>0.3</v>
      </c>
      <c r="C9" s="17">
        <f t="shared" si="0"/>
        <v>0.75</v>
      </c>
    </row>
    <row r="10" spans="1:4" x14ac:dyDescent="0.25">
      <c r="A10" s="6"/>
      <c r="B10" s="16">
        <v>0.4</v>
      </c>
      <c r="C10" s="17">
        <f t="shared" si="0"/>
        <v>0.65</v>
      </c>
    </row>
    <row r="11" spans="1:4" ht="15" customHeight="1" x14ac:dyDescent="0.25">
      <c r="B11" s="16">
        <v>0.5</v>
      </c>
      <c r="C11" s="17">
        <f t="shared" si="0"/>
        <v>0.55000000000000004</v>
      </c>
    </row>
    <row r="12" spans="1:4" x14ac:dyDescent="0.25">
      <c r="A12" s="6"/>
      <c r="B12" s="16">
        <v>0.65</v>
      </c>
      <c r="C12" s="17">
        <f t="shared" si="0"/>
        <v>0.4</v>
      </c>
    </row>
    <row r="13" spans="1:4" x14ac:dyDescent="0.25">
      <c r="A13" s="14" t="s">
        <v>44</v>
      </c>
      <c r="B13" s="28">
        <v>0.6</v>
      </c>
      <c r="C13" s="28">
        <f t="shared" si="0"/>
        <v>0.45000000000000007</v>
      </c>
    </row>
    <row r="14" spans="1:4" x14ac:dyDescent="0.25">
      <c r="A14" s="12" t="s">
        <v>50</v>
      </c>
      <c r="B14" s="27">
        <v>0.7</v>
      </c>
      <c r="C14" s="27">
        <f t="shared" si="0"/>
        <v>0.35000000000000009</v>
      </c>
    </row>
    <row r="15" spans="1:4" x14ac:dyDescent="0.25">
      <c r="B15" s="16">
        <v>0.8</v>
      </c>
      <c r="C15" s="17">
        <f t="shared" si="0"/>
        <v>0.25</v>
      </c>
    </row>
    <row r="16" spans="1:4" x14ac:dyDescent="0.25">
      <c r="B16" s="16">
        <v>0.9</v>
      </c>
      <c r="C16" s="17">
        <f t="shared" si="0"/>
        <v>0.15000000000000002</v>
      </c>
    </row>
    <row r="17" spans="1:3" x14ac:dyDescent="0.25">
      <c r="B17" s="16">
        <v>1</v>
      </c>
      <c r="C17" s="17">
        <f t="shared" si="0"/>
        <v>5.0000000000000044E-2</v>
      </c>
    </row>
    <row r="22" spans="1:3" ht="21" x14ac:dyDescent="0.35">
      <c r="B22" s="9" t="s">
        <v>42</v>
      </c>
    </row>
    <row r="23" spans="1:3" x14ac:dyDescent="0.25">
      <c r="B23" s="10" t="s">
        <v>20</v>
      </c>
      <c r="C23" s="11" t="s">
        <v>4</v>
      </c>
    </row>
    <row r="24" spans="1:3" x14ac:dyDescent="0.25">
      <c r="B24" s="16">
        <v>0</v>
      </c>
      <c r="C24" s="17">
        <v>1</v>
      </c>
    </row>
    <row r="25" spans="1:3" x14ac:dyDescent="0.25">
      <c r="B25" s="16">
        <v>0.1</v>
      </c>
      <c r="C25" s="17">
        <v>1</v>
      </c>
    </row>
    <row r="26" spans="1:3" x14ac:dyDescent="0.25">
      <c r="B26" s="16">
        <v>0.17</v>
      </c>
      <c r="C26" s="17">
        <f>1.17-B26</f>
        <v>0.99999999999999989</v>
      </c>
    </row>
    <row r="27" spans="1:3" x14ac:dyDescent="0.25">
      <c r="B27" s="16">
        <v>0.2</v>
      </c>
      <c r="C27" s="17">
        <f>1.17-B27</f>
        <v>0.97</v>
      </c>
    </row>
    <row r="28" spans="1:3" x14ac:dyDescent="0.25">
      <c r="A28" s="7" t="s">
        <v>47</v>
      </c>
      <c r="B28" s="29">
        <v>0.3</v>
      </c>
      <c r="C28" s="29">
        <f t="shared" ref="C28:C36" si="1">1.17-B28</f>
        <v>0.86999999999999988</v>
      </c>
    </row>
    <row r="29" spans="1:3" x14ac:dyDescent="0.25">
      <c r="B29" s="16">
        <v>0.4</v>
      </c>
      <c r="C29" s="17">
        <f t="shared" si="1"/>
        <v>0.76999999999999991</v>
      </c>
    </row>
    <row r="30" spans="1:3" x14ac:dyDescent="0.25">
      <c r="B30" s="16">
        <v>0.5</v>
      </c>
      <c r="C30" s="17">
        <f t="shared" si="1"/>
        <v>0.66999999999999993</v>
      </c>
    </row>
    <row r="31" spans="1:3" x14ac:dyDescent="0.25">
      <c r="B31" s="16">
        <v>0.65</v>
      </c>
      <c r="C31" s="17">
        <f t="shared" si="1"/>
        <v>0.51999999999999991</v>
      </c>
    </row>
    <row r="32" spans="1:3" x14ac:dyDescent="0.25">
      <c r="B32" s="16">
        <v>0.6</v>
      </c>
      <c r="C32" s="17">
        <f t="shared" si="1"/>
        <v>0.56999999999999995</v>
      </c>
    </row>
    <row r="33" spans="1:3" x14ac:dyDescent="0.25">
      <c r="A33" s="12" t="s">
        <v>40</v>
      </c>
      <c r="B33" s="27">
        <v>0.7</v>
      </c>
      <c r="C33" s="27">
        <f t="shared" si="1"/>
        <v>0.47</v>
      </c>
    </row>
    <row r="34" spans="1:3" x14ac:dyDescent="0.25">
      <c r="A34" s="14" t="s">
        <v>46</v>
      </c>
      <c r="B34" s="28">
        <v>0.8</v>
      </c>
      <c r="C34" s="28">
        <f t="shared" si="1"/>
        <v>0.36999999999999988</v>
      </c>
    </row>
    <row r="35" spans="1:3" x14ac:dyDescent="0.25">
      <c r="B35" s="16">
        <v>0.9</v>
      </c>
      <c r="C35" s="17">
        <f t="shared" si="1"/>
        <v>0.26999999999999991</v>
      </c>
    </row>
    <row r="36" spans="1:3" x14ac:dyDescent="0.25">
      <c r="B36" s="16">
        <v>1</v>
      </c>
      <c r="C36" s="17">
        <f t="shared" si="1"/>
        <v>0.16999999999999993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B24" sqref="B24"/>
    </sheetView>
  </sheetViews>
  <sheetFormatPr defaultRowHeight="15" x14ac:dyDescent="0.25"/>
  <cols>
    <col min="1" max="1" width="37.42578125" customWidth="1"/>
    <col min="2" max="2" width="19.140625" customWidth="1"/>
    <col min="3" max="3" width="20.140625" customWidth="1"/>
    <col min="4" max="6" width="16.42578125" customWidth="1"/>
    <col min="7" max="7" width="10.5703125" customWidth="1"/>
  </cols>
  <sheetData>
    <row r="2" spans="1:10" ht="21" x14ac:dyDescent="0.35">
      <c r="B2" s="9" t="s">
        <v>49</v>
      </c>
    </row>
    <row r="3" spans="1:10" ht="15.75" x14ac:dyDescent="0.25">
      <c r="B3" s="32" t="s">
        <v>56</v>
      </c>
    </row>
    <row r="4" spans="1:10" x14ac:dyDescent="0.25">
      <c r="B4" t="s">
        <v>21</v>
      </c>
      <c r="C4" s="4">
        <v>0.15</v>
      </c>
      <c r="D4" t="s">
        <v>14</v>
      </c>
      <c r="H4">
        <f>LOG10(C4)</f>
        <v>-0.82390874094431876</v>
      </c>
      <c r="J4" s="4"/>
    </row>
    <row r="5" spans="1:10" x14ac:dyDescent="0.25">
      <c r="B5" t="s">
        <v>22</v>
      </c>
      <c r="C5" s="4">
        <v>1</v>
      </c>
      <c r="D5" t="s">
        <v>14</v>
      </c>
      <c r="H5">
        <f>LOG10(C5)</f>
        <v>0</v>
      </c>
    </row>
    <row r="6" spans="1:10" x14ac:dyDescent="0.25">
      <c r="B6" t="s">
        <v>16</v>
      </c>
      <c r="C6">
        <v>10</v>
      </c>
    </row>
    <row r="8" spans="1:10" x14ac:dyDescent="0.25">
      <c r="B8" s="5" t="s">
        <v>2</v>
      </c>
      <c r="C8" s="5" t="s">
        <v>19</v>
      </c>
    </row>
    <row r="9" spans="1:10" x14ac:dyDescent="0.25">
      <c r="B9" s="15">
        <v>0</v>
      </c>
      <c r="C9" s="15">
        <f>POWER($C$6,((($H$4-$H$5)*B9)+$H$5))</f>
        <v>1</v>
      </c>
    </row>
    <row r="10" spans="1:10" x14ac:dyDescent="0.25">
      <c r="B10" s="15">
        <v>1E-3</v>
      </c>
      <c r="C10" s="15">
        <f>POWER($C$6,((($H$4-$H$5)*B10)+$H$5))</f>
        <v>0.998104678409796</v>
      </c>
    </row>
    <row r="11" spans="1:10" x14ac:dyDescent="0.25">
      <c r="B11" s="15">
        <v>0.1</v>
      </c>
      <c r="C11" s="15">
        <f t="shared" ref="C11:C21" si="0">POWER($C$6,((($H$4-$H$5)*B11)+$H$5))</f>
        <v>0.82719733372311566</v>
      </c>
    </row>
    <row r="12" spans="1:10" x14ac:dyDescent="0.25">
      <c r="A12" s="7" t="s">
        <v>52</v>
      </c>
      <c r="B12" s="30">
        <v>0.2</v>
      </c>
      <c r="C12" s="30">
        <f t="shared" si="0"/>
        <v>0.68425542891863167</v>
      </c>
    </row>
    <row r="13" spans="1:10" x14ac:dyDescent="0.25">
      <c r="B13" s="15">
        <v>0.3</v>
      </c>
      <c r="C13" s="15">
        <f t="shared" si="0"/>
        <v>0.56601426638705898</v>
      </c>
    </row>
    <row r="14" spans="1:10" x14ac:dyDescent="0.25">
      <c r="B14" s="15">
        <v>0.4</v>
      </c>
      <c r="C14" s="15">
        <f t="shared" si="0"/>
        <v>0.46820549200462053</v>
      </c>
    </row>
    <row r="15" spans="1:10" x14ac:dyDescent="0.25">
      <c r="A15" s="14" t="s">
        <v>44</v>
      </c>
      <c r="B15" s="31">
        <v>0.5</v>
      </c>
      <c r="C15" s="31">
        <f t="shared" si="0"/>
        <v>0.38729833462074165</v>
      </c>
    </row>
    <row r="16" spans="1:10" x14ac:dyDescent="0.25">
      <c r="B16" s="15">
        <v>0.6</v>
      </c>
      <c r="C16" s="15">
        <f t="shared" si="0"/>
        <v>0.32037214975368056</v>
      </c>
    </row>
    <row r="17" spans="1:3" x14ac:dyDescent="0.25">
      <c r="B17" s="15">
        <v>0.65</v>
      </c>
      <c r="C17" s="15">
        <f t="shared" si="0"/>
        <v>0.2913797178220523</v>
      </c>
    </row>
    <row r="18" spans="1:3" ht="30" x14ac:dyDescent="0.25">
      <c r="A18" s="12" t="s">
        <v>57</v>
      </c>
      <c r="B18" s="19">
        <v>0.7</v>
      </c>
      <c r="C18" s="19">
        <f t="shared" si="0"/>
        <v>0.26501098807538725</v>
      </c>
    </row>
    <row r="19" spans="1:3" x14ac:dyDescent="0.25">
      <c r="B19" s="15">
        <v>0.8</v>
      </c>
      <c r="C19" s="15">
        <f t="shared" si="0"/>
        <v>0.21921638274328875</v>
      </c>
    </row>
    <row r="20" spans="1:3" x14ac:dyDescent="0.25">
      <c r="B20" s="15">
        <v>0.9</v>
      </c>
      <c r="C20" s="15">
        <f t="shared" si="0"/>
        <v>0.1813352073136745</v>
      </c>
    </row>
    <row r="21" spans="1:3" x14ac:dyDescent="0.25">
      <c r="B21" s="15">
        <v>1</v>
      </c>
      <c r="C21" s="15">
        <f t="shared" si="0"/>
        <v>0.14999999999999997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D29" sqref="D29"/>
    </sheetView>
  </sheetViews>
  <sheetFormatPr defaultRowHeight="15" x14ac:dyDescent="0.25"/>
  <cols>
    <col min="1" max="1" width="30" customWidth="1"/>
    <col min="2" max="2" width="13.140625" customWidth="1"/>
    <col min="3" max="3" width="11.7109375" customWidth="1"/>
    <col min="4" max="4" width="11.42578125" customWidth="1"/>
    <col min="5" max="5" width="11.140625" customWidth="1"/>
  </cols>
  <sheetData>
    <row r="2" spans="1:4" ht="21" x14ac:dyDescent="0.35">
      <c r="B2" s="9" t="s">
        <v>17</v>
      </c>
      <c r="C2" s="9"/>
      <c r="D2" s="9"/>
    </row>
    <row r="3" spans="1:4" ht="14.25" customHeight="1" x14ac:dyDescent="0.35">
      <c r="B3" s="32" t="s">
        <v>58</v>
      </c>
      <c r="C3" s="9"/>
      <c r="D3" s="9"/>
    </row>
    <row r="4" spans="1:4" x14ac:dyDescent="0.25">
      <c r="B4" t="s">
        <v>18</v>
      </c>
      <c r="C4" s="4">
        <f>1/0.6</f>
        <v>1.6666666666666667</v>
      </c>
      <c r="D4" t="s">
        <v>14</v>
      </c>
    </row>
    <row r="5" spans="1:4" x14ac:dyDescent="0.25">
      <c r="C5" s="4"/>
    </row>
    <row r="6" spans="1:4" ht="28.5" customHeight="1" x14ac:dyDescent="0.25">
      <c r="B6" s="10" t="s">
        <v>20</v>
      </c>
      <c r="C6" s="11" t="s">
        <v>4</v>
      </c>
    </row>
    <row r="7" spans="1:4" x14ac:dyDescent="0.25">
      <c r="B7" s="16">
        <v>0</v>
      </c>
      <c r="C7" s="17">
        <f>1+(B7*$C$4)</f>
        <v>1</v>
      </c>
    </row>
    <row r="8" spans="1:4" x14ac:dyDescent="0.25">
      <c r="B8" s="16">
        <v>0.1</v>
      </c>
      <c r="C8" s="17">
        <f t="shared" ref="C8:C18" si="0">1+(B8*$C$4)</f>
        <v>1.1666666666666667</v>
      </c>
    </row>
    <row r="9" spans="1:4" x14ac:dyDescent="0.25">
      <c r="B9" s="16">
        <v>0.2</v>
      </c>
      <c r="C9" s="17">
        <f t="shared" si="0"/>
        <v>1.3333333333333335</v>
      </c>
    </row>
    <row r="10" spans="1:4" x14ac:dyDescent="0.25">
      <c r="B10" s="16">
        <v>0.3</v>
      </c>
      <c r="C10" s="17">
        <f t="shared" si="0"/>
        <v>1.5</v>
      </c>
    </row>
    <row r="11" spans="1:4" x14ac:dyDescent="0.25">
      <c r="B11" s="16">
        <v>0.4</v>
      </c>
      <c r="C11" s="17">
        <f t="shared" si="0"/>
        <v>1.6666666666666667</v>
      </c>
    </row>
    <row r="12" spans="1:4" ht="15" customHeight="1" x14ac:dyDescent="0.25">
      <c r="B12" s="16">
        <v>0.5</v>
      </c>
      <c r="C12" s="17">
        <f t="shared" si="0"/>
        <v>1.8333333333333335</v>
      </c>
    </row>
    <row r="13" spans="1:4" x14ac:dyDescent="0.25">
      <c r="B13" s="16">
        <v>0.6</v>
      </c>
      <c r="C13" s="17">
        <f t="shared" si="0"/>
        <v>2</v>
      </c>
    </row>
    <row r="14" spans="1:4" x14ac:dyDescent="0.25">
      <c r="A14" s="14" t="s">
        <v>44</v>
      </c>
      <c r="B14" s="28">
        <v>0.65</v>
      </c>
      <c r="C14" s="28">
        <f t="shared" si="0"/>
        <v>2.0833333333333335</v>
      </c>
    </row>
    <row r="15" spans="1:4" x14ac:dyDescent="0.25">
      <c r="A15" s="12" t="s">
        <v>45</v>
      </c>
      <c r="B15" s="27">
        <v>0.7</v>
      </c>
      <c r="C15" s="27">
        <f t="shared" si="0"/>
        <v>2.166666666666667</v>
      </c>
    </row>
    <row r="16" spans="1:4" x14ac:dyDescent="0.25">
      <c r="B16" s="16">
        <v>0.8</v>
      </c>
      <c r="C16" s="17">
        <f t="shared" si="0"/>
        <v>2.3333333333333335</v>
      </c>
    </row>
    <row r="17" spans="2:3" x14ac:dyDescent="0.25">
      <c r="B17" s="16">
        <v>0.9</v>
      </c>
      <c r="C17" s="17">
        <f t="shared" si="0"/>
        <v>2.5</v>
      </c>
    </row>
    <row r="18" spans="2:3" x14ac:dyDescent="0.25">
      <c r="B18" s="16">
        <v>1</v>
      </c>
      <c r="C18" s="17">
        <f t="shared" si="0"/>
        <v>2.666666666666667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opLeftCell="A10" workbookViewId="0">
      <selection activeCell="L35" sqref="L35"/>
    </sheetView>
  </sheetViews>
  <sheetFormatPr defaultRowHeight="15" x14ac:dyDescent="0.25"/>
  <cols>
    <col min="1" max="1" width="36.140625" customWidth="1"/>
    <col min="2" max="2" width="19.140625" customWidth="1"/>
    <col min="3" max="3" width="10.5703125" customWidth="1"/>
    <col min="4" max="6" width="16.42578125" customWidth="1"/>
    <col min="7" max="7" width="10.5703125" customWidth="1"/>
  </cols>
  <sheetData>
    <row r="2" spans="1:4" ht="21" x14ac:dyDescent="0.35">
      <c r="B2" s="9" t="s">
        <v>54</v>
      </c>
    </row>
    <row r="3" spans="1:4" ht="15.75" x14ac:dyDescent="0.25">
      <c r="B3" s="32" t="s">
        <v>56</v>
      </c>
    </row>
    <row r="4" spans="1:4" x14ac:dyDescent="0.25">
      <c r="B4" t="s">
        <v>23</v>
      </c>
      <c r="C4" s="4">
        <v>0.41</v>
      </c>
      <c r="D4" t="s">
        <v>14</v>
      </c>
    </row>
    <row r="5" spans="1:4" x14ac:dyDescent="0.25">
      <c r="C5" s="4"/>
    </row>
    <row r="6" spans="1:4" x14ac:dyDescent="0.25">
      <c r="B6" s="5" t="s">
        <v>2</v>
      </c>
      <c r="C6" s="5" t="s">
        <v>4</v>
      </c>
    </row>
    <row r="7" spans="1:4" x14ac:dyDescent="0.25">
      <c r="B7" s="16">
        <v>0</v>
      </c>
      <c r="C7" s="16">
        <f t="shared" ref="C7:C17" si="0">1+(B7*$C$4)</f>
        <v>1</v>
      </c>
      <c r="D7" s="6"/>
    </row>
    <row r="8" spans="1:4" x14ac:dyDescent="0.25">
      <c r="B8" s="16">
        <v>0.1</v>
      </c>
      <c r="C8" s="16">
        <f t="shared" si="0"/>
        <v>1.0409999999999999</v>
      </c>
    </row>
    <row r="9" spans="1:4" x14ac:dyDescent="0.25">
      <c r="B9" s="16">
        <v>0.2</v>
      </c>
      <c r="C9" s="16">
        <f t="shared" si="0"/>
        <v>1.0820000000000001</v>
      </c>
    </row>
    <row r="10" spans="1:4" x14ac:dyDescent="0.25">
      <c r="B10" s="33">
        <v>0.3</v>
      </c>
      <c r="C10" s="16">
        <f t="shared" si="0"/>
        <v>1.123</v>
      </c>
    </row>
    <row r="11" spans="1:4" x14ac:dyDescent="0.25">
      <c r="B11" s="34">
        <v>0.4</v>
      </c>
      <c r="C11" s="16">
        <f t="shared" si="0"/>
        <v>1.1639999999999999</v>
      </c>
    </row>
    <row r="12" spans="1:4" ht="15" customHeight="1" x14ac:dyDescent="0.25">
      <c r="A12" s="14" t="s">
        <v>44</v>
      </c>
      <c r="B12" s="28">
        <v>0.5</v>
      </c>
      <c r="C12" s="28">
        <f t="shared" si="0"/>
        <v>1.2050000000000001</v>
      </c>
    </row>
    <row r="13" spans="1:4" x14ac:dyDescent="0.25">
      <c r="B13" s="33">
        <v>0.6</v>
      </c>
      <c r="C13" s="16">
        <f t="shared" si="0"/>
        <v>1.246</v>
      </c>
    </row>
    <row r="14" spans="1:4" x14ac:dyDescent="0.25">
      <c r="B14" s="16">
        <v>0.65</v>
      </c>
      <c r="C14" s="16">
        <f t="shared" si="0"/>
        <v>1.2665</v>
      </c>
    </row>
    <row r="15" spans="1:4" x14ac:dyDescent="0.25">
      <c r="A15" s="12" t="s">
        <v>45</v>
      </c>
      <c r="B15" s="35">
        <v>0.7</v>
      </c>
      <c r="C15" s="35">
        <f t="shared" si="0"/>
        <v>1.2869999999999999</v>
      </c>
    </row>
    <row r="16" spans="1:4" x14ac:dyDescent="0.25">
      <c r="B16" s="16">
        <v>0.8</v>
      </c>
      <c r="C16" s="16">
        <f t="shared" si="0"/>
        <v>1.3280000000000001</v>
      </c>
    </row>
    <row r="17" spans="1:7" x14ac:dyDescent="0.25">
      <c r="B17" s="16">
        <v>0.9</v>
      </c>
      <c r="C17" s="16">
        <f t="shared" si="0"/>
        <v>1.369</v>
      </c>
    </row>
    <row r="18" spans="1:7" x14ac:dyDescent="0.25">
      <c r="B18" s="16">
        <v>1</v>
      </c>
      <c r="C18" s="16">
        <f>1+(B18*$C$4)</f>
        <v>1.41</v>
      </c>
    </row>
    <row r="21" spans="1:7" ht="21" x14ac:dyDescent="0.35">
      <c r="B21" s="9" t="s">
        <v>55</v>
      </c>
    </row>
    <row r="22" spans="1:7" x14ac:dyDescent="0.25">
      <c r="B22" t="s">
        <v>26</v>
      </c>
      <c r="C22" s="4"/>
    </row>
    <row r="23" spans="1:7" x14ac:dyDescent="0.25">
      <c r="B23" s="1" t="s">
        <v>24</v>
      </c>
      <c r="C23" s="4">
        <v>1</v>
      </c>
      <c r="D23" t="s">
        <v>14</v>
      </c>
      <c r="G23">
        <f>LOG10(C23)</f>
        <v>0</v>
      </c>
    </row>
    <row r="24" spans="1:7" x14ac:dyDescent="0.25">
      <c r="B24" s="1" t="s">
        <v>25</v>
      </c>
      <c r="C24" s="4">
        <v>0.01</v>
      </c>
      <c r="D24" t="s">
        <v>14</v>
      </c>
      <c r="G24">
        <f>LOG10(C24)</f>
        <v>-2</v>
      </c>
    </row>
    <row r="25" spans="1:7" x14ac:dyDescent="0.25">
      <c r="B25" s="1" t="s">
        <v>16</v>
      </c>
      <c r="C25" s="18">
        <v>10</v>
      </c>
    </row>
    <row r="27" spans="1:7" x14ac:dyDescent="0.25">
      <c r="B27" s="5" t="s">
        <v>2</v>
      </c>
      <c r="C27" s="5" t="s">
        <v>4</v>
      </c>
    </row>
    <row r="28" spans="1:7" x14ac:dyDescent="0.25">
      <c r="B28" s="16">
        <v>0.99990000000000001</v>
      </c>
      <c r="C28" s="16">
        <f>POWER($C$25,((($G$23-$G$24)*(1-B28))+$G$24))</f>
        <v>1.0004606230728399E-2</v>
      </c>
      <c r="D28" s="6"/>
    </row>
    <row r="29" spans="1:7" ht="15" customHeight="1" x14ac:dyDescent="0.25">
      <c r="B29" s="16">
        <v>0.9</v>
      </c>
      <c r="C29" s="16">
        <f t="shared" ref="C29:C38" si="1">POWER($C$25,((($G$23-$G$24)*(1-B29))+$G$24))</f>
        <v>1.5848931924611124E-2</v>
      </c>
      <c r="D29" s="6"/>
    </row>
    <row r="30" spans="1:7" x14ac:dyDescent="0.25">
      <c r="B30" s="16">
        <v>0.8</v>
      </c>
      <c r="C30" s="16">
        <f t="shared" si="1"/>
        <v>2.511886431509578E-2</v>
      </c>
      <c r="D30" s="6"/>
    </row>
    <row r="31" spans="1:7" x14ac:dyDescent="0.25">
      <c r="A31" s="12" t="s">
        <v>51</v>
      </c>
      <c r="B31" s="27">
        <v>0.7</v>
      </c>
      <c r="C31" s="27">
        <f t="shared" si="1"/>
        <v>3.9810717055349727E-2</v>
      </c>
      <c r="D31" s="6"/>
    </row>
    <row r="32" spans="1:7" x14ac:dyDescent="0.25">
      <c r="B32" s="16">
        <v>0.6</v>
      </c>
      <c r="C32" s="16">
        <f t="shared" si="1"/>
        <v>6.3095734448019317E-2</v>
      </c>
      <c r="D32" s="6"/>
    </row>
    <row r="33" spans="1:4" x14ac:dyDescent="0.25">
      <c r="B33" s="16">
        <v>0.5</v>
      </c>
      <c r="C33" s="16">
        <f t="shared" si="1"/>
        <v>0.1</v>
      </c>
      <c r="D33" s="6"/>
    </row>
    <row r="34" spans="1:4" x14ac:dyDescent="0.25">
      <c r="B34" s="16">
        <v>0.4</v>
      </c>
      <c r="C34" s="16">
        <f t="shared" si="1"/>
        <v>0.15848931924611132</v>
      </c>
      <c r="D34" s="6"/>
    </row>
    <row r="35" spans="1:4" x14ac:dyDescent="0.25">
      <c r="B35" s="16">
        <v>0.3</v>
      </c>
      <c r="C35" s="16">
        <f t="shared" si="1"/>
        <v>0.25118864315095796</v>
      </c>
      <c r="D35" s="6"/>
    </row>
    <row r="36" spans="1:4" x14ac:dyDescent="0.25">
      <c r="A36" s="7" t="s">
        <v>52</v>
      </c>
      <c r="B36" s="29">
        <v>0.19999999999999901</v>
      </c>
      <c r="C36" s="29">
        <f t="shared" si="1"/>
        <v>0.39810717055349892</v>
      </c>
      <c r="D36" s="6"/>
    </row>
    <row r="37" spans="1:4" x14ac:dyDescent="0.25">
      <c r="B37" s="16">
        <v>9.9999999999999103E-2</v>
      </c>
      <c r="C37" s="16">
        <f t="shared" si="1"/>
        <v>0.6309573444801958</v>
      </c>
      <c r="D37" s="6"/>
    </row>
    <row r="38" spans="1:4" x14ac:dyDescent="0.25">
      <c r="B38" s="16">
        <v>1E-3</v>
      </c>
      <c r="C38" s="16">
        <f t="shared" si="1"/>
        <v>0.99540541735152688</v>
      </c>
      <c r="D38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Conscious Respiration</vt:lpstr>
      <vt:lpstr>Driver Pressure Curve</vt:lpstr>
      <vt:lpstr>Bronchconstriction</vt:lpstr>
      <vt:lpstr>Airway Obstruction</vt:lpstr>
      <vt:lpstr>Airway Resistance</vt:lpstr>
      <vt:lpstr>IE Ratio</vt:lpstr>
      <vt:lpstr>Gas Diffusion Surface Area</vt:lpstr>
      <vt:lpstr>Pulmonary Capillary Resistance</vt:lpstr>
      <vt:lpstr>Alveoli Compliance</vt:lpstr>
      <vt:lpstr>Lung Averaging</vt:lpstr>
      <vt:lpstr>OLD</vt:lpstr>
      <vt:lpstr>Sheet1</vt:lpstr>
      <vt:lpstr>PneumoResistance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2017-08-23T16:15:55Z</dcterms:modified>
</cp:coreProperties>
</file>