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24226"/>
  <mc:AlternateContent xmlns:mc="http://schemas.openxmlformats.org/markup-compatibility/2006">
    <mc:Choice Requires="x15">
      <x15ac:absPath xmlns:x15ac="http://schemas.microsoft.com/office/spreadsheetml/2010/11/ac" url="C:\Projects\PulsePhysiologyEngine\data\human\adult\validation\Scenarios\Showcases\"/>
    </mc:Choice>
  </mc:AlternateContent>
  <xr:revisionPtr revIDLastSave="0" documentId="13_ncr:1_{B7E33433-48AE-411A-BA86-2E24AAEB85D2}" xr6:coauthVersionLast="46" xr6:coauthVersionMax="46" xr10:uidLastSave="{00000000-0000-0000-0000-000000000000}"/>
  <bookViews>
    <workbookView xWindow="2535" yWindow="345" windowWidth="24825" windowHeight="11385" activeTab="2" xr2:uid="{00000000-000D-0000-FFFF-FFFF00000000}"/>
  </bookViews>
  <sheets>
    <sheet name="Combat Multitrauma Overview" sheetId="5" r:id="rId1"/>
    <sheet name="Combat Multitrauma Breakdown" sheetId="6" r:id="rId2"/>
    <sheet name="Combat Multitrauma" sheetId="7" r:id="rId3"/>
  </sheets>
  <definedNames>
    <definedName name="_xlnm.Print_Area" localSheetId="1">'Combat Multitrauma Breakdown'!$A$1:$AE$10</definedName>
    <definedName name="_xlnm.Print_Area" localSheetId="0">'Combat Multitrauma Overview'!$A$1:$D$45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7" i="6" l="1"/>
  <c r="T8" i="6" s="1"/>
  <c r="J6" i="6"/>
  <c r="J7" i="6" s="1"/>
  <c r="B3" i="6"/>
  <c r="B4" i="6" s="1"/>
  <c r="B5" i="6" s="1"/>
  <c r="B6" i="6" s="1"/>
  <c r="B7" i="6" s="1"/>
  <c r="B8" i="6" s="1"/>
  <c r="B9" i="6" s="1"/>
</calcChain>
</file>

<file path=xl/sharedStrings.xml><?xml version="1.0" encoding="utf-8"?>
<sst xmlns="http://schemas.openxmlformats.org/spreadsheetml/2006/main" count="439" uniqueCount="265">
  <si>
    <t>Scenario Overview</t>
  </si>
  <si>
    <t>Base Physiology</t>
  </si>
  <si>
    <t>Insults and injuries</t>
  </si>
  <si>
    <t>Assessments</t>
  </si>
  <si>
    <t>Interventions</t>
  </si>
  <si>
    <t>A 22 year old physically fit male soldier. No known complicating factors.</t>
  </si>
  <si>
    <t>Trauma which causes massive hemorrhage and tension pneumothorax.</t>
  </si>
  <si>
    <t>Heart Rate
Bleeding Rate
Blood Pressure
Distal Pulse
Respiration Rate
Oxygen Saturation</t>
  </si>
  <si>
    <t>Tourniquet
Needle Decompression
Narcotics
Fluid Resuscitation
Transfusion</t>
  </si>
  <si>
    <t>Scenario Narrative</t>
  </si>
  <si>
    <t>Segment 0</t>
  </si>
  <si>
    <t>Engine initialization period.</t>
  </si>
  <si>
    <t>Segment 1</t>
  </si>
  <si>
    <t>A team of soldiers is conducting a presence patrol through a small village in a troubled country. As they pass a mud wall, an improvised explosive device detonates injuring one of the soldiers. The squad medic was with the other team in another part of the village, and she reaches the casualty one minute after the onset of injury.</t>
  </si>
  <si>
    <t>Segment 2</t>
  </si>
  <si>
    <t>The medic goes to work immediately, attempting to stop the hemorrhage with direct pressure while she assesses the casualty for other injuries. After one minute of assessment, the medic suspects a tension pneumothorax. She instructs a combat life saver to continue direct pressure on the hemorrhage while she prepares to treat the tension pneumothorax.</t>
  </si>
  <si>
    <t>Segment 3</t>
  </si>
  <si>
    <t>The medic treats the tension pneumothorax by performing a needle decompression. The three inch needle is inserted immediately, and the medic spends the next four minutes finishing and assessing the effectiveness of the procedure.</t>
  </si>
  <si>
    <t>Segment 4</t>
  </si>
  <si>
    <t>The medic notices that the combat life saver is unable to effectively control the bleeding with direct pressure. She applies a tourniquet stop the hemorrhage. The medic spends 30 seconds inspecting the tourniquet application and preparing an intravenous infusion.</t>
  </si>
  <si>
    <t>Segment 5</t>
  </si>
  <si>
    <t>The medic initiates a bolus intravenous infusion of isotonic saline.</t>
  </si>
  <si>
    <t>Segment 6</t>
  </si>
  <si>
    <t>The medic also administers five milligrams of morphine intravenously to control the casualty’s pain. She advises the ranking military person on the scene to call a CASEVAC and continues supportive care.</t>
  </si>
  <si>
    <t>References</t>
  </si>
  <si>
    <t>Publications:</t>
  </si>
  <si>
    <t>SMEs:</t>
  </si>
  <si>
    <t>Key</t>
  </si>
  <si>
    <t>Good Agreement with data/trends</t>
  </si>
  <si>
    <t>Agreement with most trends, some deviations from validation data/trends</t>
  </si>
  <si>
    <t>Some major disagreements with validation data/trends</t>
  </si>
  <si>
    <t>Segment Number</t>
  </si>
  <si>
    <t>Start Time (s)</t>
  </si>
  <si>
    <t>Segment Duration (s)</t>
  </si>
  <si>
    <t>Event
(to begin segment)</t>
  </si>
  <si>
    <r>
      <t>Notes
(</t>
    </r>
    <r>
      <rPr>
        <b/>
        <sz val="12"/>
        <color rgb="FFC00000"/>
        <rFont val="Calibri"/>
        <family val="2"/>
        <scheme val="minor"/>
      </rPr>
      <t>End Segment</t>
    </r>
    <r>
      <rPr>
        <b/>
        <sz val="11"/>
        <color theme="1"/>
        <rFont val="Calibri"/>
        <family val="2"/>
        <scheme val="minor"/>
      </rPr>
      <t xml:space="preserve"> Expected Physiology to right)</t>
    </r>
  </si>
  <si>
    <t>HeartRate
(BPM)</t>
  </si>
  <si>
    <t>HeartStrokeVolume
(mL/Beat)</t>
  </si>
  <si>
    <t>BloodVolume
(mL)</t>
  </si>
  <si>
    <t>MeanArterialPressure
(mmHg)</t>
  </si>
  <si>
    <t>SystolicArterialPressure
(mmHg)</t>
  </si>
  <si>
    <t>DiastolicArterialPressure
(mmHg)</t>
  </si>
  <si>
    <t>CardiacOutput
(mL/min)</t>
  </si>
  <si>
    <t>HemoglobinContent
(g)</t>
  </si>
  <si>
    <t>MeanCentralVenousPressure
(mmHg)</t>
  </si>
  <si>
    <t>RespirationRate
(Breaths/min)</t>
  </si>
  <si>
    <t>OxygenSaturation
(fraction)</t>
  </si>
  <si>
    <t>TidalVolume
(mL)</t>
  </si>
  <si>
    <t>TotalLungVolume
(mL)</t>
  </si>
  <si>
    <r>
      <t xml:space="preserve">A pressure dressing or manual pressure is applied to attempt to control the bleeding. </t>
    </r>
    <r>
      <rPr>
        <b/>
        <sz val="11"/>
        <color theme="1"/>
        <rFont val="Calibri"/>
        <family val="2"/>
        <scheme val="minor"/>
      </rPr>
      <t>750 mL of blood loss</t>
    </r>
    <r>
      <rPr>
        <sz val="11"/>
        <color theme="1"/>
        <rFont val="Calibri"/>
        <family val="2"/>
        <scheme val="minor"/>
      </rPr>
      <t xml:space="preserve"> at the end of this segment (</t>
    </r>
    <r>
      <rPr>
        <b/>
        <sz val="11"/>
        <color theme="1"/>
        <rFont val="Calibri"/>
        <family val="2"/>
        <scheme val="minor"/>
      </rPr>
      <t>Transitioning from Class I to Class II hemorrhage</t>
    </r>
    <r>
      <rPr>
        <sz val="11"/>
        <color theme="1"/>
        <rFont val="Calibri"/>
        <family val="2"/>
        <scheme val="minor"/>
      </rPr>
      <t>).
Tension pneumothorax has progressed untreated for 3 minutes.</t>
    </r>
  </si>
  <si>
    <t>A needle decompression procedure is applied on the affected side.</t>
  </si>
  <si>
    <t>12</t>
  </si>
  <si>
    <t>No change</t>
  </si>
  <si>
    <t>No Change</t>
  </si>
  <si>
    <t>Saline is administered over 5 minutes at a rate of 100 mL/min.</t>
  </si>
  <si>
    <t>A bolus of 5 mg of morphine is administered intravenously. The rest of the time in this segment is to allow the saline to finish and to observe.</t>
  </si>
  <si>
    <t>End Scenario</t>
  </si>
  <si>
    <t>S1</t>
  </si>
  <si>
    <t>Rodney Metoyer - Former Army Combat Medic</t>
  </si>
  <si>
    <t>S2</t>
  </si>
  <si>
    <t>Bryan Bergeron, M.D. -President, Archetype Technologies, Inc.</t>
  </si>
  <si>
    <t>BRANDFONBRENER, MARTIN, MILTON LANDOWNE, and NATHAN W. SHOCK. "Changes in cardiac output with age." Circulation 12.4 (1955): 557-566.</t>
  </si>
  <si>
    <t>Feldschuh, Joseph, and Yale Enson. "Prediction of the normal blood volume. Relation of blood volume to body habitus." Circulation 56.4 (1977): 605-612.</t>
  </si>
  <si>
    <t>Bond, Casey, et al., eds. 68W Advanced Field Craft: Combat Medic Skills. Jones &amp; Bartlett Publishers, 2009. P42.</t>
  </si>
  <si>
    <t>Hall, John Edward, and Arthur C. Guyton. Textbook of medical physiology. Saunders, 2011. P469.</t>
  </si>
  <si>
    <t>Waisman, Dan, et al. "Transient decrease in PaCO2 and asymmetric chest wall dynamics in early progressing pneumothorax." Intensive care medicine 39.1 (2013): 137-145.</t>
  </si>
  <si>
    <t>CHRISP, DELILA R. "Action Stat: Tension pneumothorax." Nursing2013 30.5 (2000): 33.</t>
  </si>
  <si>
    <t>Gutierrez, Guillermo, H. David Reines, and Marian E. Wulf-Gutierrez. "Clinical review: hemorrhagic shock." CRITICAL CARE-LONDON- 8 (2004): 373-381.</t>
  </si>
  <si>
    <t>Bond, Casey, et al., eds. 68W Advanced Field Craft: Combat Medic Skills. Jones &amp; Bartlett Publishers, 2009. P86.</t>
  </si>
  <si>
    <t>Leigh-Smith, S., and T. Harris. "Tension pneumothorax—time for a re-think?." Emergency medicine journal: EMJ 22.1 (2005): 8.</t>
  </si>
  <si>
    <t>Khorasani, Zadeh, et al. "Assessment of Moderate to Severe Abdominal Blood Loss Using Peripheral to Central Blood Oxygen Saturation." Advances in medical sciences 53.1 (2008): 87-93.</t>
  </si>
  <si>
    <t>Price, James W. "Novel Electrocardiographic changes associated with iatrogenic pneumothorax." American Journal of Critical Care 15.4 (2006): 415-419.</t>
  </si>
  <si>
    <t>Rim, Taegeun, Joo Suck Bae, and Yong Soo Yuk. "Life-threatening simultaneous bilateral spontaneous tension pneumothorax-a case report." The Korean journal of thoracic and cardiovascular surgery 44.3 (2011): 253-256.</t>
  </si>
  <si>
    <t>Satsumae, Tsuyoshi, et al. "Magnesium sulfate attenuates tourniquet pain in healthy volunteers." Journal of anesthesia 27.2 (2013): 231-235.</t>
  </si>
  <si>
    <t>Grmec, Stefek, Mirjam Golub, and Alina Jelatancev. "Relationship between mean arterial pressure and end-tidal partial pressure of carbon dioxide during hemorrhagic shock and volume resuscitation." Signa Vitae 4.1 (2009): 24-26.</t>
  </si>
  <si>
    <t>Mattox, KENNETH L., et al. "Prehospital hypertonic saline/dextran infusion for post-traumatic hypotension. The USA Multicenter Trial." Annals of surgery 213.5 (1991): 482.</t>
  </si>
  <si>
    <t>Morgan, G. E., and M. S. Mikail. "Clinical Anesthesiology." (2006). P200.</t>
  </si>
  <si>
    <t>Drummond, G. B., and B. Lafferty. "Oxygen saturation decreases acutely when opioids are given during anaesthesia." British journal of anaesthesia 104.5 (2010): 661-663.</t>
  </si>
  <si>
    <t>90 - 110 [S1]</t>
  </si>
  <si>
    <t>Increases [S2]</t>
  </si>
  <si>
    <t>Compensatory Mechanisms Keep it at Baseline Values  [S2]</t>
  </si>
  <si>
    <t>No Change [S2]</t>
  </si>
  <si>
    <t>Decreasing, but not to baseline [S1]
NC or Slight Decrease[S2]</t>
  </si>
  <si>
    <t>Back to Baseline [S2]</t>
  </si>
  <si>
    <t>Slight decrease because of partial correction of the hypovolemia. (S1)
Stress-Induced Moderate Tachycardia (S2)</t>
  </si>
  <si>
    <t>increase with the increase in blood volume [S1]
Toward Baseline as preload returns to normal [S2]</t>
  </si>
  <si>
    <t>Increase [S2]</t>
  </si>
  <si>
    <t>Move toward Baseline [S2]</t>
  </si>
  <si>
    <t>Toward Baseline [S2]</t>
  </si>
  <si>
    <t>Mild Decrease [S2]</t>
  </si>
  <si>
    <t>Moderate Decrease [S2]</t>
  </si>
  <si>
    <t>16</t>
  </si>
  <si>
    <t>Note: Blood Volume is a direct calculation</t>
  </si>
  <si>
    <t>Note: Direct calculation based on blood loss and assumed homogeneity</t>
  </si>
  <si>
    <t>TotalLungVolume
(mL)
[Measured as peak over 10 seconds]</t>
  </si>
  <si>
    <t>Decrease [S1]</t>
  </si>
  <si>
    <t>Moderate Decrease Acutely [S2]
Decrease, but not completely collapse [S1]</t>
  </si>
  <si>
    <t>Stress-Induced slight elevation [S2]
Increase with the Needle Decompression [S1]</t>
  </si>
  <si>
    <t>0.97</t>
  </si>
  <si>
    <t>0.96</t>
  </si>
  <si>
    <t>2000</t>
  </si>
  <si>
    <r>
      <rPr>
        <b/>
        <sz val="11"/>
        <color theme="1"/>
        <rFont val="Calibri"/>
        <family val="2"/>
        <scheme val="minor"/>
      </rPr>
      <t>Initialization</t>
    </r>
    <r>
      <rPr>
        <sz val="11"/>
        <color theme="1"/>
        <rFont val="Calibri"/>
        <family val="2"/>
        <scheme val="minor"/>
      </rPr>
      <t xml:space="preserve">
(Advance time 1 minute)</t>
    </r>
  </si>
  <si>
    <r>
      <rPr>
        <b/>
        <sz val="11"/>
        <color theme="1"/>
        <rFont val="Calibri"/>
        <family val="2"/>
        <scheme val="minor"/>
      </rPr>
      <t>Begin Tension Pneumothorax</t>
    </r>
    <r>
      <rPr>
        <sz val="11"/>
        <color theme="1"/>
        <rFont val="Calibri"/>
        <family val="2"/>
        <scheme val="minor"/>
      </rPr>
      <t xml:space="preserve">
(Left side, closed, severity 0.75)
</t>
    </r>
    <r>
      <rPr>
        <b/>
        <sz val="11"/>
        <color theme="1"/>
        <rFont val="Calibri"/>
        <family val="2"/>
        <scheme val="minor"/>
      </rPr>
      <t>Begin Massive Hemorrhage</t>
    </r>
    <r>
      <rPr>
        <sz val="11"/>
        <color theme="1"/>
        <rFont val="Calibri"/>
        <family val="2"/>
        <scheme val="minor"/>
      </rPr>
      <t xml:space="preserve">
(Right leg, rate 350 mL/min)</t>
    </r>
  </si>
  <si>
    <r>
      <t xml:space="preserve">Non-tourniquet bleeding control
</t>
    </r>
    <r>
      <rPr>
        <sz val="11"/>
        <color theme="1"/>
        <rFont val="Calibri"/>
        <family val="2"/>
        <scheme val="minor"/>
      </rPr>
      <t xml:space="preserve">(Manual pressure reduces hemorrhage to 50 mL/min)
</t>
    </r>
  </si>
  <si>
    <t>Needle Decompression</t>
  </si>
  <si>
    <r>
      <t xml:space="preserve">Tourniquet Application
</t>
    </r>
    <r>
      <rPr>
        <sz val="11"/>
        <color theme="1"/>
        <rFont val="Calibri"/>
        <family val="2"/>
        <scheme val="minor"/>
      </rPr>
      <t>(Hemorrhage completely controlled, rate 0 mL/min)</t>
    </r>
  </si>
  <si>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</si>
  <si>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</si>
  <si>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An initial period to facilitate observation of changes</t>
  </si>
  <si>
    <r>
      <t xml:space="preserve">Massive hemorrhage from the right leg.
350 mL/min based on common femoral artery volumetric flow rate. See @cite holland1998lower. </t>
    </r>
    <r>
      <rPr>
        <b/>
        <sz val="11"/>
        <color theme="1"/>
        <rFont val="Calibri"/>
        <family val="2"/>
        <scheme val="minor"/>
      </rPr>
      <t xml:space="preserve">700 mL of blood loss </t>
    </r>
    <r>
      <rPr>
        <sz val="11"/>
        <color theme="1"/>
        <rFont val="Calibri"/>
        <family val="2"/>
        <scheme val="minor"/>
      </rPr>
      <t>at the end of this segment (</t>
    </r>
    <r>
      <rPr>
        <b/>
        <sz val="11"/>
        <color theme="1"/>
        <rFont val="Calibri"/>
        <family val="2"/>
        <scheme val="minor"/>
      </rPr>
      <t>Class I hemorrhage)</t>
    </r>
    <r>
      <rPr>
        <sz val="11"/>
        <color theme="1"/>
        <rFont val="Calibri"/>
        <family val="2"/>
        <scheme val="minor"/>
      </rPr>
      <t>.
Tension pneumothorax has progressed untreated for 2 minutes.</t>
    </r>
  </si>
  <si>
    <t>60 - 100 [S1]</t>
  </si>
  <si>
    <t>77</t>
  </si>
  <si>
    <t>86</t>
  </si>
  <si>
    <t>102</t>
  </si>
  <si>
    <t>5280</t>
  </si>
  <si>
    <t>95</t>
  </si>
  <si>
    <t>114</t>
  </si>
  <si>
    <t>73</t>
  </si>
  <si>
    <t>NC or Slight Increase [S2]</t>
  </si>
  <si>
    <t>4.3</t>
  </si>
  <si>
    <t>Stress-Induced slight elevation [S2]</t>
  </si>
  <si>
    <t>~70% of Baseline [S2]</t>
  </si>
  <si>
    <t>12 - 20 [1]</t>
  </si>
  <si>
    <t>55.3 to93.1 [3]</t>
  </si>
  <si>
    <t>NC [S1]
Decrease [5]</t>
  </si>
  <si>
    <t xml:space="preserve">3.4 [6]
</t>
  </si>
  <si>
    <t>Increase [6]</t>
  </si>
  <si>
    <t xml:space="preserve">Increase [8]
</t>
  </si>
  <si>
    <t>5600 (at rest) [10]
Elevated due to increased HR [S1]</t>
  </si>
  <si>
    <t>500 [11]</t>
  </si>
  <si>
    <t>2800 [11]</t>
  </si>
  <si>
    <t>70 - 105 [13]</t>
  </si>
  <si>
    <t>100 - 140 [13]</t>
  </si>
  <si>
    <t>60 - 90 [13]</t>
  </si>
  <si>
    <t>0.95 - 0.99 [14]</t>
  </si>
  <si>
    <t>13.2 - 17.3 g/dL Blood [15]</t>
  </si>
  <si>
    <t>~25% Increase [9]
Tachycardia [16]</t>
  </si>
  <si>
    <t>NC or decrease [16]
Compensatory Mechanisms Keep it at Baseline Values [S2]</t>
  </si>
  <si>
    <t>Decrease [4] [2] [16] [12]</t>
  </si>
  <si>
    <t>Increase [1] [17]
Back toward baseline [S1]</t>
  </si>
  <si>
    <t>Decrease [S1]
Decrease [18]</t>
  </si>
  <si>
    <t>Mild Decrease [18]</t>
  </si>
  <si>
    <t>15-20% Decrease [18]</t>
  </si>
  <si>
    <t xml:space="preserve">117.9 [12]
 Possibly no significant change [19]
</t>
  </si>
  <si>
    <t xml:space="preserve">Increase &gt; 0.95 [20]
</t>
  </si>
  <si>
    <t>No Change or Increase [21]</t>
  </si>
  <si>
    <t>40 [4]
14-20 [9]
Tachypnea [22] [2] [16]</t>
  </si>
  <si>
    <t xml:space="preserve">~25% Decrease [22]
</t>
  </si>
  <si>
    <t>Decrease [4] [12]
Plateaus [22]</t>
  </si>
  <si>
    <t>Echt, Martin, et al. "Effective compliance of the total vascular bed and the intrathoracic compartment derived from changes in central venous pressure induced by volume changes in man." Circulation research 34.1 (1974): 61-68.</t>
  </si>
  <si>
    <t>Hall, John Edward, and Arthur C. Guyton. Textbook of medical physiology. Saunders, 2011. P229.</t>
  </si>
  <si>
    <t>Van Leeuwen, Anne M., and Mickey Lynn Bladh. Comprehensive Handbook of Laboratory &amp; Diagnostic Tests with Nursing Implications. FA Davis, 2015. P93</t>
  </si>
  <si>
    <t>Van Leeuwen, Anne M., and Mickey Lynn Bladh. Comprehensive Handbook of Laboratory &amp; Diagnostic Tests with Nursing Implications. FA Davis, 2015. P295</t>
  </si>
  <si>
    <t>Van Leeuwen, Anne M., and Mickey Lynn Bladh. Comprehensive Handbook of Laboratory &amp; Diagnostic Tests with Nursing Implications. FA Davis, 2015. P471</t>
  </si>
  <si>
    <t>~90% of Baseline [S2]</t>
  </si>
  <si>
    <t>65</t>
  </si>
  <si>
    <t>5250</t>
  </si>
  <si>
    <t>75</t>
  </si>
  <si>
    <t>70</t>
  </si>
  <si>
    <t>450</t>
  </si>
  <si>
    <t>Engine HeartRate
(BPM)</t>
  </si>
  <si>
    <t>Engine HeartStrokeVolume
(mL/Beat)</t>
  </si>
  <si>
    <t>Engine BloodVolume
(mL)</t>
  </si>
  <si>
    <t>Engine MeanArterialPressure
(mmHg)</t>
  </si>
  <si>
    <t>Engine SystolicArterialPressure
(mmHg)</t>
  </si>
  <si>
    <t>Engine DiastolicArterialPressure
(mmHg)</t>
  </si>
  <si>
    <t>Engine CardiacOutput
(mL/min)</t>
  </si>
  <si>
    <t>Engine HemoglobinContent
(g)</t>
  </si>
  <si>
    <t>Engine MeanCentralVenousPressure
(mmHg)</t>
  </si>
  <si>
    <t>Engine RespirationRate
(Breaths/min)</t>
  </si>
  <si>
    <t>Engine OxygenSaturation
(fraction)</t>
  </si>
  <si>
    <t>Engine TidalVolume
(mL)</t>
  </si>
  <si>
    <t>A tourniquet is applied to the hemorrhaging leg. *Note: this action only stops bleeding. There is not currently a tourniquet model in the Engine® engine. For the systemic effects of tourniquet application please see @cite deloughry2009arterial and @cite kam2001arterial. 950 mL of blood loss at the end of this segment (Class II hemorrhage). At this point Bleeding has stopped.</t>
  </si>
  <si>
    <t xml:space="preserve">The Soldier Multi-Trauma Showcase Scenario simulates the injuries that a Combat Medic or other caregiver may encounter on the battlefield. This scenario highlights the ability of the Pulse physiology engine to simulate multiple insults occurring simultaneously. We have incorporated a tension pneumothorax with a massive hemorrhage. The tension pneumothorax is itself a combinatory insult, affecting both the respiratory and cardiovascular systems. Combining the tension pneumothorax with the blood loss from the hemorrhage pushes and eventually exceeds the limits of the homeostatic control mechanisms. </t>
  </si>
  <si>
    <t>200</t>
  </si>
  <si>
    <t>40</t>
  </si>
  <si>
    <t>25</t>
  </si>
  <si>
    <t>55</t>
  </si>
  <si>
    <t>85</t>
  </si>
  <si>
    <t>92</t>
  </si>
  <si>
    <t>97</t>
  </si>
  <si>
    <t>105</t>
  </si>
  <si>
    <t>78</t>
  </si>
  <si>
    <t>5500</t>
  </si>
  <si>
    <t>16.5</t>
  </si>
  <si>
    <t>0.92</t>
  </si>
  <si>
    <t>0.87</t>
  </si>
  <si>
    <t>460</t>
  </si>
  <si>
    <t>250</t>
  </si>
  <si>
    <t>2600</t>
  </si>
  <si>
    <t>135</t>
  </si>
  <si>
    <t>125</t>
  </si>
  <si>
    <t>20</t>
  </si>
  <si>
    <t>82</t>
  </si>
  <si>
    <t>30</t>
  </si>
  <si>
    <t>5400</t>
  </si>
  <si>
    <t>5400 [7]</t>
  </si>
  <si>
    <t>5100</t>
  </si>
  <si>
    <t>4800</t>
  </si>
  <si>
    <t>45</t>
  </si>
  <si>
    <t>Mild Decrease [18] due ot drug, but IV fluids increases</t>
  </si>
  <si>
    <t>6400</t>
  </si>
  <si>
    <t>4700</t>
  </si>
  <si>
    <t>4200</t>
  </si>
  <si>
    <t>3500</t>
  </si>
  <si>
    <t>Mild Decrease [S2] under baseline</t>
  </si>
  <si>
    <t>825</t>
  </si>
  <si>
    <t>4.5</t>
  </si>
  <si>
    <t>5.6</t>
  </si>
  <si>
    <t>5.7</t>
  </si>
  <si>
    <t>23</t>
  </si>
  <si>
    <t>15.5</t>
  </si>
  <si>
    <t>375</t>
  </si>
  <si>
    <t>2450</t>
  </si>
  <si>
    <t>1900</t>
  </si>
  <si>
    <t>|</t>
  </si>
  <si>
    <t>Segment</t>
  </si>
  <si>
    <t>Notes</t>
  </si>
  <si>
    <t>Action Occurrence Time  (s)</t>
  </si>
  <si>
    <t>Sample Scenario Time  (s)</t>
  </si>
  <si>
    <t>Heart Rate  (beats/min)</t>
  </si>
  <si>
    <t>---</t>
  </si>
  <si>
    <t xml:space="preserve">A "tourniquet" is applied to the hemorrhaging leg. </t>
  </si>
  <si>
    <t>A bolus of 5 mg of morphine is administered intravenously. Saline administration continues</t>
  </si>
  <si>
    <t>Mean Arterial Pressure  (mmHg)</t>
  </si>
  <si>
    <t>Cardiac Output  (mL/min)</t>
  </si>
  <si>
    <t>Mean Central Venous Pressure (mmHg)</t>
  </si>
  <si>
    <t>15-20% Decrease @cite Morgan2006Clinical</t>
  </si>
  <si>
    <t>Decrease @cite guyton2006medical</t>
  </si>
  <si>
    <t>Increase @cite echt1974effective</t>
  </si>
  <si>
    <t>90 - 110 @cite metoyer2016SME</t>
  </si>
  <si>
    <t>Decrease @cite Morgan2006Clinical</t>
  </si>
  <si>
    <t>Move toward Baseline @cite bergeronSME</t>
  </si>
  <si>
    <t>Mild Decrease @cite bergeronSME</t>
  </si>
  <si>
    <t>Back to Baseline @cite bergeronSME</t>
  </si>
  <si>
    <t>Moderate Decrease @cite bergeronSME</t>
  </si>
  <si>
    <t>Decreases @cite guyton2006medical</t>
  </si>
  <si>
    <t>NC @cite guyton2006medical</t>
  </si>
  <si>
    <t xml:space="preserve">Increase @cite guyton2006medical  </t>
  </si>
  <si>
    <t>Decrease @cite chrisp2000action @cite army200968w @cite leigh2005tension @cite khorasani2008assessment</t>
  </si>
  <si>
    <t>|&lt;span class="success"&gt;</t>
  </si>
  <si>
    <t>|&lt;span class="warning"&gt;</t>
  </si>
  <si>
    <t>&lt;/span&gt;|</t>
  </si>
  <si>
    <t>Respiration Rate (Breaths/min)</t>
  </si>
  <si>
    <t>Oxygen Saturation (fraction)</t>
  </si>
  <si>
    <t>Tidal Volume (mL)</t>
  </si>
  <si>
    <r>
      <rPr>
        <b/>
        <sz val="11"/>
        <color theme="1"/>
        <rFont val="Calibri"/>
        <family val="2"/>
        <scheme val="minor"/>
      </rPr>
      <t xml:space="preserve">Begin Tension Pneumothorax </t>
    </r>
    <r>
      <rPr>
        <sz val="11"/>
        <color theme="1"/>
        <rFont val="Calibri"/>
        <family val="2"/>
        <scheme val="minor"/>
      </rPr>
      <t xml:space="preserve">(Left side, closed, severity 0.75) </t>
    </r>
    <r>
      <rPr>
        <b/>
        <sz val="11"/>
        <color theme="1"/>
        <rFont val="Calibri"/>
        <family val="2"/>
        <scheme val="minor"/>
      </rPr>
      <t xml:space="preserve">Begin Massive Hemorrhage </t>
    </r>
    <r>
      <rPr>
        <sz val="11"/>
        <color theme="1"/>
        <rFont val="Calibri"/>
        <family val="2"/>
        <scheme val="minor"/>
      </rPr>
      <t>(Right leg, rate 350 mL/min)</t>
    </r>
  </si>
  <si>
    <r>
      <t xml:space="preserve">Tourniquet </t>
    </r>
    <r>
      <rPr>
        <sz val="11"/>
        <color theme="1"/>
        <rFont val="Calibri"/>
        <family val="2"/>
        <scheme val="minor"/>
      </rPr>
      <t>(Hemorrhage completely controlled, rate 0 mL/min)</t>
    </r>
  </si>
  <si>
    <t>Injuries are untreated.</t>
  </si>
  <si>
    <t>A pressure dressing  is applied.</t>
  </si>
  <si>
    <r>
      <t xml:space="preserve">Intravenous Fluid Resuscitation </t>
    </r>
    <r>
      <rPr>
        <sz val="11"/>
        <color theme="1"/>
        <rFont val="Calibri"/>
        <family val="2"/>
        <scheme val="minor"/>
      </rPr>
      <t>(Saline, 500 mL at rate of 100 mL/min)</t>
    </r>
  </si>
  <si>
    <r>
      <t xml:space="preserve">Narcotics (Morphine) Administration </t>
    </r>
    <r>
      <rPr>
        <sz val="11"/>
        <color theme="1"/>
        <rFont val="Calibri"/>
        <family val="2"/>
        <scheme val="minor"/>
      </rPr>
      <t>(5 mL of morphine IV at concentration of 1 mg/mL)</t>
    </r>
  </si>
  <si>
    <t>~25% Increase; @cite gutierrez2004clinical Tachycardia @cite leigh2005tension</t>
  </si>
  <si>
    <t>Slight decrease because of partial correction of the hypovolemia; @cite metoyer2016SME Stress-Induced Moderate Tachycardia @cite bergeronSME</t>
  </si>
  <si>
    <t xml:space="preserve">Mild Decrease; @cite Morgan2006Clinical  Increase @cite guyton2006medical  </t>
  </si>
  <si>
    <t>Decrease; @cite chrisp2000action @cite khorasani2008assessment Plateaus @cite waisman2013transient</t>
  </si>
  <si>
    <t>Decrease @cite drummond2010oxygen</t>
  </si>
  <si>
    <t>NC or decrease @cite leigh2005tension</t>
  </si>
  <si>
    <t>40; @cite chrisp2000action 14-20; @cite gutierrez2004clinical Tachypnea @cite waisman2013transient @cite army200968w @cite leigh2005tension</t>
  </si>
  <si>
    <t>~25% Decrease @cite waisman2013transient</t>
  </si>
  <si>
    <r>
      <t xml:space="preserve">Non-tourniquet bleeding control </t>
    </r>
    <r>
      <rPr>
        <sz val="11"/>
        <color theme="1"/>
        <rFont val="Calibri"/>
        <family val="2"/>
        <scheme val="minor"/>
      </rPr>
      <t>(Manual pressure reduces hemorrhage to 50 mL/min)</t>
    </r>
  </si>
  <si>
    <t>NC or Slight Decrease @cite bergeronSME</t>
  </si>
  <si>
    <t>Increase &gt; 0.95 @cite rim2011life</t>
  </si>
  <si>
    <t>117.9; @cite khorasani2008assessment Possibly no significant change @cite price2006novel</t>
  </si>
  <si>
    <t>Increase @cite grmec2009relationship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</si>
</sst>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sz val="14"/>
      <color theme="1"/>
      <name val="Calibri"/>
      <family val="2"/>
      <scheme val="minor"/>
    </font>
    <font>
      <sz val="10"/>
      <color rgb="FF222222"/>
      <name val="Arial"/>
      <family val="2"/>
    </font>
    <font>
      <b/>
      <sz val="12"/>
      <color rgb="FFC00000"/>
      <name val="Calibri"/>
      <family val="2"/>
      <scheme val="minor"/>
    </font>
    <font>
      <b/>
      <sz val="11"/>
      <color rgb="FF7030A0"/>
      <name val="Calibri"/>
      <family val="2"/>
      <scheme val="minor"/>
    </font>
    <font>
      <sz val="11"/>
      <color theme="1"/>
      <name val="Calibri"/>
      <family val="2"/>
    </font>
    <font>
      <sz val="11"/>
      <color rgb="FF7030A0"/>
      <name val="Calibri"/>
      <family val="2"/>
      <scheme val="minor"/>
    </font>
    <font>
      <sz val="11"/>
      <name val="Calibri"/>
      <family val="2"/>
      <scheme val="minor"/>
    </font>
    <font>
      <i/>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
      <patternFill patternType="solid">
        <fgColor theme="1"/>
        <bgColor indexed="64"/>
      </patternFill>
    </fill>
  </fills>
  <borders count="14">
    <border>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94">
    <xf numFmtId="0" fontId="0" fillId="0" borderId="0" xfId="0"/>
    <xf numFmtId="0" fontId="0" fillId="0" borderId="0" xfId="0" applyNumberFormat="1" applyFont="1" applyAlignment="1">
      <alignment horizontal="center" vertical="center" wrapText="1"/>
    </xf>
    <xf numFmtId="0" fontId="0" fillId="0" borderId="0" xfId="0" applyFont="1" applyAlignment="1">
      <alignment horizontal="center" vertical="center" wrapText="1"/>
    </xf>
    <xf numFmtId="49" fontId="4" fillId="0" borderId="5" xfId="0" applyNumberFormat="1" applyFont="1" applyBorder="1" applyAlignment="1">
      <alignment wrapText="1"/>
    </xf>
    <xf numFmtId="49" fontId="4" fillId="0" borderId="0" xfId="0" applyNumberFormat="1" applyFont="1" applyBorder="1"/>
    <xf numFmtId="49" fontId="4" fillId="0" borderId="1" xfId="0" applyNumberFormat="1" applyFont="1" applyBorder="1"/>
    <xf numFmtId="49" fontId="0" fillId="0" borderId="6" xfId="0" applyNumberFormat="1" applyBorder="1" applyAlignment="1">
      <alignment vertical="center" wrapText="1"/>
    </xf>
    <xf numFmtId="49" fontId="0" fillId="0" borderId="7" xfId="0" applyNumberFormat="1"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49" fontId="0" fillId="0" borderId="5" xfId="0" applyNumberFormat="1" applyFont="1" applyBorder="1" applyAlignment="1">
      <alignment horizontal="center" vertical="center" wrapText="1"/>
    </xf>
    <xf numFmtId="49" fontId="0" fillId="0" borderId="5" xfId="0" applyNumberFormat="1" applyBorder="1" applyAlignment="1">
      <alignment horizontal="center" vertical="center" wrapText="1"/>
    </xf>
    <xf numFmtId="49" fontId="0" fillId="0" borderId="6" xfId="0" applyNumberFormat="1" applyFont="1" applyBorder="1" applyAlignment="1">
      <alignment horizontal="center" vertical="center" wrapText="1"/>
    </xf>
    <xf numFmtId="49" fontId="0" fillId="0" borderId="2" xfId="0" applyNumberFormat="1" applyBorder="1" applyAlignment="1">
      <alignment wrapText="1"/>
    </xf>
    <xf numFmtId="0" fontId="0" fillId="0" borderId="3" xfId="0" applyBorder="1"/>
    <xf numFmtId="0" fontId="0" fillId="0" borderId="4" xfId="0" applyBorder="1"/>
    <xf numFmtId="0" fontId="0" fillId="0" borderId="0" xfId="0" applyBorder="1"/>
    <xf numFmtId="0" fontId="0" fillId="0" borderId="1" xfId="0" applyBorder="1"/>
    <xf numFmtId="49" fontId="0" fillId="0" borderId="5" xfId="0" applyNumberFormat="1" applyBorder="1" applyAlignment="1">
      <alignment wrapText="1"/>
    </xf>
    <xf numFmtId="0" fontId="6" fillId="0" borderId="0" xfId="0" applyFont="1" applyBorder="1" applyAlignment="1"/>
    <xf numFmtId="0" fontId="0" fillId="0" borderId="0" xfId="0" applyFill="1" applyBorder="1"/>
    <xf numFmtId="49" fontId="0" fillId="0" borderId="6" xfId="0" applyNumberFormat="1" applyBorder="1" applyAlignment="1">
      <alignment wrapText="1"/>
    </xf>
    <xf numFmtId="0" fontId="0" fillId="0" borderId="7" xfId="0" applyBorder="1"/>
    <xf numFmtId="0" fontId="0" fillId="0" borderId="8" xfId="0" applyBorder="1"/>
    <xf numFmtId="0" fontId="4" fillId="0" borderId="2" xfId="0" applyFont="1" applyBorder="1" applyAlignment="1"/>
    <xf numFmtId="0" fontId="0" fillId="0" borderId="3" xfId="0" applyBorder="1" applyAlignment="1"/>
    <xf numFmtId="0" fontId="1" fillId="2" borderId="5" xfId="1" applyBorder="1"/>
    <xf numFmtId="0" fontId="3" fillId="4" borderId="5" xfId="3" applyBorder="1"/>
    <xf numFmtId="0" fontId="2" fillId="3" borderId="6" xfId="2" applyBorder="1"/>
    <xf numFmtId="49" fontId="0" fillId="0" borderId="0" xfId="0" applyNumberFormat="1" applyAlignment="1">
      <alignment wrapText="1"/>
    </xf>
    <xf numFmtId="0" fontId="4" fillId="0" borderId="9" xfId="0" applyFont="1" applyBorder="1" applyAlignment="1">
      <alignment horizontal="center" vertical="center" wrapText="1"/>
    </xf>
    <xf numFmtId="0" fontId="4" fillId="0" borderId="9" xfId="0" applyNumberFormat="1" applyFont="1" applyBorder="1" applyAlignment="1">
      <alignment horizontal="center" vertical="center" wrapText="1"/>
    </xf>
    <xf numFmtId="49" fontId="4" fillId="0" borderId="9" xfId="0" applyNumberFormat="1" applyFont="1" applyBorder="1" applyAlignment="1">
      <alignment horizontal="center" vertical="center" wrapText="1"/>
    </xf>
    <xf numFmtId="49" fontId="8" fillId="0" borderId="9" xfId="0" applyNumberFormat="1" applyFont="1" applyBorder="1" applyAlignment="1">
      <alignment horizontal="center" vertical="center" wrapText="1"/>
    </xf>
    <xf numFmtId="49" fontId="8" fillId="0" borderId="9" xfId="0" applyNumberFormat="1" applyFont="1" applyFill="1" applyBorder="1" applyAlignment="1">
      <alignment horizontal="center" vertical="center" wrapText="1"/>
    </xf>
    <xf numFmtId="0" fontId="4" fillId="0" borderId="0" xfId="0" applyFont="1" applyAlignment="1">
      <alignment horizontal="center" vertical="center"/>
    </xf>
    <xf numFmtId="0" fontId="0" fillId="0" borderId="9" xfId="0" applyFont="1" applyBorder="1" applyAlignment="1">
      <alignment horizontal="center" vertical="center"/>
    </xf>
    <xf numFmtId="0" fontId="0" fillId="0" borderId="9" xfId="0" applyNumberFormat="1" applyFont="1" applyBorder="1" applyAlignment="1">
      <alignment horizontal="center" vertical="center" wrapText="1"/>
    </xf>
    <xf numFmtId="0" fontId="0" fillId="0" borderId="9" xfId="0" applyFont="1" applyBorder="1" applyAlignment="1">
      <alignment horizontal="center" vertical="center" wrapText="1"/>
    </xf>
    <xf numFmtId="49" fontId="0" fillId="0" borderId="9" xfId="0" applyNumberFormat="1" applyFont="1" applyBorder="1" applyAlignment="1">
      <alignment horizontal="center" vertical="center" wrapText="1"/>
    </xf>
    <xf numFmtId="49" fontId="1" fillId="2" borderId="9" xfId="1" applyNumberFormat="1" applyBorder="1" applyAlignment="1">
      <alignment horizontal="center" vertical="center" wrapText="1"/>
    </xf>
    <xf numFmtId="49" fontId="3" fillId="4" borderId="9" xfId="3" applyNumberFormat="1" applyBorder="1" applyAlignment="1">
      <alignment horizontal="center" vertical="center" wrapText="1"/>
    </xf>
    <xf numFmtId="0" fontId="0" fillId="5" borderId="9" xfId="0" applyNumberFormat="1" applyFont="1" applyFill="1" applyBorder="1" applyAlignment="1">
      <alignment horizontal="center" vertical="center" wrapText="1"/>
    </xf>
    <xf numFmtId="49" fontId="2" fillId="3" borderId="9" xfId="2" applyNumberFormat="1" applyBorder="1" applyAlignment="1">
      <alignment horizontal="center" vertical="center" wrapText="1"/>
    </xf>
    <xf numFmtId="49" fontId="0" fillId="0" borderId="9" xfId="0" applyNumberFormat="1" applyFont="1" applyFill="1" applyBorder="1" applyAlignment="1">
      <alignment horizontal="center" vertical="center" wrapText="1"/>
    </xf>
    <xf numFmtId="0" fontId="0" fillId="0" borderId="0" xfId="0" applyFont="1" applyAlignment="1">
      <alignment horizontal="center" vertical="center"/>
    </xf>
    <xf numFmtId="49" fontId="9" fillId="0" borderId="9" xfId="0" applyNumberFormat="1" applyFont="1" applyBorder="1" applyAlignment="1">
      <alignment horizontal="center" vertical="center" wrapText="1"/>
    </xf>
    <xf numFmtId="1" fontId="0" fillId="0" borderId="9" xfId="0" applyNumberFormat="1" applyFont="1" applyFill="1" applyBorder="1" applyAlignment="1">
      <alignment horizontal="center" vertical="center" wrapText="1"/>
    </xf>
    <xf numFmtId="1" fontId="1" fillId="2" borderId="9" xfId="1" applyNumberFormat="1" applyBorder="1" applyAlignment="1">
      <alignment horizontal="center" vertical="center" wrapText="1"/>
    </xf>
    <xf numFmtId="0" fontId="1" fillId="2" borderId="9" xfId="1" applyNumberFormat="1" applyBorder="1" applyAlignment="1">
      <alignment horizontal="center" vertical="center" wrapText="1"/>
    </xf>
    <xf numFmtId="49" fontId="0" fillId="0" borderId="10" xfId="0" applyNumberFormat="1" applyFont="1" applyBorder="1" applyAlignment="1">
      <alignment horizontal="center" vertical="center" wrapText="1"/>
    </xf>
    <xf numFmtId="2" fontId="2" fillId="3" borderId="9" xfId="2" applyNumberFormat="1" applyBorder="1" applyAlignment="1">
      <alignment horizontal="center" vertical="center" wrapText="1"/>
    </xf>
    <xf numFmtId="49" fontId="0" fillId="0" borderId="11" xfId="0" applyNumberFormat="1" applyFont="1" applyBorder="1" applyAlignment="1">
      <alignment horizontal="center" vertical="center" wrapText="1"/>
    </xf>
    <xf numFmtId="0" fontId="0" fillId="6" borderId="9" xfId="0" applyFont="1" applyFill="1" applyBorder="1" applyAlignment="1">
      <alignment horizontal="center" vertical="center" wrapText="1"/>
    </xf>
    <xf numFmtId="49" fontId="0" fillId="6" borderId="9" xfId="0" applyNumberFormat="1" applyFont="1" applyFill="1" applyBorder="1" applyAlignment="1">
      <alignment horizontal="center" vertical="center" wrapText="1"/>
    </xf>
    <xf numFmtId="49" fontId="10" fillId="6" borderId="9" xfId="0" applyNumberFormat="1" applyFont="1" applyFill="1" applyBorder="1" applyAlignment="1">
      <alignment horizontal="center" vertical="center" wrapText="1"/>
    </xf>
    <xf numFmtId="0" fontId="0" fillId="6" borderId="9" xfId="0" applyNumberFormat="1" applyFont="1" applyFill="1" applyBorder="1" applyAlignment="1">
      <alignment horizontal="center" vertical="center" wrapText="1"/>
    </xf>
    <xf numFmtId="49" fontId="0" fillId="0" borderId="0" xfId="0" applyNumberFormat="1" applyFont="1" applyAlignment="1">
      <alignment horizontal="center" vertical="center" wrapText="1"/>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49" fontId="0" fillId="0" borderId="0" xfId="0" applyNumberFormat="1" applyFont="1" applyAlignment="1">
      <alignment horizontal="center" vertical="center"/>
    </xf>
    <xf numFmtId="49" fontId="10" fillId="0" borderId="0" xfId="0" applyNumberFormat="1" applyFont="1" applyFill="1" applyAlignment="1">
      <alignment horizontal="center" vertical="center"/>
    </xf>
    <xf numFmtId="0" fontId="0" fillId="0" borderId="0" xfId="0" applyNumberFormat="1" applyFont="1" applyAlignment="1">
      <alignment horizontal="center" vertical="center"/>
    </xf>
    <xf numFmtId="0" fontId="12" fillId="0" borderId="0" xfId="0" applyFont="1" applyAlignment="1">
      <alignment horizontal="center" vertical="center"/>
    </xf>
    <xf numFmtId="49" fontId="0" fillId="0" borderId="0" xfId="0" applyNumberFormat="1" applyFont="1" applyFill="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49" fontId="0" fillId="0" borderId="5" xfId="0" applyNumberFormat="1" applyBorder="1" applyAlignment="1">
      <alignment horizontal="center" wrapText="1"/>
    </xf>
    <xf numFmtId="49" fontId="11" fillId="0" borderId="9" xfId="0" applyNumberFormat="1" applyFont="1" applyBorder="1" applyAlignment="1">
      <alignment horizontal="center" vertical="center" wrapText="1"/>
    </xf>
    <xf numFmtId="0" fontId="0" fillId="0" borderId="5" xfId="0" applyBorder="1" applyAlignment="1">
      <alignment horizontal="center"/>
    </xf>
    <xf numFmtId="0" fontId="0" fillId="0" borderId="0" xfId="0" applyBorder="1" applyAlignment="1">
      <alignment horizontal="left" wrapText="1"/>
    </xf>
    <xf numFmtId="0" fontId="0" fillId="0" borderId="1" xfId="0" applyBorder="1" applyAlignment="1">
      <alignment horizontal="left" wrapText="1"/>
    </xf>
    <xf numFmtId="49" fontId="5" fillId="0" borderId="2" xfId="0" applyNumberFormat="1" applyFont="1" applyBorder="1" applyAlignment="1">
      <alignment horizontal="center"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0" fontId="0" fillId="0" borderId="5" xfId="0"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wrapText="1"/>
    </xf>
    <xf numFmtId="49" fontId="5" fillId="0" borderId="3" xfId="0" applyNumberFormat="1" applyFont="1" applyBorder="1" applyAlignment="1">
      <alignment horizontal="center" wrapText="1"/>
    </xf>
    <xf numFmtId="49" fontId="5" fillId="0" borderId="4" xfId="0" applyNumberFormat="1" applyFont="1" applyBorder="1" applyAlignment="1">
      <alignment horizont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12" xfId="0" applyFont="1" applyBorder="1" applyAlignment="1">
      <alignment horizontal="center" vertical="center"/>
    </xf>
    <xf numFmtId="0" fontId="0" fillId="0" borderId="9" xfId="0" applyBorder="1" applyAlignment="1">
      <alignment horizontal="left" vertical="top"/>
    </xf>
    <xf numFmtId="0" fontId="4" fillId="0" borderId="9" xfId="0" applyFont="1" applyBorder="1" applyAlignment="1">
      <alignment horizontal="left" vertical="top"/>
    </xf>
    <xf numFmtId="0" fontId="4" fillId="0" borderId="13" xfId="0" applyFont="1" applyBorder="1" applyAlignment="1">
      <alignment horizontal="left" vertical="top" wrapText="1"/>
    </xf>
    <xf numFmtId="0" fontId="4" fillId="0" borderId="9" xfId="0" applyFont="1" applyBorder="1" applyAlignment="1">
      <alignment horizontal="left" vertical="top" wrapText="1"/>
    </xf>
    <xf numFmtId="0" fontId="0" fillId="0" borderId="0" xfId="0" applyAlignment="1">
      <alignment wrapText="1"/>
    </xf>
    <xf numFmtId="49" fontId="4" fillId="0" borderId="9" xfId="0" applyNumberFormat="1" applyFont="1" applyBorder="1" applyAlignment="1">
      <alignment horizontal="left" vertical="top" wrapText="1"/>
    </xf>
    <xf numFmtId="0" fontId="0" fillId="0" borderId="9" xfId="0" applyFont="1" applyBorder="1" applyAlignment="1">
      <alignment horizontal="left" vertical="top" wrapText="1"/>
    </xf>
    <xf numFmtId="49" fontId="1" fillId="2" borderId="9" xfId="1" applyNumberFormat="1" applyBorder="1" applyAlignment="1">
      <alignment horizontal="left" vertical="top" wrapText="1"/>
    </xf>
    <xf numFmtId="49" fontId="3" fillId="4" borderId="9" xfId="3" applyNumberFormat="1" applyBorder="1" applyAlignment="1">
      <alignment horizontal="left" vertical="top" wrapText="1"/>
    </xf>
    <xf numFmtId="49" fontId="1" fillId="2" borderId="11" xfId="1" applyNumberFormat="1" applyBorder="1" applyAlignment="1">
      <alignment horizontal="left" vertical="top" wrapText="1"/>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E45"/>
  <sheetViews>
    <sheetView topLeftCell="A13" zoomScale="70" zoomScaleNormal="70" workbookViewId="0">
      <selection activeCell="B17" sqref="B17:D17"/>
    </sheetView>
  </sheetViews>
  <sheetFormatPr defaultRowHeight="15" x14ac:dyDescent="0.25"/>
  <cols>
    <col min="1" max="1" width="24.7109375" style="29" customWidth="1"/>
    <col min="2" max="3" width="24.7109375" customWidth="1"/>
    <col min="4" max="4" width="54.140625" customWidth="1"/>
  </cols>
  <sheetData>
    <row r="1" spans="1:4" ht="15.75" x14ac:dyDescent="0.3">
      <c r="A1" s="73" t="s">
        <v>0</v>
      </c>
      <c r="B1" s="74"/>
      <c r="C1" s="74"/>
      <c r="D1" s="75"/>
    </row>
    <row r="2" spans="1:4" ht="99.75" customHeight="1" x14ac:dyDescent="0.25">
      <c r="A2" s="76" t="s">
        <v>173</v>
      </c>
      <c r="B2" s="77"/>
      <c r="C2" s="77"/>
      <c r="D2" s="78"/>
    </row>
    <row r="3" spans="1:4" x14ac:dyDescent="0.25">
      <c r="A3" s="3" t="s">
        <v>1</v>
      </c>
      <c r="B3" s="4" t="s">
        <v>2</v>
      </c>
      <c r="C3" s="4" t="s">
        <v>3</v>
      </c>
      <c r="D3" s="5" t="s">
        <v>4</v>
      </c>
    </row>
    <row r="4" spans="1:4" ht="95.25" customHeight="1" thickBot="1" x14ac:dyDescent="0.3">
      <c r="A4" s="6" t="s">
        <v>5</v>
      </c>
      <c r="B4" s="7" t="s">
        <v>6</v>
      </c>
      <c r="C4" s="8" t="s">
        <v>7</v>
      </c>
      <c r="D4" s="9" t="s">
        <v>8</v>
      </c>
    </row>
    <row r="5" spans="1:4" ht="18.75" x14ac:dyDescent="0.3">
      <c r="A5" s="73" t="s">
        <v>9</v>
      </c>
      <c r="B5" s="79"/>
      <c r="C5" s="79"/>
      <c r="D5" s="80"/>
    </row>
    <row r="6" spans="1:4" x14ac:dyDescent="0.25">
      <c r="A6" s="10" t="s">
        <v>10</v>
      </c>
      <c r="B6" s="77" t="s">
        <v>11</v>
      </c>
      <c r="C6" s="77"/>
      <c r="D6" s="78"/>
    </row>
    <row r="7" spans="1:4" ht="93" customHeight="1" x14ac:dyDescent="0.25">
      <c r="A7" s="11" t="s">
        <v>12</v>
      </c>
      <c r="B7" s="77" t="s">
        <v>13</v>
      </c>
      <c r="C7" s="77"/>
      <c r="D7" s="78"/>
    </row>
    <row r="8" spans="1:4" ht="81" customHeight="1" x14ac:dyDescent="0.25">
      <c r="A8" s="10" t="s">
        <v>14</v>
      </c>
      <c r="B8" s="77" t="s">
        <v>15</v>
      </c>
      <c r="C8" s="77"/>
      <c r="D8" s="78"/>
    </row>
    <row r="9" spans="1:4" ht="67.5" customHeight="1" x14ac:dyDescent="0.25">
      <c r="A9" s="10" t="s">
        <v>16</v>
      </c>
      <c r="B9" s="77" t="s">
        <v>17</v>
      </c>
      <c r="C9" s="77"/>
      <c r="D9" s="78"/>
    </row>
    <row r="10" spans="1:4" ht="72.75" customHeight="1" x14ac:dyDescent="0.25">
      <c r="A10" s="11" t="s">
        <v>18</v>
      </c>
      <c r="B10" s="77" t="s">
        <v>19</v>
      </c>
      <c r="C10" s="77"/>
      <c r="D10" s="78"/>
    </row>
    <row r="11" spans="1:4" ht="32.25" customHeight="1" x14ac:dyDescent="0.25">
      <c r="A11" s="10" t="s">
        <v>20</v>
      </c>
      <c r="B11" s="77" t="s">
        <v>21</v>
      </c>
      <c r="C11" s="77"/>
      <c r="D11" s="78"/>
    </row>
    <row r="12" spans="1:4" ht="45" customHeight="1" thickBot="1" x14ac:dyDescent="0.3">
      <c r="A12" s="12" t="s">
        <v>22</v>
      </c>
      <c r="B12" s="81" t="s">
        <v>23</v>
      </c>
      <c r="C12" s="81"/>
      <c r="D12" s="82"/>
    </row>
    <row r="13" spans="1:4" x14ac:dyDescent="0.25">
      <c r="A13" s="13"/>
      <c r="B13" s="14"/>
      <c r="C13" s="14"/>
      <c r="D13" s="15"/>
    </row>
    <row r="14" spans="1:4" x14ac:dyDescent="0.25">
      <c r="A14" s="3" t="s">
        <v>24</v>
      </c>
      <c r="B14" s="16"/>
      <c r="C14" s="16"/>
      <c r="D14" s="17"/>
    </row>
    <row r="15" spans="1:4" x14ac:dyDescent="0.25">
      <c r="A15" s="18" t="s">
        <v>25</v>
      </c>
      <c r="B15" s="16"/>
      <c r="C15" s="16"/>
      <c r="D15" s="17"/>
    </row>
    <row r="16" spans="1:4" ht="35.25" customHeight="1" x14ac:dyDescent="0.25">
      <c r="A16" s="70">
        <v>1</v>
      </c>
      <c r="B16" s="71" t="s">
        <v>63</v>
      </c>
      <c r="C16" s="71"/>
      <c r="D16" s="72"/>
    </row>
    <row r="17" spans="1:5" ht="35.25" customHeight="1" x14ac:dyDescent="0.25">
      <c r="A17" s="70">
        <v>2</v>
      </c>
      <c r="B17" s="71" t="s">
        <v>68</v>
      </c>
      <c r="C17" s="71"/>
      <c r="D17" s="72"/>
    </row>
    <row r="18" spans="1:5" ht="35.25" customHeight="1" x14ac:dyDescent="0.25">
      <c r="A18" s="70">
        <v>3</v>
      </c>
      <c r="B18" s="71" t="s">
        <v>61</v>
      </c>
      <c r="C18" s="71"/>
      <c r="D18" s="72"/>
    </row>
    <row r="19" spans="1:5" ht="17.25" customHeight="1" x14ac:dyDescent="0.25">
      <c r="A19" s="70">
        <v>4</v>
      </c>
      <c r="B19" s="71" t="s">
        <v>66</v>
      </c>
      <c r="C19" s="71"/>
      <c r="D19" s="72"/>
    </row>
    <row r="20" spans="1:5" ht="35.25" customHeight="1" x14ac:dyDescent="0.25">
      <c r="A20" s="70">
        <v>5</v>
      </c>
      <c r="B20" s="71" t="s">
        <v>77</v>
      </c>
      <c r="C20" s="71"/>
      <c r="D20" s="72"/>
    </row>
    <row r="21" spans="1:5" ht="48.6" customHeight="1" x14ac:dyDescent="0.25">
      <c r="A21" s="70">
        <v>6</v>
      </c>
      <c r="B21" s="71" t="s">
        <v>149</v>
      </c>
      <c r="C21" s="71"/>
      <c r="D21" s="72"/>
    </row>
    <row r="22" spans="1:5" ht="34.35" customHeight="1" x14ac:dyDescent="0.25">
      <c r="A22" s="70">
        <v>7</v>
      </c>
      <c r="B22" s="71" t="s">
        <v>62</v>
      </c>
      <c r="C22" s="71"/>
      <c r="D22" s="72"/>
      <c r="E22" s="19"/>
    </row>
    <row r="23" spans="1:5" ht="48" customHeight="1" x14ac:dyDescent="0.25">
      <c r="A23" s="70">
        <v>8</v>
      </c>
      <c r="B23" s="71" t="s">
        <v>74</v>
      </c>
      <c r="C23" s="71"/>
      <c r="D23" s="72"/>
    </row>
    <row r="24" spans="1:5" ht="35.25" customHeight="1" x14ac:dyDescent="0.25">
      <c r="A24" s="70">
        <v>9</v>
      </c>
      <c r="B24" s="71" t="s">
        <v>67</v>
      </c>
      <c r="C24" s="71"/>
      <c r="D24" s="72"/>
    </row>
    <row r="25" spans="1:5" ht="17.25" customHeight="1" x14ac:dyDescent="0.25">
      <c r="A25" s="70">
        <v>10</v>
      </c>
      <c r="B25" s="71" t="s">
        <v>150</v>
      </c>
      <c r="C25" s="71"/>
      <c r="D25" s="72"/>
    </row>
    <row r="26" spans="1:5" ht="17.25" customHeight="1" x14ac:dyDescent="0.25">
      <c r="A26" s="70">
        <v>11</v>
      </c>
      <c r="B26" s="71" t="s">
        <v>64</v>
      </c>
      <c r="C26" s="71"/>
      <c r="D26" s="72"/>
    </row>
    <row r="27" spans="1:5" ht="35.25" customHeight="1" x14ac:dyDescent="0.25">
      <c r="A27" s="70">
        <v>12</v>
      </c>
      <c r="B27" s="71" t="s">
        <v>70</v>
      </c>
      <c r="C27" s="71"/>
      <c r="D27" s="72"/>
    </row>
    <row r="28" spans="1:5" ht="35.25" customHeight="1" x14ac:dyDescent="0.25">
      <c r="A28" s="70">
        <v>13</v>
      </c>
      <c r="B28" s="71" t="s">
        <v>151</v>
      </c>
      <c r="C28" s="71"/>
      <c r="D28" s="72"/>
    </row>
    <row r="29" spans="1:5" ht="35.25" customHeight="1" x14ac:dyDescent="0.25">
      <c r="A29" s="70">
        <v>14</v>
      </c>
      <c r="B29" s="71" t="s">
        <v>152</v>
      </c>
      <c r="C29" s="71"/>
      <c r="D29" s="72"/>
    </row>
    <row r="30" spans="1:5" ht="35.25" customHeight="1" x14ac:dyDescent="0.25">
      <c r="A30" s="70">
        <v>15</v>
      </c>
      <c r="B30" s="71" t="s">
        <v>153</v>
      </c>
      <c r="C30" s="71"/>
      <c r="D30" s="72"/>
    </row>
    <row r="31" spans="1:5" ht="35.25" customHeight="1" x14ac:dyDescent="0.25">
      <c r="A31" s="70">
        <v>16</v>
      </c>
      <c r="B31" s="71" t="s">
        <v>69</v>
      </c>
      <c r="C31" s="71"/>
      <c r="D31" s="72"/>
    </row>
    <row r="32" spans="1:5" ht="35.25" customHeight="1" x14ac:dyDescent="0.25">
      <c r="A32" s="70">
        <v>17</v>
      </c>
      <c r="B32" s="71" t="s">
        <v>75</v>
      </c>
      <c r="C32" s="71"/>
      <c r="D32" s="72"/>
    </row>
    <row r="33" spans="1:5" ht="17.25" customHeight="1" x14ac:dyDescent="0.25">
      <c r="A33" s="70">
        <v>18</v>
      </c>
      <c r="B33" s="71" t="s">
        <v>76</v>
      </c>
      <c r="C33" s="71"/>
      <c r="D33" s="72"/>
    </row>
    <row r="34" spans="1:5" ht="35.25" customHeight="1" x14ac:dyDescent="0.25">
      <c r="A34" s="70">
        <v>19</v>
      </c>
      <c r="B34" s="71" t="s">
        <v>71</v>
      </c>
      <c r="C34" s="71"/>
      <c r="D34" s="72"/>
    </row>
    <row r="35" spans="1:5" ht="49.5" customHeight="1" x14ac:dyDescent="0.25">
      <c r="A35" s="70">
        <v>20</v>
      </c>
      <c r="B35" s="71" t="s">
        <v>72</v>
      </c>
      <c r="C35" s="71"/>
      <c r="D35" s="72"/>
    </row>
    <row r="36" spans="1:5" ht="31.5" customHeight="1" x14ac:dyDescent="0.25">
      <c r="A36" s="70">
        <v>21</v>
      </c>
      <c r="B36" s="71" t="s">
        <v>73</v>
      </c>
      <c r="C36" s="71"/>
      <c r="D36" s="72"/>
    </row>
    <row r="37" spans="1:5" ht="31.5" customHeight="1" x14ac:dyDescent="0.25">
      <c r="A37" s="70">
        <v>22</v>
      </c>
      <c r="B37" s="71" t="s">
        <v>65</v>
      </c>
      <c r="C37" s="71"/>
      <c r="D37" s="72"/>
    </row>
    <row r="38" spans="1:5" x14ac:dyDescent="0.25">
      <c r="A38" s="18" t="s">
        <v>26</v>
      </c>
      <c r="B38" s="16"/>
      <c r="C38" s="16"/>
      <c r="D38" s="17"/>
    </row>
    <row r="39" spans="1:5" x14ac:dyDescent="0.25">
      <c r="A39" s="68" t="s">
        <v>57</v>
      </c>
      <c r="B39" s="16" t="s">
        <v>58</v>
      </c>
      <c r="C39" s="16"/>
      <c r="D39" s="17"/>
    </row>
    <row r="40" spans="1:5" x14ac:dyDescent="0.25">
      <c r="A40" s="68" t="s">
        <v>59</v>
      </c>
      <c r="B40" s="20" t="s">
        <v>60</v>
      </c>
      <c r="C40" s="16"/>
      <c r="D40" s="17"/>
    </row>
    <row r="41" spans="1:5" ht="15.75" thickBot="1" x14ac:dyDescent="0.3">
      <c r="A41" s="21"/>
      <c r="B41" s="22"/>
      <c r="C41" s="22"/>
      <c r="D41" s="23"/>
    </row>
    <row r="42" spans="1:5" x14ac:dyDescent="0.25">
      <c r="A42" s="24" t="s">
        <v>27</v>
      </c>
      <c r="B42" s="25"/>
      <c r="C42" s="14"/>
      <c r="D42" s="15"/>
      <c r="E42" s="16"/>
    </row>
    <row r="43" spans="1:5" x14ac:dyDescent="0.25">
      <c r="A43" s="26"/>
      <c r="B43" s="16" t="s">
        <v>28</v>
      </c>
      <c r="C43" s="16"/>
      <c r="D43" s="17"/>
      <c r="E43" s="16"/>
    </row>
    <row r="44" spans="1:5" x14ac:dyDescent="0.25">
      <c r="A44" s="27"/>
      <c r="B44" s="16" t="s">
        <v>29</v>
      </c>
      <c r="C44" s="16"/>
      <c r="D44" s="17"/>
      <c r="E44" s="16"/>
    </row>
    <row r="45" spans="1:5" ht="15.75" thickBot="1" x14ac:dyDescent="0.3">
      <c r="A45" s="28"/>
      <c r="B45" s="22" t="s">
        <v>30</v>
      </c>
      <c r="C45" s="22"/>
      <c r="D45" s="23"/>
      <c r="E45" s="16"/>
    </row>
  </sheetData>
  <mergeCells count="32">
    <mergeCell ref="B30:D30"/>
    <mergeCell ref="B31:D31"/>
    <mergeCell ref="B32:D32"/>
    <mergeCell ref="B17:D17"/>
    <mergeCell ref="A1:D1"/>
    <mergeCell ref="A2:D2"/>
    <mergeCell ref="A5:D5"/>
    <mergeCell ref="B6:D6"/>
    <mergeCell ref="B7:D7"/>
    <mergeCell ref="B8:D8"/>
    <mergeCell ref="B9:D9"/>
    <mergeCell ref="B10:D10"/>
    <mergeCell ref="B11:D11"/>
    <mergeCell ref="B12:D12"/>
    <mergeCell ref="B16:D16"/>
    <mergeCell ref="B29:D29"/>
    <mergeCell ref="B18:D18"/>
    <mergeCell ref="B19:D19"/>
    <mergeCell ref="B20:D20"/>
    <mergeCell ref="B21:D21"/>
    <mergeCell ref="B22:D22"/>
    <mergeCell ref="B23:D23"/>
    <mergeCell ref="B24:D24"/>
    <mergeCell ref="B25:D25"/>
    <mergeCell ref="B26:D26"/>
    <mergeCell ref="B27:D27"/>
    <mergeCell ref="B28:D28"/>
    <mergeCell ref="B33:D33"/>
    <mergeCell ref="B34:D34"/>
    <mergeCell ref="B35:D35"/>
    <mergeCell ref="B36:D36"/>
    <mergeCell ref="B37:D37"/>
  </mergeCells>
  <printOptions horizontalCentered="1" verticalCentered="1"/>
  <pageMargins left="0.7" right="0.7" top="0.75" bottom="0.75" header="0.3" footer="0.3"/>
  <pageSetup scale="40" orientation="portrait"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AE16"/>
  <sheetViews>
    <sheetView topLeftCell="A7" zoomScale="70" zoomScaleNormal="70" workbookViewId="0">
      <pane xSplit="3" topLeftCell="D1" activePane="topRight" state="frozen"/>
      <selection pane="topRight" activeCell="X3" sqref="X3:X8"/>
    </sheetView>
  </sheetViews>
  <sheetFormatPr defaultRowHeight="15" x14ac:dyDescent="0.25"/>
  <cols>
    <col min="1" max="1" width="12.140625" style="45" customWidth="1"/>
    <col min="2" max="2" width="12.7109375" style="1" bestFit="1" customWidth="1"/>
    <col min="3" max="3" width="12.7109375" style="1" customWidth="1"/>
    <col min="4" max="4" width="37.7109375" style="2" customWidth="1"/>
    <col min="5" max="5" width="39.5703125" style="2" customWidth="1"/>
    <col min="6" max="6" width="38.140625" style="57" customWidth="1"/>
    <col min="7" max="7" width="15.28515625" style="58" customWidth="1"/>
    <col min="8" max="8" width="20.85546875" style="57" customWidth="1"/>
    <col min="9" max="9" width="17.140625" style="59" customWidth="1"/>
    <col min="10" max="10" width="20" style="1" customWidth="1"/>
    <col min="11" max="11" width="18.42578125" style="59" customWidth="1"/>
    <col min="12" max="12" width="28.28515625" style="60" customWidth="1"/>
    <col min="13" max="13" width="18.85546875" style="61" customWidth="1"/>
    <col min="14" max="14" width="21.85546875" style="60" customWidth="1"/>
    <col min="15" max="15" width="22" style="61" customWidth="1"/>
    <col min="16" max="16" width="23" style="60" customWidth="1"/>
    <col min="17" max="17" width="22" style="61" customWidth="1"/>
    <col min="18" max="18" width="29.140625" style="60" bestFit="1" customWidth="1"/>
    <col min="19" max="19" width="18.85546875" style="61" customWidth="1"/>
    <col min="20" max="20" width="17" style="62" customWidth="1"/>
    <col min="21" max="21" width="17" style="61" customWidth="1"/>
    <col min="22" max="22" width="27.140625" style="60" customWidth="1"/>
    <col min="23" max="23" width="20.42578125" style="61" customWidth="1"/>
    <col min="24" max="24" width="29.7109375" style="60" customWidth="1"/>
    <col min="25" max="25" width="18.28515625" style="61" customWidth="1"/>
    <col min="26" max="26" width="27" style="60" customWidth="1"/>
    <col min="27" max="27" width="23.140625" style="61" customWidth="1"/>
    <col min="28" max="28" width="20.28515625" style="60" customWidth="1"/>
    <col min="29" max="29" width="17.28515625" style="61" customWidth="1"/>
    <col min="30" max="30" width="25.85546875" style="60" customWidth="1"/>
    <col min="31" max="31" width="20" style="61" customWidth="1"/>
    <col min="32" max="16384" width="9.140625" style="45"/>
  </cols>
  <sheetData>
    <row r="1" spans="1:31" s="35" customFormat="1" ht="60" x14ac:dyDescent="0.25">
      <c r="A1" s="30" t="s">
        <v>31</v>
      </c>
      <c r="B1" s="31" t="s">
        <v>32</v>
      </c>
      <c r="C1" s="31" t="s">
        <v>33</v>
      </c>
      <c r="D1" s="30" t="s">
        <v>34</v>
      </c>
      <c r="E1" s="30" t="s">
        <v>35</v>
      </c>
      <c r="F1" s="32" t="s">
        <v>36</v>
      </c>
      <c r="G1" s="33" t="s">
        <v>160</v>
      </c>
      <c r="H1" s="32" t="s">
        <v>37</v>
      </c>
      <c r="I1" s="34" t="s">
        <v>161</v>
      </c>
      <c r="J1" s="31" t="s">
        <v>38</v>
      </c>
      <c r="K1" s="34" t="s">
        <v>162</v>
      </c>
      <c r="L1" s="32" t="s">
        <v>39</v>
      </c>
      <c r="M1" s="34" t="s">
        <v>163</v>
      </c>
      <c r="N1" s="32" t="s">
        <v>40</v>
      </c>
      <c r="O1" s="34" t="s">
        <v>164</v>
      </c>
      <c r="P1" s="32" t="s">
        <v>41</v>
      </c>
      <c r="Q1" s="34" t="s">
        <v>165</v>
      </c>
      <c r="R1" s="32" t="s">
        <v>42</v>
      </c>
      <c r="S1" s="34" t="s">
        <v>166</v>
      </c>
      <c r="T1" s="31" t="s">
        <v>43</v>
      </c>
      <c r="U1" s="34" t="s">
        <v>167</v>
      </c>
      <c r="V1" s="32" t="s">
        <v>44</v>
      </c>
      <c r="W1" s="34" t="s">
        <v>168</v>
      </c>
      <c r="X1" s="32" t="s">
        <v>45</v>
      </c>
      <c r="Y1" s="34" t="s">
        <v>169</v>
      </c>
      <c r="Z1" s="32" t="s">
        <v>46</v>
      </c>
      <c r="AA1" s="34" t="s">
        <v>170</v>
      </c>
      <c r="AB1" s="32" t="s">
        <v>47</v>
      </c>
      <c r="AC1" s="34" t="s">
        <v>171</v>
      </c>
      <c r="AD1" s="32" t="s">
        <v>48</v>
      </c>
      <c r="AE1" s="34" t="s">
        <v>94</v>
      </c>
    </row>
    <row r="2" spans="1:31" ht="45" x14ac:dyDescent="0.25">
      <c r="A2" s="36">
        <v>0</v>
      </c>
      <c r="B2" s="37">
        <v>0</v>
      </c>
      <c r="C2" s="37">
        <v>60</v>
      </c>
      <c r="D2" s="38" t="s">
        <v>101</v>
      </c>
      <c r="E2" s="38" t="s">
        <v>108</v>
      </c>
      <c r="F2" s="39" t="s">
        <v>110</v>
      </c>
      <c r="G2" s="40" t="s">
        <v>112</v>
      </c>
      <c r="H2" s="39" t="s">
        <v>123</v>
      </c>
      <c r="I2" s="40" t="s">
        <v>157</v>
      </c>
      <c r="J2" s="37" t="s">
        <v>196</v>
      </c>
      <c r="K2" s="40" t="s">
        <v>195</v>
      </c>
      <c r="L2" s="39" t="s">
        <v>131</v>
      </c>
      <c r="M2" s="40" t="s">
        <v>115</v>
      </c>
      <c r="N2" s="39" t="s">
        <v>132</v>
      </c>
      <c r="O2" s="40" t="s">
        <v>116</v>
      </c>
      <c r="P2" s="39" t="s">
        <v>133</v>
      </c>
      <c r="Q2" s="40" t="s">
        <v>117</v>
      </c>
      <c r="R2" s="39" t="s">
        <v>128</v>
      </c>
      <c r="S2" s="40" t="s">
        <v>201</v>
      </c>
      <c r="T2" s="42" t="s">
        <v>135</v>
      </c>
      <c r="U2" s="40" t="s">
        <v>206</v>
      </c>
      <c r="V2" s="39" t="s">
        <v>125</v>
      </c>
      <c r="W2" s="40" t="s">
        <v>119</v>
      </c>
      <c r="X2" s="39" t="s">
        <v>122</v>
      </c>
      <c r="Y2" s="40" t="s">
        <v>91</v>
      </c>
      <c r="Z2" s="39" t="s">
        <v>134</v>
      </c>
      <c r="AA2" s="40" t="s">
        <v>98</v>
      </c>
      <c r="AB2" s="39" t="s">
        <v>129</v>
      </c>
      <c r="AC2" s="40" t="s">
        <v>159</v>
      </c>
      <c r="AD2" s="44" t="s">
        <v>130</v>
      </c>
      <c r="AE2" s="40" t="s">
        <v>213</v>
      </c>
    </row>
    <row r="3" spans="1:31" ht="135" x14ac:dyDescent="0.25">
      <c r="A3" s="36">
        <v>1</v>
      </c>
      <c r="B3" s="37">
        <f>B2+C2</f>
        <v>60</v>
      </c>
      <c r="C3" s="37">
        <v>60</v>
      </c>
      <c r="D3" s="38" t="s">
        <v>102</v>
      </c>
      <c r="E3" s="38" t="s">
        <v>109</v>
      </c>
      <c r="F3" s="39" t="s">
        <v>136</v>
      </c>
      <c r="G3" s="41" t="s">
        <v>174</v>
      </c>
      <c r="H3" s="69" t="s">
        <v>95</v>
      </c>
      <c r="I3" s="40" t="s">
        <v>175</v>
      </c>
      <c r="J3" s="37">
        <v>5250</v>
      </c>
      <c r="K3" s="40" t="s">
        <v>156</v>
      </c>
      <c r="L3" s="46" t="s">
        <v>137</v>
      </c>
      <c r="M3" s="40" t="s">
        <v>178</v>
      </c>
      <c r="N3" s="39" t="s">
        <v>96</v>
      </c>
      <c r="O3" s="40" t="s">
        <v>180</v>
      </c>
      <c r="P3" s="39" t="s">
        <v>81</v>
      </c>
      <c r="Q3" s="40" t="s">
        <v>157</v>
      </c>
      <c r="R3" s="39" t="s">
        <v>95</v>
      </c>
      <c r="S3" s="40" t="s">
        <v>202</v>
      </c>
      <c r="T3" s="47">
        <v>770</v>
      </c>
      <c r="U3" s="48">
        <v>770</v>
      </c>
      <c r="V3" s="39" t="s">
        <v>126</v>
      </c>
      <c r="W3" s="40" t="s">
        <v>207</v>
      </c>
      <c r="X3" s="39" t="s">
        <v>146</v>
      </c>
      <c r="Y3" s="43" t="s">
        <v>184</v>
      </c>
      <c r="Z3" s="39" t="s">
        <v>138</v>
      </c>
      <c r="AA3" s="40" t="s">
        <v>185</v>
      </c>
      <c r="AB3" s="39" t="s">
        <v>147</v>
      </c>
      <c r="AC3" s="40" t="s">
        <v>188</v>
      </c>
      <c r="AD3" s="44" t="s">
        <v>121</v>
      </c>
      <c r="AE3" s="40" t="s">
        <v>214</v>
      </c>
    </row>
    <row r="4" spans="1:31" ht="120" x14ac:dyDescent="0.25">
      <c r="A4" s="36">
        <v>2</v>
      </c>
      <c r="B4" s="37">
        <f>B3+C3</f>
        <v>120</v>
      </c>
      <c r="C4" s="37">
        <v>60</v>
      </c>
      <c r="D4" s="30" t="s">
        <v>103</v>
      </c>
      <c r="E4" s="38" t="s">
        <v>49</v>
      </c>
      <c r="F4" s="39" t="s">
        <v>136</v>
      </c>
      <c r="G4" s="40" t="s">
        <v>190</v>
      </c>
      <c r="H4" s="39" t="s">
        <v>81</v>
      </c>
      <c r="I4" s="40" t="s">
        <v>176</v>
      </c>
      <c r="J4" s="37">
        <v>5100</v>
      </c>
      <c r="K4" s="40" t="s">
        <v>197</v>
      </c>
      <c r="L4" s="46" t="s">
        <v>137</v>
      </c>
      <c r="M4" s="40" t="s">
        <v>158</v>
      </c>
      <c r="N4" s="39" t="s">
        <v>81</v>
      </c>
      <c r="O4" s="40" t="s">
        <v>179</v>
      </c>
      <c r="P4" s="39" t="s">
        <v>81</v>
      </c>
      <c r="Q4" s="40" t="s">
        <v>182</v>
      </c>
      <c r="R4" s="39" t="s">
        <v>120</v>
      </c>
      <c r="S4" s="41" t="s">
        <v>203</v>
      </c>
      <c r="T4" s="47">
        <v>760</v>
      </c>
      <c r="U4" s="48">
        <v>760</v>
      </c>
      <c r="V4" s="39" t="s">
        <v>126</v>
      </c>
      <c r="W4" s="40" t="s">
        <v>208</v>
      </c>
      <c r="X4" s="39" t="s">
        <v>146</v>
      </c>
      <c r="Y4" s="40" t="s">
        <v>210</v>
      </c>
      <c r="Z4" s="39" t="s">
        <v>148</v>
      </c>
      <c r="AA4" s="40" t="s">
        <v>186</v>
      </c>
      <c r="AB4" s="39" t="s">
        <v>147</v>
      </c>
      <c r="AC4" s="40" t="s">
        <v>212</v>
      </c>
      <c r="AD4" s="44" t="s">
        <v>121</v>
      </c>
      <c r="AE4" s="40" t="s">
        <v>214</v>
      </c>
    </row>
    <row r="5" spans="1:31" ht="86.25" customHeight="1" x14ac:dyDescent="0.25">
      <c r="A5" s="36">
        <v>3</v>
      </c>
      <c r="B5" s="37">
        <f>B4+C4</f>
        <v>180</v>
      </c>
      <c r="C5" s="37">
        <v>240</v>
      </c>
      <c r="D5" s="30" t="s">
        <v>104</v>
      </c>
      <c r="E5" s="38" t="s">
        <v>50</v>
      </c>
      <c r="F5" s="39" t="s">
        <v>78</v>
      </c>
      <c r="G5" s="40" t="s">
        <v>190</v>
      </c>
      <c r="H5" s="39" t="s">
        <v>79</v>
      </c>
      <c r="I5" s="41" t="s">
        <v>192</v>
      </c>
      <c r="J5" s="37">
        <v>4800</v>
      </c>
      <c r="K5" s="40" t="s">
        <v>198</v>
      </c>
      <c r="L5" s="39" t="s">
        <v>80</v>
      </c>
      <c r="M5" s="41" t="s">
        <v>199</v>
      </c>
      <c r="N5" s="39" t="s">
        <v>118</v>
      </c>
      <c r="O5" s="40" t="s">
        <v>181</v>
      </c>
      <c r="P5" s="39" t="s">
        <v>81</v>
      </c>
      <c r="Q5" s="40" t="s">
        <v>111</v>
      </c>
      <c r="R5" s="39" t="s">
        <v>97</v>
      </c>
      <c r="S5" s="41" t="s">
        <v>189</v>
      </c>
      <c r="T5" s="47">
        <v>750</v>
      </c>
      <c r="U5" s="48">
        <v>750</v>
      </c>
      <c r="V5" s="39" t="s">
        <v>82</v>
      </c>
      <c r="W5" s="41" t="s">
        <v>209</v>
      </c>
      <c r="X5" s="44" t="s">
        <v>83</v>
      </c>
      <c r="Y5" s="40" t="s">
        <v>91</v>
      </c>
      <c r="Z5" s="39" t="s">
        <v>144</v>
      </c>
      <c r="AA5" s="40" t="s">
        <v>98</v>
      </c>
      <c r="AB5" s="44" t="s">
        <v>83</v>
      </c>
      <c r="AC5" s="40" t="s">
        <v>212</v>
      </c>
      <c r="AD5" s="44" t="s">
        <v>154</v>
      </c>
      <c r="AE5" s="41" t="s">
        <v>100</v>
      </c>
    </row>
    <row r="6" spans="1:31" ht="165" x14ac:dyDescent="0.25">
      <c r="A6" s="36">
        <v>4</v>
      </c>
      <c r="B6" s="37">
        <f>B5+C5</f>
        <v>420</v>
      </c>
      <c r="C6" s="37">
        <v>30</v>
      </c>
      <c r="D6" s="30" t="s">
        <v>105</v>
      </c>
      <c r="E6" s="38" t="s">
        <v>172</v>
      </c>
      <c r="F6" s="39" t="s">
        <v>143</v>
      </c>
      <c r="G6" s="40" t="s">
        <v>190</v>
      </c>
      <c r="H6" s="44" t="s">
        <v>52</v>
      </c>
      <c r="I6" s="40" t="s">
        <v>192</v>
      </c>
      <c r="J6" s="37">
        <f>J5</f>
        <v>4800</v>
      </c>
      <c r="K6" s="49">
        <v>4800</v>
      </c>
      <c r="L6" s="39" t="s">
        <v>145</v>
      </c>
      <c r="M6" s="40" t="s">
        <v>199</v>
      </c>
      <c r="N6" s="50" t="s">
        <v>145</v>
      </c>
      <c r="O6" s="40" t="s">
        <v>181</v>
      </c>
      <c r="P6" s="50" t="s">
        <v>145</v>
      </c>
      <c r="Q6" s="40" t="s">
        <v>111</v>
      </c>
      <c r="R6" s="39" t="s">
        <v>53</v>
      </c>
      <c r="S6" s="40" t="s">
        <v>189</v>
      </c>
      <c r="T6" s="47">
        <v>740</v>
      </c>
      <c r="U6" s="48">
        <v>740</v>
      </c>
      <c r="V6" s="39" t="s">
        <v>82</v>
      </c>
      <c r="W6" s="41" t="s">
        <v>209</v>
      </c>
      <c r="X6" s="44" t="s">
        <v>83</v>
      </c>
      <c r="Y6" s="40" t="s">
        <v>211</v>
      </c>
      <c r="Z6" s="44" t="s">
        <v>83</v>
      </c>
      <c r="AA6" s="40" t="s">
        <v>98</v>
      </c>
      <c r="AB6" s="44" t="s">
        <v>83</v>
      </c>
      <c r="AC6" s="40" t="s">
        <v>212</v>
      </c>
      <c r="AD6" s="44" t="s">
        <v>154</v>
      </c>
      <c r="AE6" s="40" t="s">
        <v>100</v>
      </c>
    </row>
    <row r="7" spans="1:31" ht="90" x14ac:dyDescent="0.25">
      <c r="A7" s="36">
        <v>5</v>
      </c>
      <c r="B7" s="37">
        <f>B6+C6</f>
        <v>450</v>
      </c>
      <c r="C7" s="37">
        <v>120</v>
      </c>
      <c r="D7" s="30" t="s">
        <v>106</v>
      </c>
      <c r="E7" s="38" t="s">
        <v>54</v>
      </c>
      <c r="F7" s="39" t="s">
        <v>84</v>
      </c>
      <c r="G7" s="40" t="s">
        <v>191</v>
      </c>
      <c r="H7" s="44" t="s">
        <v>85</v>
      </c>
      <c r="I7" s="40" t="s">
        <v>194</v>
      </c>
      <c r="J7" s="37">
        <f>J6+100/60*C7</f>
        <v>5000</v>
      </c>
      <c r="K7" s="40" t="s">
        <v>114</v>
      </c>
      <c r="L7" s="39" t="s">
        <v>127</v>
      </c>
      <c r="M7" s="40" t="s">
        <v>177</v>
      </c>
      <c r="N7" s="39" t="s">
        <v>139</v>
      </c>
      <c r="O7" s="40" t="s">
        <v>181</v>
      </c>
      <c r="P7" s="44" t="s">
        <v>86</v>
      </c>
      <c r="Q7" s="41" t="s">
        <v>111</v>
      </c>
      <c r="R7" s="44" t="s">
        <v>86</v>
      </c>
      <c r="S7" s="40" t="s">
        <v>204</v>
      </c>
      <c r="T7" s="47">
        <f>T6</f>
        <v>740</v>
      </c>
      <c r="U7" s="48">
        <v>740</v>
      </c>
      <c r="V7" s="44" t="s">
        <v>87</v>
      </c>
      <c r="W7" s="51">
        <v>6</v>
      </c>
      <c r="X7" s="44" t="s">
        <v>83</v>
      </c>
      <c r="Y7" s="40" t="s">
        <v>211</v>
      </c>
      <c r="Z7" s="44" t="s">
        <v>83</v>
      </c>
      <c r="AA7" s="40" t="s">
        <v>98</v>
      </c>
      <c r="AB7" s="44" t="s">
        <v>83</v>
      </c>
      <c r="AC7" s="40" t="s">
        <v>212</v>
      </c>
      <c r="AD7" s="44" t="s">
        <v>154</v>
      </c>
      <c r="AE7" s="40" t="s">
        <v>100</v>
      </c>
    </row>
    <row r="8" spans="1:31" ht="60" x14ac:dyDescent="0.25">
      <c r="A8" s="36">
        <v>6</v>
      </c>
      <c r="B8" s="37">
        <f t="shared" ref="B8:B9" si="0">B7+C7</f>
        <v>570</v>
      </c>
      <c r="C8" s="37">
        <v>160</v>
      </c>
      <c r="D8" s="30" t="s">
        <v>107</v>
      </c>
      <c r="E8" s="38" t="s">
        <v>55</v>
      </c>
      <c r="F8" s="52" t="s">
        <v>140</v>
      </c>
      <c r="G8" s="40" t="s">
        <v>155</v>
      </c>
      <c r="H8" s="44" t="s">
        <v>88</v>
      </c>
      <c r="I8" s="40" t="s">
        <v>193</v>
      </c>
      <c r="J8" s="37">
        <v>5600</v>
      </c>
      <c r="K8" s="40" t="s">
        <v>195</v>
      </c>
      <c r="L8" s="52" t="s">
        <v>141</v>
      </c>
      <c r="M8" s="40" t="s">
        <v>158</v>
      </c>
      <c r="N8" s="52" t="s">
        <v>141</v>
      </c>
      <c r="O8" s="40" t="s">
        <v>113</v>
      </c>
      <c r="P8" s="52" t="s">
        <v>200</v>
      </c>
      <c r="Q8" s="40" t="s">
        <v>158</v>
      </c>
      <c r="R8" s="44" t="s">
        <v>205</v>
      </c>
      <c r="S8" s="40" t="s">
        <v>183</v>
      </c>
      <c r="T8" s="47">
        <f>T7</f>
        <v>740</v>
      </c>
      <c r="U8" s="48">
        <v>740</v>
      </c>
      <c r="V8" s="44" t="s">
        <v>89</v>
      </c>
      <c r="W8" s="40">
        <v>5.5</v>
      </c>
      <c r="X8" s="52" t="s">
        <v>142</v>
      </c>
      <c r="Y8" s="40" t="s">
        <v>51</v>
      </c>
      <c r="Z8" s="39" t="s">
        <v>124</v>
      </c>
      <c r="AA8" s="40" t="s">
        <v>99</v>
      </c>
      <c r="AB8" s="44" t="s">
        <v>90</v>
      </c>
      <c r="AC8" s="43" t="s">
        <v>187</v>
      </c>
      <c r="AD8" s="44" t="s">
        <v>154</v>
      </c>
      <c r="AE8" s="40" t="s">
        <v>100</v>
      </c>
    </row>
    <row r="9" spans="1:31" x14ac:dyDescent="0.25">
      <c r="A9" s="36"/>
      <c r="B9" s="37">
        <f t="shared" si="0"/>
        <v>730</v>
      </c>
      <c r="C9" s="37"/>
      <c r="D9" s="38" t="s">
        <v>56</v>
      </c>
      <c r="E9" s="53"/>
      <c r="F9" s="54"/>
      <c r="G9" s="55"/>
      <c r="H9" s="54"/>
      <c r="I9" s="55"/>
      <c r="J9" s="56"/>
      <c r="K9" s="55"/>
      <c r="L9" s="54"/>
      <c r="M9" s="55"/>
      <c r="N9" s="54"/>
      <c r="O9" s="55"/>
      <c r="P9" s="54"/>
      <c r="Q9" s="55"/>
      <c r="R9" s="54"/>
      <c r="S9" s="55"/>
      <c r="T9" s="56"/>
      <c r="U9" s="55"/>
      <c r="V9" s="54"/>
      <c r="W9" s="55"/>
      <c r="X9" s="54"/>
      <c r="Y9" s="55"/>
      <c r="Z9" s="54"/>
      <c r="AA9" s="55"/>
      <c r="AB9" s="54"/>
      <c r="AC9" s="55"/>
      <c r="AD9" s="54"/>
      <c r="AE9" s="55"/>
    </row>
    <row r="10" spans="1:31" ht="97.5" customHeight="1" x14ac:dyDescent="0.25">
      <c r="A10" s="83"/>
      <c r="B10" s="83"/>
      <c r="C10" s="83"/>
      <c r="D10" s="83"/>
      <c r="J10" s="1" t="s">
        <v>92</v>
      </c>
      <c r="S10" s="59"/>
      <c r="T10" s="1" t="s">
        <v>93</v>
      </c>
    </row>
    <row r="11" spans="1:31" x14ac:dyDescent="0.25">
      <c r="A11" s="63"/>
      <c r="B11" s="63"/>
      <c r="C11" s="45"/>
      <c r="D11" s="45"/>
      <c r="P11" s="64"/>
      <c r="R11" s="64"/>
      <c r="T11" s="65"/>
    </row>
    <row r="12" spans="1:31" x14ac:dyDescent="0.25">
      <c r="C12" s="66"/>
      <c r="D12" s="67"/>
      <c r="P12" s="64"/>
      <c r="R12" s="64"/>
      <c r="T12" s="65"/>
    </row>
    <row r="13" spans="1:31" x14ac:dyDescent="0.25">
      <c r="P13" s="64"/>
      <c r="R13" s="64"/>
      <c r="T13" s="65"/>
    </row>
    <row r="14" spans="1:31" x14ac:dyDescent="0.25">
      <c r="P14" s="64"/>
      <c r="R14" s="64"/>
      <c r="T14" s="65"/>
    </row>
    <row r="15" spans="1:31" x14ac:dyDescent="0.25">
      <c r="P15" s="64"/>
      <c r="R15" s="64"/>
      <c r="T15" s="65"/>
    </row>
    <row r="16" spans="1:31" x14ac:dyDescent="0.25">
      <c r="P16" s="64"/>
      <c r="R16" s="64"/>
      <c r="T16" s="65"/>
    </row>
  </sheetData>
  <mergeCells count="1">
    <mergeCell ref="A10:D10"/>
  </mergeCells>
  <printOptions horizontalCentered="1" verticalCentered="1"/>
  <pageMargins left="0.7" right="0.7" top="0.75" bottom="0.75" header="0.3" footer="0.3"/>
  <pageSetup scale="17" orientation="landscape" r:id="rId1"/>
  <headerFooter>
    <oddHeader>&amp;A</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A3A73-A32D-489E-932B-3617BA085B3B}">
  <dimension ref="A1:W9"/>
  <sheetViews>
    <sheetView tabSelected="1" topLeftCell="E5" zoomScale="85" zoomScaleNormal="85" workbookViewId="0">
      <selection activeCell="L8" sqref="L8"/>
    </sheetView>
  </sheetViews>
  <sheetFormatPr defaultRowHeight="15" x14ac:dyDescent="0.25"/>
  <cols>
    <col min="2" max="2" width="29.7109375" customWidth="1"/>
    <col min="4" max="4" width="37" customWidth="1"/>
    <col min="6" max="6" width="12.5703125" customWidth="1"/>
    <col min="8" max="8" width="9.85546875" customWidth="1"/>
    <col min="9" max="9" width="30.85546875" bestFit="1" customWidth="1"/>
    <col min="10" max="10" width="24" bestFit="1" customWidth="1"/>
    <col min="11" max="11" width="30.85546875" bestFit="1" customWidth="1"/>
    <col min="12" max="12" width="20.85546875" bestFit="1" customWidth="1"/>
    <col min="13" max="13" width="30.85546875" bestFit="1" customWidth="1"/>
    <col min="14" max="14" width="17" customWidth="1"/>
    <col min="15" max="15" width="30.85546875" bestFit="1" customWidth="1"/>
    <col min="16" max="16" width="17.140625" bestFit="1" customWidth="1"/>
    <col min="17" max="17" width="30.85546875" bestFit="1" customWidth="1"/>
    <col min="18" max="18" width="20.28515625" bestFit="1" customWidth="1"/>
    <col min="19" max="19" width="30.85546875" bestFit="1" customWidth="1"/>
    <col min="20" max="20" width="18.85546875" bestFit="1" customWidth="1"/>
    <col min="21" max="21" width="30.85546875" bestFit="1" customWidth="1"/>
    <col min="22" max="22" width="20.42578125" customWidth="1"/>
  </cols>
  <sheetData>
    <row r="1" spans="1:23" ht="45" x14ac:dyDescent="0.25">
      <c r="A1" s="84" t="s">
        <v>215</v>
      </c>
      <c r="B1" s="85" t="s">
        <v>216</v>
      </c>
      <c r="C1" s="84" t="s">
        <v>215</v>
      </c>
      <c r="D1" s="85" t="s">
        <v>217</v>
      </c>
      <c r="E1" s="84" t="s">
        <v>215</v>
      </c>
      <c r="F1" s="86" t="s">
        <v>218</v>
      </c>
      <c r="G1" s="84" t="s">
        <v>215</v>
      </c>
      <c r="H1" s="86" t="s">
        <v>219</v>
      </c>
      <c r="I1" s="84" t="s">
        <v>215</v>
      </c>
      <c r="J1" s="86" t="s">
        <v>220</v>
      </c>
      <c r="K1" s="84" t="s">
        <v>215</v>
      </c>
      <c r="L1" s="86" t="s">
        <v>224</v>
      </c>
      <c r="M1" s="84" t="s">
        <v>215</v>
      </c>
      <c r="N1" s="86" t="s">
        <v>225</v>
      </c>
      <c r="O1" s="84" t="s">
        <v>215</v>
      </c>
      <c r="P1" s="86" t="s">
        <v>226</v>
      </c>
      <c r="Q1" s="84" t="s">
        <v>215</v>
      </c>
      <c r="R1" s="89" t="s">
        <v>243</v>
      </c>
      <c r="S1" s="84" t="s">
        <v>215</v>
      </c>
      <c r="T1" s="89" t="s">
        <v>244</v>
      </c>
      <c r="U1" s="84" t="s">
        <v>215</v>
      </c>
      <c r="V1" s="89" t="s">
        <v>245</v>
      </c>
      <c r="W1" s="84" t="s">
        <v>215</v>
      </c>
    </row>
    <row r="2" spans="1:23" x14ac:dyDescent="0.25">
      <c r="A2" s="87" t="s">
        <v>221</v>
      </c>
      <c r="B2" s="84" t="s">
        <v>215</v>
      </c>
      <c r="C2" s="87" t="s">
        <v>221</v>
      </c>
      <c r="D2" s="84" t="s">
        <v>215</v>
      </c>
      <c r="E2" s="87" t="s">
        <v>221</v>
      </c>
      <c r="F2" s="84" t="s">
        <v>215</v>
      </c>
      <c r="G2" s="84" t="s">
        <v>215</v>
      </c>
      <c r="H2" s="87" t="s">
        <v>221</v>
      </c>
      <c r="I2" s="84" t="s">
        <v>215</v>
      </c>
      <c r="J2" s="87" t="s">
        <v>221</v>
      </c>
      <c r="K2" s="84" t="s">
        <v>215</v>
      </c>
      <c r="L2" s="87" t="s">
        <v>221</v>
      </c>
      <c r="M2" s="84" t="s">
        <v>215</v>
      </c>
      <c r="N2" s="87" t="s">
        <v>221</v>
      </c>
      <c r="O2" s="84" t="s">
        <v>215</v>
      </c>
      <c r="P2" s="87" t="s">
        <v>221</v>
      </c>
      <c r="Q2" s="84" t="s">
        <v>215</v>
      </c>
      <c r="R2" s="87" t="s">
        <v>221</v>
      </c>
      <c r="S2" s="84" t="s">
        <v>215</v>
      </c>
      <c r="T2" s="87" t="s">
        <v>221</v>
      </c>
      <c r="U2" s="84" t="s">
        <v>215</v>
      </c>
      <c r="V2" s="87" t="s">
        <v>221</v>
      </c>
      <c r="W2" s="84" t="s">
        <v>215</v>
      </c>
    </row>
    <row r="3" spans="1:23" ht="135" x14ac:dyDescent="0.25">
      <c r="A3" s="84" t="s">
        <v>215</v>
      </c>
      <c r="B3" s="90" t="s">
        <v>246</v>
      </c>
      <c r="C3" s="84" t="s">
        <v>215</v>
      </c>
      <c r="D3" s="90" t="s">
        <v>248</v>
      </c>
      <c r="E3" s="84" t="s">
        <v>215</v>
      </c>
      <c r="F3" s="84">
        <v>60</v>
      </c>
      <c r="G3" s="84" t="s">
        <v>215</v>
      </c>
      <c r="H3" s="84">
        <v>120</v>
      </c>
      <c r="I3" s="84" t="s">
        <v>240</v>
      </c>
      <c r="J3" s="91" t="s">
        <v>252</v>
      </c>
      <c r="K3" s="84" t="s">
        <v>240</v>
      </c>
      <c r="L3" s="91" t="s">
        <v>257</v>
      </c>
      <c r="M3" s="84" t="s">
        <v>240</v>
      </c>
      <c r="N3" s="91" t="s">
        <v>228</v>
      </c>
      <c r="O3" s="84" t="s">
        <v>240</v>
      </c>
      <c r="P3" s="91" t="s">
        <v>229</v>
      </c>
      <c r="Q3" s="84" t="s">
        <v>240</v>
      </c>
      <c r="R3" s="91" t="s">
        <v>258</v>
      </c>
      <c r="S3" s="84" t="s">
        <v>240</v>
      </c>
      <c r="T3" s="91" t="s">
        <v>239</v>
      </c>
      <c r="U3" s="84" t="s">
        <v>240</v>
      </c>
      <c r="V3" s="91" t="s">
        <v>259</v>
      </c>
      <c r="W3" s="84" t="s">
        <v>242</v>
      </c>
    </row>
    <row r="4" spans="1:23" ht="135" x14ac:dyDescent="0.25">
      <c r="A4" s="84" t="s">
        <v>215</v>
      </c>
      <c r="B4" s="87" t="s">
        <v>260</v>
      </c>
      <c r="C4" s="84" t="s">
        <v>215</v>
      </c>
      <c r="D4" s="90" t="s">
        <v>249</v>
      </c>
      <c r="E4" s="84" t="s">
        <v>215</v>
      </c>
      <c r="F4" s="84">
        <v>120</v>
      </c>
      <c r="G4" s="84" t="s">
        <v>215</v>
      </c>
      <c r="H4" s="84">
        <v>180</v>
      </c>
      <c r="I4" s="84" t="s">
        <v>240</v>
      </c>
      <c r="J4" s="91" t="s">
        <v>252</v>
      </c>
      <c r="K4" s="84" t="s">
        <v>240</v>
      </c>
      <c r="L4" s="91" t="s">
        <v>257</v>
      </c>
      <c r="M4" s="84" t="s">
        <v>240</v>
      </c>
      <c r="N4" s="91" t="s">
        <v>228</v>
      </c>
      <c r="O4" s="84" t="s">
        <v>240</v>
      </c>
      <c r="P4" s="91" t="s">
        <v>229</v>
      </c>
      <c r="Q4" s="84" t="s">
        <v>240</v>
      </c>
      <c r="R4" s="91" t="s">
        <v>258</v>
      </c>
      <c r="S4" s="84" t="s">
        <v>240</v>
      </c>
      <c r="T4" s="91" t="s">
        <v>255</v>
      </c>
      <c r="U4" s="84" t="s">
        <v>240</v>
      </c>
      <c r="V4" s="91" t="s">
        <v>259</v>
      </c>
      <c r="W4" s="84" t="s">
        <v>242</v>
      </c>
    </row>
    <row r="5" spans="1:23" ht="45" x14ac:dyDescent="0.25">
      <c r="A5" s="84" t="s">
        <v>215</v>
      </c>
      <c r="B5" s="87" t="s">
        <v>104</v>
      </c>
      <c r="C5" s="84" t="s">
        <v>215</v>
      </c>
      <c r="D5" s="90" t="s">
        <v>50</v>
      </c>
      <c r="E5" s="84" t="s">
        <v>215</v>
      </c>
      <c r="F5" s="84">
        <v>180</v>
      </c>
      <c r="G5" s="84" t="s">
        <v>215</v>
      </c>
      <c r="H5" s="84">
        <v>420</v>
      </c>
      <c r="I5" s="84" t="s">
        <v>241</v>
      </c>
      <c r="J5" s="92" t="s">
        <v>230</v>
      </c>
      <c r="K5" s="84" t="s">
        <v>240</v>
      </c>
      <c r="L5" s="91" t="s">
        <v>236</v>
      </c>
      <c r="M5" s="84" t="s">
        <v>240</v>
      </c>
      <c r="N5" s="91" t="s">
        <v>228</v>
      </c>
      <c r="O5" s="84" t="s">
        <v>240</v>
      </c>
      <c r="P5" s="91" t="s">
        <v>261</v>
      </c>
      <c r="Q5" s="84" t="s">
        <v>240</v>
      </c>
      <c r="R5" s="91" t="s">
        <v>234</v>
      </c>
      <c r="S5" s="84" t="s">
        <v>240</v>
      </c>
      <c r="T5" s="91" t="s">
        <v>262</v>
      </c>
      <c r="U5" s="84" t="s">
        <v>240</v>
      </c>
      <c r="V5" s="91" t="s">
        <v>234</v>
      </c>
      <c r="W5" s="84" t="s">
        <v>242</v>
      </c>
    </row>
    <row r="6" spans="1:23" ht="75" x14ac:dyDescent="0.25">
      <c r="A6" s="84" t="s">
        <v>215</v>
      </c>
      <c r="B6" s="87" t="s">
        <v>247</v>
      </c>
      <c r="C6" s="84" t="s">
        <v>215</v>
      </c>
      <c r="D6" s="90" t="s">
        <v>222</v>
      </c>
      <c r="E6" s="84" t="s">
        <v>215</v>
      </c>
      <c r="F6" s="84">
        <v>420</v>
      </c>
      <c r="G6" s="84" t="s">
        <v>215</v>
      </c>
      <c r="H6" s="84">
        <v>450</v>
      </c>
      <c r="I6" s="84" t="s">
        <v>240</v>
      </c>
      <c r="J6" s="91" t="s">
        <v>263</v>
      </c>
      <c r="K6" s="84" t="s">
        <v>240</v>
      </c>
      <c r="L6" s="91" t="s">
        <v>237</v>
      </c>
      <c r="M6" s="84" t="s">
        <v>240</v>
      </c>
      <c r="N6" s="91" t="s">
        <v>237</v>
      </c>
      <c r="O6" s="84" t="s">
        <v>241</v>
      </c>
      <c r="P6" s="92" t="s">
        <v>261</v>
      </c>
      <c r="Q6" s="84" t="s">
        <v>240</v>
      </c>
      <c r="R6" s="91" t="s">
        <v>234</v>
      </c>
      <c r="S6" s="84" t="s">
        <v>240</v>
      </c>
      <c r="T6" s="91" t="s">
        <v>234</v>
      </c>
      <c r="U6" s="84" t="s">
        <v>240</v>
      </c>
      <c r="V6" s="91" t="s">
        <v>234</v>
      </c>
      <c r="W6" s="84" t="s">
        <v>242</v>
      </c>
    </row>
    <row r="7" spans="1:23" ht="105" x14ac:dyDescent="0.25">
      <c r="A7" s="84" t="s">
        <v>215</v>
      </c>
      <c r="B7" s="87" t="s">
        <v>250</v>
      </c>
      <c r="C7" s="84" t="s">
        <v>215</v>
      </c>
      <c r="D7" s="90" t="s">
        <v>54</v>
      </c>
      <c r="E7" s="84" t="s">
        <v>215</v>
      </c>
      <c r="F7" s="84">
        <v>450</v>
      </c>
      <c r="G7" s="84" t="s">
        <v>215</v>
      </c>
      <c r="H7" s="84">
        <v>570</v>
      </c>
      <c r="I7" s="84" t="s">
        <v>240</v>
      </c>
      <c r="J7" s="91" t="s">
        <v>253</v>
      </c>
      <c r="K7" s="84" t="s">
        <v>240</v>
      </c>
      <c r="L7" s="91" t="s">
        <v>264</v>
      </c>
      <c r="M7" s="84" t="s">
        <v>240</v>
      </c>
      <c r="N7" s="91" t="s">
        <v>238</v>
      </c>
      <c r="O7" s="84" t="s">
        <v>241</v>
      </c>
      <c r="P7" s="92" t="s">
        <v>232</v>
      </c>
      <c r="Q7" s="84" t="s">
        <v>240</v>
      </c>
      <c r="R7" s="91" t="s">
        <v>234</v>
      </c>
      <c r="S7" s="84" t="s">
        <v>240</v>
      </c>
      <c r="T7" s="91" t="s">
        <v>234</v>
      </c>
      <c r="U7" s="84" t="s">
        <v>240</v>
      </c>
      <c r="V7" s="91" t="s">
        <v>234</v>
      </c>
      <c r="W7" s="84" t="s">
        <v>242</v>
      </c>
    </row>
    <row r="8" spans="1:23" ht="60" x14ac:dyDescent="0.25">
      <c r="A8" s="84" t="s">
        <v>215</v>
      </c>
      <c r="B8" s="87" t="s">
        <v>251</v>
      </c>
      <c r="C8" s="84" t="s">
        <v>215</v>
      </c>
      <c r="D8" s="90" t="s">
        <v>223</v>
      </c>
      <c r="E8" s="84" t="s">
        <v>215</v>
      </c>
      <c r="F8" s="84">
        <v>570</v>
      </c>
      <c r="G8" s="84" t="s">
        <v>215</v>
      </c>
      <c r="H8" s="84">
        <v>730</v>
      </c>
      <c r="I8" s="84" t="s">
        <v>240</v>
      </c>
      <c r="J8" s="93" t="s">
        <v>231</v>
      </c>
      <c r="K8" s="84" t="s">
        <v>240</v>
      </c>
      <c r="L8" s="93" t="s">
        <v>254</v>
      </c>
      <c r="M8" s="84" t="s">
        <v>240</v>
      </c>
      <c r="N8" s="91" t="s">
        <v>238</v>
      </c>
      <c r="O8" s="84" t="s">
        <v>240</v>
      </c>
      <c r="P8" s="91" t="s">
        <v>233</v>
      </c>
      <c r="Q8" s="84" t="s">
        <v>240</v>
      </c>
      <c r="R8" s="93" t="s">
        <v>227</v>
      </c>
      <c r="S8" s="84" t="s">
        <v>240</v>
      </c>
      <c r="T8" s="91" t="s">
        <v>256</v>
      </c>
      <c r="U8" s="84" t="s">
        <v>241</v>
      </c>
      <c r="V8" s="92" t="s">
        <v>235</v>
      </c>
      <c r="W8" s="84" t="s">
        <v>242</v>
      </c>
    </row>
    <row r="9" spans="1:23" x14ac:dyDescent="0.25">
      <c r="L9" s="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Combat Multitrauma Overview</vt:lpstr>
      <vt:lpstr>Combat Multitrauma Breakdown</vt:lpstr>
      <vt:lpstr>Combat Multitrauma</vt:lpstr>
      <vt:lpstr>'Combat Multitrauma Breakdown'!Print_Area</vt:lpstr>
      <vt:lpstr>'Combat Multitrauma Overview'!Print_Area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Rodney Metoyer ARA/SED</dc:creator>
  <cp:lastModifiedBy>Rachel Clipp</cp:lastModifiedBy>
  <dcterms:created xsi:type="dcterms:W3CDTF">2015-09-01T14:26:01Z</dcterms:created>
  <dcterms:modified xsi:type="dcterms:W3CDTF">2021-05-11T18:38:14Z</dcterms:modified>
</cp:coreProperties>
</file>