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defaultThemeVersion="124226"/>
  <mc:AlternateContent xmlns:mc="http://schemas.openxmlformats.org/markup-compatibility/2006">
    <mc:Choice Requires="x15">
      <x15ac:absPath xmlns:x15ac="http://schemas.microsoft.com/office/spreadsheetml/2010/11/ac" url="C:\Work\Source\Pulse_Documentation\source\test\validation\Scenarios\Showcases\"/>
    </mc:Choice>
  </mc:AlternateContent>
  <xr:revisionPtr revIDLastSave="0" documentId="13_ncr:1_{B1CF8897-575E-4511-A3DF-DFEA6590E7AD}" xr6:coauthVersionLast="45" xr6:coauthVersionMax="45" xr10:uidLastSave="{00000000-0000-0000-0000-000000000000}"/>
  <bookViews>
    <workbookView xWindow="16080" yWindow="2415" windowWidth="13920" windowHeight="25350" firstSheet="1" activeTab="1" xr2:uid="{00000000-000D-0000-FFFF-FFFF00000000}"/>
  </bookViews>
  <sheets>
    <sheet name="Combat Multitrauma Overview" sheetId="5" r:id="rId1"/>
    <sheet name="Combat Multitrauma Breakdown" sheetId="6" r:id="rId2"/>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6" l="1"/>
  <c r="T5" i="6"/>
  <c r="T6" i="6"/>
  <c r="T7" i="6" s="1"/>
  <c r="T8" i="6" s="1"/>
  <c r="T3" i="6"/>
  <c r="J3" i="6"/>
  <c r="B3" i="6"/>
  <c r="B4" i="6"/>
  <c r="B5" i="6"/>
  <c r="B6" i="6"/>
  <c r="B7" i="6" s="1"/>
  <c r="B8" i="6" s="1"/>
  <c r="B9" i="6" s="1"/>
  <c r="J4" i="6"/>
  <c r="J5" i="6"/>
  <c r="J6" i="6"/>
  <c r="J7" i="6"/>
</calcChain>
</file>

<file path=xl/sharedStrings.xml><?xml version="1.0" encoding="utf-8"?>
<sst xmlns="http://schemas.openxmlformats.org/spreadsheetml/2006/main" count="263" uniqueCount="209">
  <si>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</si>
  <si>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</si>
  <si>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</si>
  <si>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</si>
  <si>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</si>
  <si>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</si>
  <si>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</si>
  <si>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</si>
  <si>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</si>
  <si>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</si>
  <si>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</si>
  <si>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</si>
  <si>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</si>
  <si>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</si>
  <si>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</si>
  <si>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</si>
  <si>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</si>
  <si>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</si>
  <si>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</si>
  <si>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</si>
  <si>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</si>
  <si>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</si>
  <si>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</si>
  <si>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</si>
  <si>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</si>
  <si>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</si>
  <si>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</si>
  <si>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</si>
  <si>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</si>
  <si>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</si>
  <si>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</si>
  <si>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</si>
  <si>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</si>
  <si>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</si>
  <si>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</si>
  <si>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</si>
  <si>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</si>
  <si>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</si>
  <si>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</si>
  <si>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</si>
  <si>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</si>
  <si>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</si>
  <si>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</si>
  <si>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</si>
  <si>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</si>
  <si>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</si>
  <si>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</si>
  <si>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</si>
  <si>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</si>
  <si>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</si>
  <si>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</si>
  <si>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</si>
  <si>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</si>
  <si>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</si>
  <si>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</si>
  <si>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</si>
  <si>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</si>
  <si>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</si>
  <si>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</si>
  <si>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</si>
  <si>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</si>
  <si>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</si>
  <si>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</si>
  <si>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</si>
  <si>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</si>
  <si>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</si>
  <si>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</si>
  <si>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</si>
  <si>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</si>
  <si>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</si>
  <si>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</si>
  <si>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</si>
  <si>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</si>
  <si>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</si>
  <si>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</si>
  <si>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</si>
  <si>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</si>
  <si>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</si>
  <si>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</si>
  <si>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</si>
  <si>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</si>
  <si>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</si>
  <si>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</si>
  <si>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</si>
  <si>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</si>
  <si>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</si>
  <si>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</si>
  <si>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</si>
  <si>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</si>
  <si>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</si>
  <si>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</si>
  <si>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5500 [7]</t>
  </si>
  <si>
    <t>16</t>
  </si>
  <si>
    <t>17</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</si>
  <si>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</si>
  <si>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</si>
  <si>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</si>
  <si>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</si>
  <si>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</si>
  <si>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</si>
  <si>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</si>
  <si>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</si>
  <si>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</si>
  <si>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</si>
  <si>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</si>
  <si>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</si>
  <si>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</si>
  <si>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</si>
  <si>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</si>
  <si>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</si>
  <si>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</si>
  <si>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</si>
  <si>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</si>
  <si>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</si>
  <si>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</si>
  <si>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</si>
  <si>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5591</t>
  </si>
  <si>
    <t>5028</t>
  </si>
  <si>
    <t>5280</t>
  </si>
  <si>
    <t>95</t>
  </si>
  <si>
    <t>114</t>
  </si>
  <si>
    <t>73</t>
  </si>
  <si>
    <t>110</t>
  </si>
  <si>
    <t>NC or Slight Increase [S2]</t>
  </si>
  <si>
    <t>851</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</si>
  <si>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</si>
  <si>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</si>
  <si>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</si>
  <si>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</si>
  <si>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</si>
  <si>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</si>
  <si>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</si>
  <si>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</si>
  <si>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</si>
  <si>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</si>
  <si>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</si>
  <si>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</si>
  <si>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</si>
  <si>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</si>
  <si>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</si>
  <si>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</si>
  <si>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</si>
  <si>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</si>
  <si>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</si>
  <si>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</si>
  <si>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</si>
  <si>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</si>
  <si>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</si>
  <si>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</si>
  <si>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</si>
  <si>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</si>
  <si>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</si>
  <si>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</si>
  <si>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</si>
  <si>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</si>
  <si>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</si>
  <si>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</si>
  <si>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</si>
  <si>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</si>
  <si>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</si>
  <si>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400</t>
  </si>
  <si>
    <t>~90% of Baseline [S2]</t>
  </si>
  <si>
    <t>65</t>
  </si>
  <si>
    <t>5250</t>
  </si>
  <si>
    <t>5700</t>
  </si>
  <si>
    <t>90</t>
  </si>
  <si>
    <t>75</t>
  </si>
  <si>
    <t>70</t>
  </si>
  <si>
    <t>6600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</si>
  <si>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</si>
  <si>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</si>
  <si>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</si>
  <si>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</si>
  <si>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</si>
  <si>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</si>
  <si>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</si>
  <si>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</si>
  <si>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</si>
  <si>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</si>
  <si>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</si>
  <si>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</si>
  <si>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</si>
  <si>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</si>
  <si>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</si>
  <si>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</si>
  <si>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</si>
  <si>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</si>
  <si>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50</t>
  </si>
  <si>
    <t>55</t>
  </si>
  <si>
    <t>85</t>
  </si>
  <si>
    <t>92</t>
  </si>
  <si>
    <t>87</t>
  </si>
  <si>
    <t>97</t>
  </si>
  <si>
    <t>105</t>
  </si>
  <si>
    <t>78</t>
  </si>
  <si>
    <t>5200</t>
  </si>
  <si>
    <t>5000</t>
  </si>
  <si>
    <t>5500</t>
  </si>
  <si>
    <t>6000</t>
  </si>
  <si>
    <t>16.5</t>
  </si>
  <si>
    <t>22.5</t>
  </si>
  <si>
    <t>0.92</t>
  </si>
  <si>
    <t>0.87</t>
  </si>
  <si>
    <t>460</t>
  </si>
  <si>
    <t>250</t>
  </si>
  <si>
    <t>325</t>
  </si>
  <si>
    <t>2600</t>
  </si>
  <si>
    <t>2100</t>
  </si>
  <si>
    <t>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</si>
</sst>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4">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zoomScale="70" zoomScaleNormal="70" workbookViewId="0">
      <selection activeCell="S10" sqref="S10"/>
    </sheetView>
  </sheetViews>
  <sheetFormatPr defaultRowHeight="15" x14ac:dyDescent="0.25"/>
  <cols>
    <col min="1" max="1" width="24.7109375" style="29" customWidth="1"/>
    <col min="2" max="3" width="24.7109375" customWidth="1"/>
    <col min="4" max="4" width="54.140625" customWidth="1"/>
  </cols>
  <sheetData>
    <row r="1" spans="1:4" ht="15.75" x14ac:dyDescent="0.3">
      <c r="A1" s="73" t="s">
        <v>0</v>
      </c>
      <c r="B1" s="74"/>
      <c r="C1" s="74"/>
      <c r="D1" s="75"/>
    </row>
    <row r="2" spans="1:4" ht="99.75" customHeight="1" x14ac:dyDescent="0.25">
      <c r="A2" s="76" t="s">
        <v>183</v>
      </c>
      <c r="B2" s="77"/>
      <c r="C2" s="77"/>
      <c r="D2" s="7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3" t="s">
        <v>9</v>
      </c>
      <c r="B5" s="79"/>
      <c r="C5" s="79"/>
      <c r="D5" s="80"/>
    </row>
    <row r="6" spans="1:4" x14ac:dyDescent="0.25">
      <c r="A6" s="10" t="s">
        <v>10</v>
      </c>
      <c r="B6" s="77" t="s">
        <v>11</v>
      </c>
      <c r="C6" s="77"/>
      <c r="D6" s="78"/>
    </row>
    <row r="7" spans="1:4" ht="93" customHeight="1" x14ac:dyDescent="0.25">
      <c r="A7" s="11" t="s">
        <v>12</v>
      </c>
      <c r="B7" s="77" t="s">
        <v>13</v>
      </c>
      <c r="C7" s="77"/>
      <c r="D7" s="78"/>
    </row>
    <row r="8" spans="1:4" ht="81" customHeight="1" x14ac:dyDescent="0.25">
      <c r="A8" s="10" t="s">
        <v>14</v>
      </c>
      <c r="B8" s="77" t="s">
        <v>15</v>
      </c>
      <c r="C8" s="77"/>
      <c r="D8" s="78"/>
    </row>
    <row r="9" spans="1:4" ht="67.5" customHeight="1" x14ac:dyDescent="0.25">
      <c r="A9" s="10" t="s">
        <v>16</v>
      </c>
      <c r="B9" s="77" t="s">
        <v>17</v>
      </c>
      <c r="C9" s="77"/>
      <c r="D9" s="78"/>
    </row>
    <row r="10" spans="1:4" ht="72.75" customHeight="1" x14ac:dyDescent="0.25">
      <c r="A10" s="11" t="s">
        <v>18</v>
      </c>
      <c r="B10" s="77" t="s">
        <v>19</v>
      </c>
      <c r="C10" s="77"/>
      <c r="D10" s="78"/>
    </row>
    <row r="11" spans="1:4" ht="32.25" customHeight="1" x14ac:dyDescent="0.25">
      <c r="A11" s="10" t="s">
        <v>20</v>
      </c>
      <c r="B11" s="77" t="s">
        <v>21</v>
      </c>
      <c r="C11" s="77"/>
      <c r="D11" s="78"/>
    </row>
    <row r="12" spans="1:4" ht="45" customHeight="1" thickBot="1" x14ac:dyDescent="0.3">
      <c r="A12" s="12" t="s">
        <v>22</v>
      </c>
      <c r="B12" s="81" t="s">
        <v>23</v>
      </c>
      <c r="C12" s="81"/>
      <c r="D12" s="8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71" t="s">
        <v>63</v>
      </c>
      <c r="C16" s="71"/>
      <c r="D16" s="72"/>
    </row>
    <row r="17" spans="1:5" ht="35.25" customHeight="1" x14ac:dyDescent="0.25">
      <c r="A17" s="70">
        <v>2</v>
      </c>
      <c r="B17" s="71" t="s">
        <v>68</v>
      </c>
      <c r="C17" s="71"/>
      <c r="D17" s="72"/>
    </row>
    <row r="18" spans="1:5" ht="35.25" customHeight="1" x14ac:dyDescent="0.25">
      <c r="A18" s="70">
        <v>3</v>
      </c>
      <c r="B18" s="71" t="s">
        <v>61</v>
      </c>
      <c r="C18" s="71"/>
      <c r="D18" s="72"/>
    </row>
    <row r="19" spans="1:5" ht="17.25" customHeight="1" x14ac:dyDescent="0.25">
      <c r="A19" s="70">
        <v>4</v>
      </c>
      <c r="B19" s="71" t="s">
        <v>66</v>
      </c>
      <c r="C19" s="71"/>
      <c r="D19" s="72"/>
    </row>
    <row r="20" spans="1:5" ht="35.25" customHeight="1" x14ac:dyDescent="0.25">
      <c r="A20" s="70">
        <v>5</v>
      </c>
      <c r="B20" s="71" t="s">
        <v>77</v>
      </c>
      <c r="C20" s="71"/>
      <c r="D20" s="72"/>
    </row>
    <row r="21" spans="1:5" ht="48.6" customHeight="1" x14ac:dyDescent="0.25">
      <c r="A21" s="70">
        <v>6</v>
      </c>
      <c r="B21" s="71" t="s">
        <v>155</v>
      </c>
      <c r="C21" s="71"/>
      <c r="D21" s="72"/>
    </row>
    <row r="22" spans="1:5" ht="34.35" customHeight="1" x14ac:dyDescent="0.25">
      <c r="A22" s="70">
        <v>7</v>
      </c>
      <c r="B22" s="71" t="s">
        <v>62</v>
      </c>
      <c r="C22" s="71"/>
      <c r="D22" s="72"/>
      <c r="E22" s="19"/>
    </row>
    <row r="23" spans="1:5" ht="48" customHeight="1" x14ac:dyDescent="0.25">
      <c r="A23" s="70">
        <v>8</v>
      </c>
      <c r="B23" s="71" t="s">
        <v>74</v>
      </c>
      <c r="C23" s="71"/>
      <c r="D23" s="72"/>
    </row>
    <row r="24" spans="1:5" ht="35.25" customHeight="1" x14ac:dyDescent="0.25">
      <c r="A24" s="70">
        <v>9</v>
      </c>
      <c r="B24" s="71" t="s">
        <v>67</v>
      </c>
      <c r="C24" s="71"/>
      <c r="D24" s="72"/>
    </row>
    <row r="25" spans="1:5" ht="17.25" customHeight="1" x14ac:dyDescent="0.25">
      <c r="A25" s="70">
        <v>10</v>
      </c>
      <c r="B25" s="71" t="s">
        <v>156</v>
      </c>
      <c r="C25" s="71"/>
      <c r="D25" s="72"/>
    </row>
    <row r="26" spans="1:5" ht="17.25" customHeight="1" x14ac:dyDescent="0.25">
      <c r="A26" s="70">
        <v>11</v>
      </c>
      <c r="B26" s="71" t="s">
        <v>64</v>
      </c>
      <c r="C26" s="71"/>
      <c r="D26" s="72"/>
    </row>
    <row r="27" spans="1:5" ht="35.25" customHeight="1" x14ac:dyDescent="0.25">
      <c r="A27" s="70">
        <v>12</v>
      </c>
      <c r="B27" s="71" t="s">
        <v>70</v>
      </c>
      <c r="C27" s="71"/>
      <c r="D27" s="72"/>
    </row>
    <row r="28" spans="1:5" ht="35.25" customHeight="1" x14ac:dyDescent="0.25">
      <c r="A28" s="70">
        <v>13</v>
      </c>
      <c r="B28" s="71" t="s">
        <v>157</v>
      </c>
      <c r="C28" s="71"/>
      <c r="D28" s="72"/>
    </row>
    <row r="29" spans="1:5" ht="35.25" customHeight="1" x14ac:dyDescent="0.25">
      <c r="A29" s="70">
        <v>14</v>
      </c>
      <c r="B29" s="71" t="s">
        <v>158</v>
      </c>
      <c r="C29" s="71"/>
      <c r="D29" s="72"/>
    </row>
    <row r="30" spans="1:5" ht="35.25" customHeight="1" x14ac:dyDescent="0.25">
      <c r="A30" s="70">
        <v>15</v>
      </c>
      <c r="B30" s="71" t="s">
        <v>159</v>
      </c>
      <c r="C30" s="71"/>
      <c r="D30" s="72"/>
    </row>
    <row r="31" spans="1:5" ht="35.25" customHeight="1" x14ac:dyDescent="0.25">
      <c r="A31" s="70">
        <v>16</v>
      </c>
      <c r="B31" s="71" t="s">
        <v>69</v>
      </c>
      <c r="C31" s="71"/>
      <c r="D31" s="72"/>
    </row>
    <row r="32" spans="1:5" ht="35.25" customHeight="1" x14ac:dyDescent="0.25">
      <c r="A32" s="70">
        <v>17</v>
      </c>
      <c r="B32" s="71" t="s">
        <v>75</v>
      </c>
      <c r="C32" s="71"/>
      <c r="D32" s="72"/>
    </row>
    <row r="33" spans="1:5" ht="17.25" customHeight="1" x14ac:dyDescent="0.25">
      <c r="A33" s="70">
        <v>18</v>
      </c>
      <c r="B33" s="71" t="s">
        <v>76</v>
      </c>
      <c r="C33" s="71"/>
      <c r="D33" s="72"/>
    </row>
    <row r="34" spans="1:5" ht="35.25" customHeight="1" x14ac:dyDescent="0.25">
      <c r="A34" s="70">
        <v>19</v>
      </c>
      <c r="B34" s="71" t="s">
        <v>71</v>
      </c>
      <c r="C34" s="71"/>
      <c r="D34" s="72"/>
    </row>
    <row r="35" spans="1:5" ht="49.5" customHeight="1" x14ac:dyDescent="0.25">
      <c r="A35" s="70">
        <v>20</v>
      </c>
      <c r="B35" s="71" t="s">
        <v>72</v>
      </c>
      <c r="C35" s="71"/>
      <c r="D35" s="72"/>
    </row>
    <row r="36" spans="1:5" ht="31.5" customHeight="1" x14ac:dyDescent="0.25">
      <c r="A36" s="70">
        <v>21</v>
      </c>
      <c r="B36" s="71" t="s">
        <v>73</v>
      </c>
      <c r="C36" s="71"/>
      <c r="D36" s="72"/>
    </row>
    <row r="37" spans="1:5" ht="31.5" customHeight="1" x14ac:dyDescent="0.25">
      <c r="A37" s="70">
        <v>22</v>
      </c>
      <c r="B37" s="71" t="s">
        <v>65</v>
      </c>
      <c r="C37" s="71"/>
      <c r="D37" s="7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17:D17"/>
    <mergeCell ref="A1:D1"/>
    <mergeCell ref="A2:D2"/>
    <mergeCell ref="A5:D5"/>
    <mergeCell ref="B6:D6"/>
    <mergeCell ref="B7:D7"/>
    <mergeCell ref="B8:D8"/>
    <mergeCell ref="B9:D9"/>
    <mergeCell ref="B10:D10"/>
    <mergeCell ref="B11:D11"/>
    <mergeCell ref="B12:D12"/>
    <mergeCell ref="B16:D16"/>
    <mergeCell ref="B37:D37"/>
    <mergeCell ref="B29:D29"/>
    <mergeCell ref="B18:D18"/>
    <mergeCell ref="B19:D19"/>
    <mergeCell ref="B20:D20"/>
    <mergeCell ref="B21:D21"/>
    <mergeCell ref="B22:D22"/>
    <mergeCell ref="B23:D23"/>
    <mergeCell ref="B24:D24"/>
    <mergeCell ref="B25:D25"/>
    <mergeCell ref="B26:D26"/>
    <mergeCell ref="B27:D27"/>
    <mergeCell ref="B28:D28"/>
    <mergeCell ref="B30:D30"/>
    <mergeCell ref="B31:D31"/>
    <mergeCell ref="B32:D32"/>
    <mergeCell ref="B33:D33"/>
    <mergeCell ref="B34:D34"/>
    <mergeCell ref="B35:D35"/>
    <mergeCell ref="B36:D36"/>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abSelected="1" zoomScale="70" zoomScaleNormal="70" workbookViewId="0">
      <pane xSplit="3" topLeftCell="AB1" activePane="topRight" state="frozen"/>
      <selection pane="topRight" activeCell="AH5" sqref="AH5"/>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170</v>
      </c>
      <c r="H1" s="32" t="s">
        <v>37</v>
      </c>
      <c r="I1" s="34" t="s">
        <v>171</v>
      </c>
      <c r="J1" s="31" t="s">
        <v>38</v>
      </c>
      <c r="K1" s="34" t="s">
        <v>172</v>
      </c>
      <c r="L1" s="32" t="s">
        <v>39</v>
      </c>
      <c r="M1" s="34" t="s">
        <v>173</v>
      </c>
      <c r="N1" s="32" t="s">
        <v>40</v>
      </c>
      <c r="O1" s="34" t="s">
        <v>174</v>
      </c>
      <c r="P1" s="32" t="s">
        <v>41</v>
      </c>
      <c r="Q1" s="34" t="s">
        <v>175</v>
      </c>
      <c r="R1" s="32" t="s">
        <v>42</v>
      </c>
      <c r="S1" s="34" t="s">
        <v>176</v>
      </c>
      <c r="T1" s="31" t="s">
        <v>43</v>
      </c>
      <c r="U1" s="34" t="s">
        <v>177</v>
      </c>
      <c r="V1" s="32" t="s">
        <v>44</v>
      </c>
      <c r="W1" s="34" t="s">
        <v>178</v>
      </c>
      <c r="X1" s="32" t="s">
        <v>45</v>
      </c>
      <c r="Y1" s="34" t="s">
        <v>179</v>
      </c>
      <c r="Z1" s="32" t="s">
        <v>46</v>
      </c>
      <c r="AA1" s="34" t="s">
        <v>180</v>
      </c>
      <c r="AB1" s="32" t="s">
        <v>47</v>
      </c>
      <c r="AC1" s="34" t="s">
        <v>181</v>
      </c>
      <c r="AD1" s="32" t="s">
        <v>48</v>
      </c>
      <c r="AE1" s="34" t="s">
        <v>96</v>
      </c>
    </row>
    <row r="2" spans="1:31" ht="45" x14ac:dyDescent="0.25">
      <c r="A2" s="36">
        <v>0</v>
      </c>
      <c r="B2" s="37">
        <v>0</v>
      </c>
      <c r="C2" s="37">
        <v>60</v>
      </c>
      <c r="D2" s="38" t="s">
        <v>103</v>
      </c>
      <c r="E2" s="38" t="s">
        <v>110</v>
      </c>
      <c r="F2" s="39" t="s">
        <v>112</v>
      </c>
      <c r="G2" s="40" t="s">
        <v>114</v>
      </c>
      <c r="H2" s="39" t="s">
        <v>129</v>
      </c>
      <c r="I2" s="40" t="s">
        <v>113</v>
      </c>
      <c r="J2" s="37" t="s">
        <v>91</v>
      </c>
      <c r="K2" s="40" t="s">
        <v>116</v>
      </c>
      <c r="L2" s="39" t="s">
        <v>137</v>
      </c>
      <c r="M2" s="40" t="s">
        <v>119</v>
      </c>
      <c r="N2" s="39" t="s">
        <v>138</v>
      </c>
      <c r="O2" s="40" t="s">
        <v>120</v>
      </c>
      <c r="P2" s="39" t="s">
        <v>139</v>
      </c>
      <c r="Q2" s="40" t="s">
        <v>121</v>
      </c>
      <c r="R2" s="39" t="s">
        <v>134</v>
      </c>
      <c r="S2" s="40" t="s">
        <v>168</v>
      </c>
      <c r="T2" s="42" t="s">
        <v>141</v>
      </c>
      <c r="U2" s="40" t="s">
        <v>124</v>
      </c>
      <c r="V2" s="39" t="s">
        <v>131</v>
      </c>
      <c r="W2" s="40" t="s">
        <v>125</v>
      </c>
      <c r="X2" s="39" t="s">
        <v>128</v>
      </c>
      <c r="Y2" s="40" t="s">
        <v>92</v>
      </c>
      <c r="Z2" s="39" t="s">
        <v>140</v>
      </c>
      <c r="AA2" s="40" t="s">
        <v>100</v>
      </c>
      <c r="AB2" s="39" t="s">
        <v>135</v>
      </c>
      <c r="AC2" s="40" t="s">
        <v>203</v>
      </c>
      <c r="AD2" s="44" t="s">
        <v>136</v>
      </c>
      <c r="AE2" s="40" t="s">
        <v>206</v>
      </c>
    </row>
    <row r="3" spans="1:31" ht="135" x14ac:dyDescent="0.25">
      <c r="A3" s="36">
        <v>1</v>
      </c>
      <c r="B3" s="37">
        <f>B2+C2</f>
        <v>60</v>
      </c>
      <c r="C3" s="37">
        <v>60</v>
      </c>
      <c r="D3" s="38" t="s">
        <v>104</v>
      </c>
      <c r="E3" s="38" t="s">
        <v>111</v>
      </c>
      <c r="F3" s="39" t="s">
        <v>142</v>
      </c>
      <c r="G3" s="41" t="s">
        <v>184</v>
      </c>
      <c r="H3" s="69" t="s">
        <v>97</v>
      </c>
      <c r="I3" s="40" t="s">
        <v>185</v>
      </c>
      <c r="J3" s="37">
        <f>5500-350/60*C3</f>
        <v>5150</v>
      </c>
      <c r="K3" s="40" t="s">
        <v>163</v>
      </c>
      <c r="L3" s="46" t="s">
        <v>143</v>
      </c>
      <c r="M3" s="40" t="s">
        <v>189</v>
      </c>
      <c r="N3" s="39" t="s">
        <v>98</v>
      </c>
      <c r="O3" s="40" t="s">
        <v>192</v>
      </c>
      <c r="P3" s="39" t="s">
        <v>81</v>
      </c>
      <c r="Q3" s="40" t="s">
        <v>166</v>
      </c>
      <c r="R3" s="39" t="s">
        <v>97</v>
      </c>
      <c r="S3" s="40" t="s">
        <v>195</v>
      </c>
      <c r="T3" s="47">
        <f>851-($K$2-K3)/$K$2*851</f>
        <v>799.09676265426583</v>
      </c>
      <c r="U3" s="48">
        <v>798</v>
      </c>
      <c r="V3" s="39" t="s">
        <v>132</v>
      </c>
      <c r="W3" s="40">
        <v>5.25</v>
      </c>
      <c r="X3" s="39" t="s">
        <v>152</v>
      </c>
      <c r="Y3" s="43" t="s">
        <v>199</v>
      </c>
      <c r="Z3" s="39" t="s">
        <v>144</v>
      </c>
      <c r="AA3" s="40" t="s">
        <v>201</v>
      </c>
      <c r="AB3" s="39" t="s">
        <v>153</v>
      </c>
      <c r="AC3" s="40" t="s">
        <v>204</v>
      </c>
      <c r="AD3" s="44" t="s">
        <v>127</v>
      </c>
      <c r="AE3" s="41" t="s">
        <v>102</v>
      </c>
    </row>
    <row r="4" spans="1:31" ht="120" x14ac:dyDescent="0.25">
      <c r="A4" s="36">
        <v>2</v>
      </c>
      <c r="B4" s="37">
        <f>B3+C3</f>
        <v>120</v>
      </c>
      <c r="C4" s="37">
        <v>60</v>
      </c>
      <c r="D4" s="30" t="s">
        <v>105</v>
      </c>
      <c r="E4" s="38" t="s">
        <v>49</v>
      </c>
      <c r="F4" s="39" t="s">
        <v>142</v>
      </c>
      <c r="G4" s="41" t="s">
        <v>184</v>
      </c>
      <c r="H4" s="39" t="s">
        <v>81</v>
      </c>
      <c r="I4" s="40" t="s">
        <v>186</v>
      </c>
      <c r="J4" s="37">
        <f>J3-50/60*C4</f>
        <v>5100</v>
      </c>
      <c r="K4" s="40" t="s">
        <v>163</v>
      </c>
      <c r="L4" s="46" t="s">
        <v>143</v>
      </c>
      <c r="M4" s="40" t="s">
        <v>189</v>
      </c>
      <c r="N4" s="39" t="s">
        <v>81</v>
      </c>
      <c r="O4" s="40" t="s">
        <v>190</v>
      </c>
      <c r="P4" s="39" t="s">
        <v>81</v>
      </c>
      <c r="Q4" s="40" t="s">
        <v>194</v>
      </c>
      <c r="R4" s="39" t="s">
        <v>126</v>
      </c>
      <c r="S4" s="41" t="s">
        <v>196</v>
      </c>
      <c r="T4" s="47">
        <f t="shared" ref="T4:T6" si="0">851-($K$2-K4)/$K$2*851</f>
        <v>799.09676265426583</v>
      </c>
      <c r="U4" s="48">
        <v>790</v>
      </c>
      <c r="V4" s="39" t="s">
        <v>132</v>
      </c>
      <c r="W4" s="40">
        <v>6</v>
      </c>
      <c r="X4" s="39" t="s">
        <v>152</v>
      </c>
      <c r="Y4" s="40" t="s">
        <v>200</v>
      </c>
      <c r="Z4" s="39" t="s">
        <v>154</v>
      </c>
      <c r="AA4" s="40" t="s">
        <v>202</v>
      </c>
      <c r="AB4" s="39" t="s">
        <v>153</v>
      </c>
      <c r="AC4" s="40" t="s">
        <v>205</v>
      </c>
      <c r="AD4" s="44" t="s">
        <v>127</v>
      </c>
      <c r="AE4" s="41" t="s">
        <v>207</v>
      </c>
    </row>
    <row r="5" spans="1:31" ht="86.25" customHeight="1" x14ac:dyDescent="0.25">
      <c r="A5" s="36">
        <v>3</v>
      </c>
      <c r="B5" s="37">
        <f>B4+C4</f>
        <v>180</v>
      </c>
      <c r="C5" s="37">
        <v>240</v>
      </c>
      <c r="D5" s="30" t="s">
        <v>106</v>
      </c>
      <c r="E5" s="38" t="s">
        <v>50</v>
      </c>
      <c r="F5" s="39" t="s">
        <v>78</v>
      </c>
      <c r="G5" s="40" t="s">
        <v>122</v>
      </c>
      <c r="H5" s="39" t="s">
        <v>79</v>
      </c>
      <c r="I5" s="40" t="s">
        <v>187</v>
      </c>
      <c r="J5" s="37">
        <f>J4-50/60*C5</f>
        <v>4900</v>
      </c>
      <c r="K5" s="40" t="s">
        <v>117</v>
      </c>
      <c r="L5" s="39" t="s">
        <v>80</v>
      </c>
      <c r="M5" s="40" t="s">
        <v>165</v>
      </c>
      <c r="N5" s="39" t="s">
        <v>123</v>
      </c>
      <c r="O5" s="40" t="s">
        <v>193</v>
      </c>
      <c r="P5" s="39" t="s">
        <v>81</v>
      </c>
      <c r="Q5" s="40" t="s">
        <v>113</v>
      </c>
      <c r="R5" s="39" t="s">
        <v>99</v>
      </c>
      <c r="S5" s="40" t="s">
        <v>197</v>
      </c>
      <c r="T5" s="47">
        <f t="shared" si="0"/>
        <v>765.30638526202824</v>
      </c>
      <c r="U5" s="48">
        <v>759</v>
      </c>
      <c r="V5" s="39" t="s">
        <v>82</v>
      </c>
      <c r="W5" s="40">
        <v>4.75</v>
      </c>
      <c r="X5" s="44" t="s">
        <v>83</v>
      </c>
      <c r="Y5" s="40" t="s">
        <v>93</v>
      </c>
      <c r="Z5" s="39" t="s">
        <v>150</v>
      </c>
      <c r="AA5" s="40" t="s">
        <v>100</v>
      </c>
      <c r="AB5" s="44" t="s">
        <v>83</v>
      </c>
      <c r="AC5" s="40" t="s">
        <v>160</v>
      </c>
      <c r="AD5" s="44" t="s">
        <v>161</v>
      </c>
      <c r="AE5" s="40" t="s">
        <v>208</v>
      </c>
    </row>
    <row r="6" spans="1:31" ht="165" x14ac:dyDescent="0.25">
      <c r="A6" s="36">
        <v>4</v>
      </c>
      <c r="B6" s="37">
        <f>B5+C5</f>
        <v>420</v>
      </c>
      <c r="C6" s="37">
        <v>30</v>
      </c>
      <c r="D6" s="30" t="s">
        <v>107</v>
      </c>
      <c r="E6" s="38" t="s">
        <v>182</v>
      </c>
      <c r="F6" s="39" t="s">
        <v>149</v>
      </c>
      <c r="G6" s="40" t="s">
        <v>122</v>
      </c>
      <c r="H6" s="44" t="s">
        <v>52</v>
      </c>
      <c r="I6" s="40" t="s">
        <v>187</v>
      </c>
      <c r="J6" s="37">
        <f>J5</f>
        <v>4900</v>
      </c>
      <c r="K6" s="49">
        <v>5200</v>
      </c>
      <c r="L6" s="39" t="s">
        <v>151</v>
      </c>
      <c r="M6" s="40" t="s">
        <v>165</v>
      </c>
      <c r="N6" s="50" t="s">
        <v>151</v>
      </c>
      <c r="O6" s="40" t="s">
        <v>193</v>
      </c>
      <c r="P6" s="50" t="s">
        <v>151</v>
      </c>
      <c r="Q6" s="40" t="s">
        <v>113</v>
      </c>
      <c r="R6" s="39" t="s">
        <v>53</v>
      </c>
      <c r="S6" s="40" t="s">
        <v>197</v>
      </c>
      <c r="T6" s="47">
        <f t="shared" si="0"/>
        <v>791.48631729565375</v>
      </c>
      <c r="U6" s="48">
        <v>759</v>
      </c>
      <c r="V6" s="39" t="s">
        <v>82</v>
      </c>
      <c r="W6" s="40">
        <v>4.75</v>
      </c>
      <c r="X6" s="44" t="s">
        <v>83</v>
      </c>
      <c r="Y6" s="40" t="s">
        <v>93</v>
      </c>
      <c r="Z6" s="44" t="s">
        <v>83</v>
      </c>
      <c r="AA6" s="40" t="s">
        <v>100</v>
      </c>
      <c r="AB6" s="44" t="s">
        <v>83</v>
      </c>
      <c r="AC6" s="40" t="s">
        <v>160</v>
      </c>
      <c r="AD6" s="44" t="s">
        <v>161</v>
      </c>
      <c r="AE6" s="40" t="s">
        <v>208</v>
      </c>
    </row>
    <row r="7" spans="1:31" ht="90" x14ac:dyDescent="0.25">
      <c r="A7" s="36">
        <v>5</v>
      </c>
      <c r="B7" s="37">
        <f>B6+C6</f>
        <v>450</v>
      </c>
      <c r="C7" s="37">
        <v>120</v>
      </c>
      <c r="D7" s="30" t="s">
        <v>108</v>
      </c>
      <c r="E7" s="38" t="s">
        <v>54</v>
      </c>
      <c r="F7" s="39" t="s">
        <v>84</v>
      </c>
      <c r="G7" s="41" t="s">
        <v>122</v>
      </c>
      <c r="H7" s="44" t="s">
        <v>85</v>
      </c>
      <c r="I7" s="40" t="s">
        <v>188</v>
      </c>
      <c r="J7" s="37">
        <f>J6+100/60*C7</f>
        <v>5100</v>
      </c>
      <c r="K7" s="40" t="s">
        <v>118</v>
      </c>
      <c r="L7" s="39" t="s">
        <v>133</v>
      </c>
      <c r="M7" s="40" t="s">
        <v>190</v>
      </c>
      <c r="N7" s="39" t="s">
        <v>145</v>
      </c>
      <c r="O7" s="40" t="s">
        <v>193</v>
      </c>
      <c r="P7" s="44" t="s">
        <v>86</v>
      </c>
      <c r="Q7" s="41" t="s">
        <v>113</v>
      </c>
      <c r="R7" s="44" t="s">
        <v>86</v>
      </c>
      <c r="S7" s="40" t="s">
        <v>164</v>
      </c>
      <c r="T7" s="47">
        <f>T6</f>
        <v>791.48631729565375</v>
      </c>
      <c r="U7" s="48">
        <v>759</v>
      </c>
      <c r="V7" s="44" t="s">
        <v>87</v>
      </c>
      <c r="W7" s="51">
        <v>5</v>
      </c>
      <c r="X7" s="44" t="s">
        <v>83</v>
      </c>
      <c r="Y7" s="40" t="s">
        <v>199</v>
      </c>
      <c r="Z7" s="44" t="s">
        <v>83</v>
      </c>
      <c r="AA7" s="40" t="s">
        <v>100</v>
      </c>
      <c r="AB7" s="44" t="s">
        <v>83</v>
      </c>
      <c r="AC7" s="40" t="s">
        <v>160</v>
      </c>
      <c r="AD7" s="44" t="s">
        <v>161</v>
      </c>
      <c r="AE7" s="40" t="s">
        <v>208</v>
      </c>
    </row>
    <row r="8" spans="1:31" ht="60" x14ac:dyDescent="0.25">
      <c r="A8" s="36">
        <v>6</v>
      </c>
      <c r="B8" s="37">
        <f t="shared" ref="B8:B9" si="1">B7+C7</f>
        <v>570</v>
      </c>
      <c r="C8" s="37">
        <v>160</v>
      </c>
      <c r="D8" s="30" t="s">
        <v>109</v>
      </c>
      <c r="E8" s="38" t="s">
        <v>55</v>
      </c>
      <c r="F8" s="52" t="s">
        <v>146</v>
      </c>
      <c r="G8" s="40" t="s">
        <v>165</v>
      </c>
      <c r="H8" s="44" t="s">
        <v>88</v>
      </c>
      <c r="I8" s="40" t="s">
        <v>162</v>
      </c>
      <c r="J8" s="37">
        <v>5600</v>
      </c>
      <c r="K8" s="40" t="s">
        <v>164</v>
      </c>
      <c r="L8" s="52" t="s">
        <v>147</v>
      </c>
      <c r="M8" s="40" t="s">
        <v>191</v>
      </c>
      <c r="N8" s="52" t="s">
        <v>147</v>
      </c>
      <c r="O8" s="40" t="s">
        <v>115</v>
      </c>
      <c r="P8" s="52" t="s">
        <v>147</v>
      </c>
      <c r="Q8" s="40" t="s">
        <v>167</v>
      </c>
      <c r="R8" s="44" t="s">
        <v>89</v>
      </c>
      <c r="S8" s="43" t="s">
        <v>198</v>
      </c>
      <c r="T8" s="47">
        <f>T7</f>
        <v>791.48631729565375</v>
      </c>
      <c r="U8" s="48">
        <v>759</v>
      </c>
      <c r="V8" s="44" t="s">
        <v>89</v>
      </c>
      <c r="W8" s="51">
        <v>5.5</v>
      </c>
      <c r="X8" s="52" t="s">
        <v>148</v>
      </c>
      <c r="Y8" s="40" t="s">
        <v>51</v>
      </c>
      <c r="Z8" s="39" t="s">
        <v>130</v>
      </c>
      <c r="AA8" s="40" t="s">
        <v>101</v>
      </c>
      <c r="AB8" s="44" t="s">
        <v>90</v>
      </c>
      <c r="AC8" s="43" t="s">
        <v>169</v>
      </c>
      <c r="AD8" s="44" t="s">
        <v>161</v>
      </c>
      <c r="AE8" s="40" t="s">
        <v>208</v>
      </c>
    </row>
    <row r="9" spans="1:31" x14ac:dyDescent="0.25">
      <c r="A9" s="36"/>
      <c r="B9" s="37">
        <f t="shared" si="1"/>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83"/>
      <c r="B10" s="83"/>
      <c r="C10" s="83"/>
      <c r="D10" s="83"/>
      <c r="J10" s="1" t="s">
        <v>94</v>
      </c>
      <c r="S10" s="59"/>
      <c r="T10" s="1" t="s">
        <v>95</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Combat Multitrauma Overview</vt:lpstr>
      <vt:lpstr>Combat Multitrauma Breakdown</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dcterms:created xsi:type="dcterms:W3CDTF">2015-09-01T14:26:01Z</dcterms:created>
  <dcterms:modified xsi:type="dcterms:W3CDTF">2020-01-07T18:55:09Z</dcterms:modified>
</cp:coreProperties>
</file>